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92" activeTab="0"/>
  </bookViews>
  <sheets>
    <sheet name="Portada Ficha Regional" sheetId="1" r:id="rId1"/>
    <sheet name="Economía regional" sheetId="2" r:id="rId2"/>
    <sheet name="Antecedentes sociales" sheetId="3" r:id="rId3"/>
    <sheet name="Antecedentes ambientales" sheetId="4" r:id="rId4"/>
    <sheet name="Aspectos GyD" sheetId="5" r:id="rId5"/>
    <sheet name="Cultivos Información Anual" sheetId="6" r:id="rId6"/>
    <sheet name="Ganadería y Riego" sheetId="7" r:id="rId7"/>
    <sheet name="Exportaciones" sheetId="8" r:id="rId8"/>
    <sheet name="División Político-Adminisrativa" sheetId="9" r:id="rId9"/>
    <sheet name="Autoridades" sheetId="10" r:id="rId10"/>
  </sheets>
  <externalReferences>
    <externalReference r:id="rId13"/>
  </externalReferences>
  <definedNames>
    <definedName name="_Order1" hidden="1">255</definedName>
    <definedName name="_Sort" localSheetId="7" hidden="1">#REF!</definedName>
    <definedName name="_Sort" hidden="1">#REF!</definedName>
    <definedName name="_xlfn.IFERROR" hidden="1">#NAME?</definedName>
    <definedName name="_xlfn.SINGLE" hidden="1">#NAME?</definedName>
    <definedName name="_xlnm.Print_Area" localSheetId="3">'Antecedentes ambientales'!$A$1:$G$17</definedName>
    <definedName name="_xlnm.Print_Area" localSheetId="2">'Antecedentes sociales'!$A$1:$K$29</definedName>
    <definedName name="_xlnm.Print_Area" localSheetId="4">'Aspectos GyD'!$A$1:$H$20</definedName>
    <definedName name="_xlnm.Print_Area" localSheetId="9">'Autoridades'!$A$1:$F$23</definedName>
    <definedName name="_xlnm.Print_Area" localSheetId="5">'Cultivos Información Anual'!$A$1:$F$55</definedName>
    <definedName name="_xlnm.Print_Area" localSheetId="8">'División Político-Adminisrativa'!$A$1:$E$32</definedName>
    <definedName name="_xlnm.Print_Area" localSheetId="1">'Economía regional'!$A$1:$J$125</definedName>
    <definedName name="_xlnm.Print_Area" localSheetId="7">'Exportaciones'!$B$1:$O$47</definedName>
    <definedName name="_xlnm.Print_Area" localSheetId="6">'Ganadería y Riego'!$A$1:$H$31</definedName>
    <definedName name="_xlnm.Print_Area" localSheetId="0">'Portada Ficha Regional'!$A$1:$H$82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<sst xmlns="http://schemas.openxmlformats.org/spreadsheetml/2006/main" count="513" uniqueCount="337">
  <si>
    <t>Superficie (Km2)</t>
  </si>
  <si>
    <t>% en la superficie nacional*</t>
  </si>
  <si>
    <t>Total</t>
  </si>
  <si>
    <t>% en la población nacional</t>
  </si>
  <si>
    <t>Población (hab)</t>
  </si>
  <si>
    <t>Densidad (hab/km2)</t>
  </si>
  <si>
    <t>Otros</t>
  </si>
  <si>
    <t>EMPLEO REGIONAL</t>
  </si>
  <si>
    <t>Total País</t>
  </si>
  <si>
    <t>Región</t>
  </si>
  <si>
    <t>Rural</t>
  </si>
  <si>
    <t>Total regional</t>
  </si>
  <si>
    <t>Variación</t>
  </si>
  <si>
    <t>Especie</t>
  </si>
  <si>
    <t>Provincia</t>
  </si>
  <si>
    <t>Partido</t>
  </si>
  <si>
    <t>RN</t>
  </si>
  <si>
    <t>Comuna</t>
  </si>
  <si>
    <t>PS</t>
  </si>
  <si>
    <t>CULTIVOS</t>
  </si>
  <si>
    <t>GANADERÍA</t>
  </si>
  <si>
    <t>RIEGO</t>
  </si>
  <si>
    <t>ECONOMÍA REGIONAL</t>
  </si>
  <si>
    <t>ASPECTOS GEOGRÁFICOS Y DEMOGRÁFICOS</t>
  </si>
  <si>
    <t>M</t>
  </si>
  <si>
    <t>Región/País</t>
  </si>
  <si>
    <t>DIVISIÓN POLÍTICO-ADMINISTRATIVA</t>
  </si>
  <si>
    <t>Comunas</t>
  </si>
  <si>
    <t>Naranjo</t>
  </si>
  <si>
    <t>Limonero</t>
  </si>
  <si>
    <t>Olivo</t>
  </si>
  <si>
    <t>País</t>
  </si>
  <si>
    <t>PC</t>
  </si>
  <si>
    <t>Palto</t>
  </si>
  <si>
    <t>Tomate consumo fresco</t>
  </si>
  <si>
    <t>Haba</t>
  </si>
  <si>
    <t>Poroto verde</t>
  </si>
  <si>
    <t>Información anual</t>
  </si>
  <si>
    <t>Lechuga</t>
  </si>
  <si>
    <t>Variedades</t>
  </si>
  <si>
    <t>Variedades tintas</t>
  </si>
  <si>
    <t>Variedades blancas</t>
  </si>
  <si>
    <t>PPD</t>
  </si>
  <si>
    <t>IND</t>
  </si>
  <si>
    <t>A continuación, se exponen datos obtenidos desde variadas fuentes, como los catastros frutícolas, las estadísticas continuas del INE, el catastro vitícola nacional y del anuario forestal, entre otras.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</si>
  <si>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</si>
  <si>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</si>
  <si>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</si>
  <si>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</si>
  <si>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</si>
  <si>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</si>
  <si>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</si>
  <si>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 xml:space="preserve">www.odepa.gob.cl  </t>
  </si>
  <si>
    <t>Aspectos Geográficos y Demográficos</t>
  </si>
  <si>
    <t>División Político-Administrativa</t>
  </si>
  <si>
    <t>Autoridades</t>
  </si>
  <si>
    <t>Antecedentes Sociales Regionales</t>
  </si>
  <si>
    <t>Economía Regional</t>
  </si>
  <si>
    <t>Cultivos: Información Anual</t>
  </si>
  <si>
    <t>Ganadería y Riego</t>
  </si>
  <si>
    <t>Exportaciones</t>
  </si>
  <si>
    <t>de Atacama</t>
  </si>
  <si>
    <t>Región de Atacama</t>
  </si>
  <si>
    <t>Granado</t>
  </si>
  <si>
    <t>Jojoba</t>
  </si>
  <si>
    <t>Mandarino</t>
  </si>
  <si>
    <t>Tuna</t>
  </si>
  <si>
    <t>Ají</t>
  </si>
  <si>
    <t>Vallenar</t>
  </si>
  <si>
    <t>Huasco</t>
  </si>
  <si>
    <t>Freirina</t>
  </si>
  <si>
    <t>Alto del Carmen</t>
  </si>
  <si>
    <t>Provincia: Copiapó</t>
  </si>
  <si>
    <t>Copiapó</t>
  </si>
  <si>
    <t>Caldera</t>
  </si>
  <si>
    <t>Tierra Amarilla</t>
  </si>
  <si>
    <t>Provincia: Chañaral</t>
  </si>
  <si>
    <t>Chañaral</t>
  </si>
  <si>
    <t>Diego de Almagro</t>
  </si>
  <si>
    <t>Daniella Cicardini Milla</t>
  </si>
  <si>
    <t>Yasna Provoste Campillay</t>
  </si>
  <si>
    <t>DC</t>
  </si>
  <si>
    <t>Cesar Orellana Orellana</t>
  </si>
  <si>
    <t>8</t>
  </si>
  <si>
    <t>Fuente: elaborado por Odepa a partir de información del catastro frutícola para la Región de Atacama; Odepa - Ciren.</t>
  </si>
  <si>
    <t>Atacama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</si>
  <si>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</si>
  <si>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</si>
  <si>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</si>
  <si>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</si>
  <si>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</si>
  <si>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</si>
  <si>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</si>
  <si>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</si>
  <si>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</si>
  <si>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</si>
  <si>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</si>
  <si>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</si>
  <si>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</si>
  <si>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</si>
  <si>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</si>
  <si>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</si>
  <si>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</si>
  <si>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</si>
  <si>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</si>
  <si>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</si>
  <si>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</si>
  <si>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</si>
  <si>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</si>
  <si>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</si>
  <si>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</si>
  <si>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</si>
  <si>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</si>
  <si>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</si>
  <si>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Liliana Yáñez Barrios</t>
  </si>
  <si>
    <t>Vid de mesa</t>
  </si>
  <si>
    <t xml:space="preserve">AUTORIDADES   </t>
  </si>
  <si>
    <t>Existencia de ganado caprino en explotaciones de 20 cabezas y más, según regiones seleccionadas</t>
  </si>
  <si>
    <t>Existencias de ganado caprino (número de cabezas)</t>
  </si>
  <si>
    <t>Particpación regional</t>
  </si>
  <si>
    <t>Fuente:  elaborado por Odepa con información del INE.</t>
  </si>
  <si>
    <t>Tendido</t>
  </si>
  <si>
    <t>Surco</t>
  </si>
  <si>
    <t>Marcos López Riva</t>
  </si>
  <si>
    <t xml:space="preserve">Brunilda González </t>
  </si>
  <si>
    <t>Urbano</t>
  </si>
  <si>
    <t>VII Censo Agropecuario y Forestal 2007, Encuestas de Caprinos 2010, 2013, 2015 y 2017</t>
  </si>
  <si>
    <t>Provincia: Huasco</t>
  </si>
  <si>
    <t>Fuente: elaborado por Odepa a partir de información de la Subsecretaría de Desarrollo Regional y Administrativo (SUBDERE).</t>
  </si>
  <si>
    <t xml:space="preserve">La región de Atacama (III), cuya capital es Copiapó, está ubicada al sur de la región de Antofagasta y al norte de la región de Coquimbo. Presenta una superficie de 75.176,2 kilómetros cuadrados, que equivalen al 9,9% del territorio nacional. Cifras del Censo 2017, indican que la población alcanza los 286.168 habitantes (144.420 hombres y 141.748 mujeres). Sus características naturales permiten definirla dentro del territorio nacional como una región transicional, ya que, si bien predomina el clima desértico, se logran registrar precipitaciones de régimen invernal. Por tanto, su clima y condiciones hidrográficas permiten que la vegetación sea más abundante que las dos primeras regiones.
</t>
  </si>
  <si>
    <t xml:space="preserve">Mujeres/Hombres (%) </t>
  </si>
  <si>
    <t>H</t>
  </si>
  <si>
    <t>Fuente: Elaborado por Odepa con información del INE.</t>
  </si>
  <si>
    <t>Rafael Prohens Espinosa</t>
  </si>
  <si>
    <t>Sofía Cid</t>
  </si>
  <si>
    <t>Jaime Mulet</t>
  </si>
  <si>
    <t>FRVS</t>
  </si>
  <si>
    <t>Juan Santana</t>
  </si>
  <si>
    <t>Actividad</t>
  </si>
  <si>
    <t>Fuente: Elaborado por Odepa con información del Banco Central de Chile.</t>
  </si>
  <si>
    <t>Superficie regional hortícola por especie (ha)</t>
  </si>
  <si>
    <t>Arica y Parinacota</t>
  </si>
  <si>
    <t>Tarapacá</t>
  </si>
  <si>
    <t>Antofagasta</t>
  </si>
  <si>
    <t>Valparaíso</t>
  </si>
  <si>
    <t>La Araucanía</t>
  </si>
  <si>
    <t>Los Ríos</t>
  </si>
  <si>
    <t>Los Lagos</t>
  </si>
  <si>
    <t>Aysén</t>
  </si>
  <si>
    <t>Magallanes</t>
  </si>
  <si>
    <t>Nogal</t>
  </si>
  <si>
    <t>Región /País</t>
  </si>
  <si>
    <t>Superficie regional frutal por especie (ha)</t>
  </si>
  <si>
    <t xml:space="preserve">ANTECEDENTES SOCIALES REGIONALES </t>
  </si>
  <si>
    <t>Coquimbo</t>
  </si>
  <si>
    <t>O'Higgins</t>
  </si>
  <si>
    <t>Ñuble</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</si>
  <si>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</si>
  <si>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</si>
  <si>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</si>
  <si>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</si>
  <si>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Participación de la agricultura (A)/(B)</t>
  </si>
  <si>
    <t>Hombre</t>
  </si>
  <si>
    <t>Mujer</t>
  </si>
  <si>
    <t>Total (A)</t>
  </si>
  <si>
    <t>Total (B)</t>
  </si>
  <si>
    <t>Otras Actividades *</t>
  </si>
  <si>
    <t>*Otras actividades :pesca, industria de productos alimenticios, bebidad y tabacos, industria de la madera y muebles</t>
  </si>
  <si>
    <t>Las series encadenadas no son aditivas, por lo que los agregados difieren de la suma de sus componentes.</t>
  </si>
  <si>
    <t>Melón</t>
  </si>
  <si>
    <t>Superficie regional vitivinícola por variedad (ha)</t>
  </si>
  <si>
    <t>Otras</t>
  </si>
  <si>
    <t xml:space="preserve">Total </t>
  </si>
  <si>
    <t>(miles de millones de pesos encadenados)</t>
  </si>
  <si>
    <t>Metropolitana</t>
  </si>
  <si>
    <t>Maule</t>
  </si>
  <si>
    <t>Biobío</t>
  </si>
  <si>
    <t>Subtotal regionalizado</t>
  </si>
  <si>
    <t>Participación por categoría a nivel regional</t>
  </si>
  <si>
    <t>Empleador</t>
  </si>
  <si>
    <t>Cuenta propia</t>
  </si>
  <si>
    <t>Superficie frutícola bajo riego por provincia y sistema de riego (ha)</t>
  </si>
  <si>
    <t>Microaspersión</t>
  </si>
  <si>
    <t>Total general</t>
  </si>
  <si>
    <t xml:space="preserve">ANTECEDENTES AMBIENTALES REGIONALES </t>
  </si>
  <si>
    <t>EMISIONES REGIONALES DE GASES DE EFECTO INVERNADERO (GEI)</t>
  </si>
  <si>
    <t>Fuente: Sistema Nacional de Inventario de Gases de Efecto Invernadero, 2018</t>
  </si>
  <si>
    <t>Sector Silvoagropecuario</t>
  </si>
  <si>
    <r>
      <t>Agricultura         49,4 KtCO</t>
    </r>
    <r>
      <rPr>
        <vertAlign val="subscript"/>
        <sz val="11"/>
        <color indexed="8"/>
        <rFont val="Calibri"/>
        <family val="2"/>
      </rPr>
      <t>2</t>
    </r>
    <r>
      <rPr>
        <sz val="11"/>
        <color indexed="8"/>
        <rFont val="Calibri"/>
        <family val="2"/>
      </rPr>
      <t>eq</t>
    </r>
  </si>
  <si>
    <r>
      <t>UTCUTS              -32,4 kTCO</t>
    </r>
    <r>
      <rPr>
        <vertAlign val="subscript"/>
        <sz val="11"/>
        <color indexed="8"/>
        <rFont val="Calibri"/>
        <family val="2"/>
      </rPr>
      <t>2</t>
    </r>
    <r>
      <rPr>
        <sz val="11"/>
        <color indexed="8"/>
        <rFont val="Calibri"/>
        <family val="2"/>
      </rPr>
      <t>eq   </t>
    </r>
  </si>
  <si>
    <r>
      <t>Balance sector silvoagropecuario: 17 kTCO</t>
    </r>
    <r>
      <rPr>
        <vertAlign val="subscript"/>
        <sz val="11"/>
        <color indexed="8"/>
        <rFont val="Calibri"/>
        <family val="2"/>
      </rPr>
      <t>2</t>
    </r>
    <r>
      <rPr>
        <sz val="11"/>
        <color indexed="8"/>
        <rFont val="Calibri"/>
        <family val="2"/>
      </rPr>
      <t>eq</t>
    </r>
  </si>
  <si>
    <t>(UTCUTS: Uso de tierras, cambio de uso de tierras y silvicultura)   </t>
  </si>
  <si>
    <t> Emisiones regionales      </t>
  </si>
  <si>
    <r>
      <t>Total emisiones de todos los sectores (Energía, Residuos, Agricultura, Procesos Industriales y Uso de productos) en la región corresponde a 6.862,4 kTCO</t>
    </r>
    <r>
      <rPr>
        <vertAlign val="subscript"/>
        <sz val="11"/>
        <color indexed="8"/>
        <rFont val="Calibri"/>
        <family val="2"/>
      </rPr>
      <t>2</t>
    </r>
    <r>
      <rPr>
        <sz val="11"/>
        <color indexed="8"/>
        <rFont val="Calibri"/>
        <family val="2"/>
      </rPr>
      <t>eq, en el cual la participación de agricultura en emisiones regionales: 1%</t>
    </r>
  </si>
  <si>
    <t> * Balance de emisiones totales de todos los sectores de la región (emisiones 6.862,4 kTCO2eq - absorciones-32,4 kTCO2eq)</t>
  </si>
  <si>
    <r>
      <t>Total balance* en región 6.830,0 kTCO</t>
    </r>
    <r>
      <rPr>
        <b/>
        <vertAlign val="subscript"/>
        <sz val="11"/>
        <color indexed="8"/>
        <rFont val="Calibri"/>
        <family val="2"/>
      </rPr>
      <t>2</t>
    </r>
    <r>
      <rPr>
        <b/>
        <sz val="11"/>
        <color indexed="8"/>
        <rFont val="Calibri"/>
        <family val="2"/>
      </rPr>
      <t>eq </t>
    </r>
  </si>
  <si>
    <t>Antecedentes Ambientales Regionales</t>
  </si>
  <si>
    <t>9</t>
  </si>
  <si>
    <t>10</t>
  </si>
  <si>
    <t xml:space="preserve">Fuente: INE, Series Trimestrales </t>
  </si>
  <si>
    <t>Total Nacional</t>
  </si>
  <si>
    <t xml:space="preserve">*Criterio INE (entidad rural): asentamiento humano con población menor o igual a 1.000 habitantes, o entre 1.001 y 2.000 habitantes donde más del 50% de la población que declara haber trabajado se dedica a actividades primarias. </t>
  </si>
  <si>
    <t>PIB Regional 2018</t>
  </si>
  <si>
    <t>Personal no remunerado</t>
  </si>
  <si>
    <t>Producto  Interno Bruto (PIB)</t>
  </si>
  <si>
    <t>PIB  Silvoagropecuario (SAP)</t>
  </si>
  <si>
    <t>www.bcentral.cl</t>
  </si>
  <si>
    <t>Pesca</t>
  </si>
  <si>
    <t>Minería</t>
  </si>
  <si>
    <t>Electricidad, gas, agua y gestión de desechos</t>
  </si>
  <si>
    <t>Construcción</t>
  </si>
  <si>
    <t>Transporte, información y comunicaciones</t>
  </si>
  <si>
    <t>Administración pública</t>
  </si>
  <si>
    <t>Servicios financieros y empresariales</t>
  </si>
  <si>
    <t>Zapallo italiano</t>
  </si>
  <si>
    <t>Teatinos 40, piso 7. Santiago, Chile</t>
  </si>
  <si>
    <t>Teléfono : 800360990</t>
  </si>
  <si>
    <t xml:space="preserve">% Población en situación de pobreza por ingresos </t>
  </si>
  <si>
    <t>Criterio INE*</t>
  </si>
  <si>
    <t>Fuente: Casen 2020</t>
  </si>
  <si>
    <t>Gobernador regional</t>
  </si>
  <si>
    <t>Miguel Vargas Correa</t>
  </si>
  <si>
    <t>Cristóbal Zúñiga A.</t>
  </si>
  <si>
    <t>Margarita Flores Salazar</t>
  </si>
  <si>
    <t>PR</t>
  </si>
  <si>
    <t>Mario Araya Rojas</t>
  </si>
  <si>
    <t>Armando Flores Jiménez</t>
  </si>
  <si>
    <t>Cristián Olivares Iriarte</t>
  </si>
  <si>
    <t>Genaro Briceño Tapia</t>
  </si>
  <si>
    <t>Región 2021</t>
  </si>
  <si>
    <t>Fuente: elaborado por Odepa a partir de información del catastro frutícola 2021; Odepa - Ciren.</t>
  </si>
  <si>
    <t>Bordes</t>
  </si>
  <si>
    <t>Goteo</t>
  </si>
  <si>
    <t>Tazas</t>
  </si>
  <si>
    <t>Ocupación agricultura, ganadería, silvicultura y pesca</t>
  </si>
  <si>
    <t>Total país ocupados/as</t>
  </si>
  <si>
    <t xml:space="preserve">N° Ocupados/as por categoría </t>
  </si>
  <si>
    <t>Asalariado/a</t>
  </si>
  <si>
    <t>Otras hortalizas</t>
  </si>
  <si>
    <t>Choclo</t>
  </si>
  <si>
    <t>Cristían Tapia</t>
  </si>
  <si>
    <t>Jorge Fernández Herrera</t>
  </si>
  <si>
    <t>Rodrigo Loyola Morenilla</t>
  </si>
  <si>
    <t>Delegado regional</t>
  </si>
  <si>
    <t>Delegados/as</t>
  </si>
  <si>
    <t>Diputados/as</t>
  </si>
  <si>
    <t>Senadores/as</t>
  </si>
  <si>
    <t>Alcaldes/as</t>
  </si>
  <si>
    <t>Seremi Agricultura</t>
  </si>
  <si>
    <t>Ricardo Zamora Hidalgo</t>
  </si>
  <si>
    <t>Producto interno bruto (PIB) por región y PIB Silvoagropecuario (SAP), volumen a precios del año anterior encadenado, series empalmadas, referencia 2018.</t>
  </si>
  <si>
    <t/>
  </si>
  <si>
    <t>Participación % Regional en el PIB SAP 2018</t>
  </si>
  <si>
    <t>Arica y Parinacota </t>
  </si>
  <si>
    <t>Metropolitana de Santiago</t>
  </si>
  <si>
    <t>OHiggins</t>
  </si>
  <si>
    <t>Extrarregional</t>
  </si>
  <si>
    <t>Producto Interno Bruto</t>
  </si>
  <si>
    <t>Producto Interno Bruto por Región, Volumen a Precios Año Anterior Encadenado, Referencia 2018</t>
  </si>
  <si>
    <t>Participación regional 2018</t>
  </si>
  <si>
    <t>PIB Regional 2021</t>
  </si>
  <si>
    <t>Agropecuario-silvícola </t>
  </si>
  <si>
    <t>Industria manufacturera</t>
  </si>
  <si>
    <t>Comercio</t>
  </si>
  <si>
    <t>Restaurantes y hoteles</t>
  </si>
  <si>
    <t>Servicios de vivienda e inmobiliarios</t>
  </si>
  <si>
    <t>Servicios personales</t>
  </si>
  <si>
    <t>Producto interno bruto</t>
  </si>
  <si>
    <t>Directora y Representante Legal</t>
  </si>
  <si>
    <t>Fuente: elaborado por Odepa con información del INE, encuesta de superficie hortícola 2022</t>
  </si>
  <si>
    <t>Zapallo temprano y de guarda</t>
  </si>
  <si>
    <t>Región 2022</t>
  </si>
  <si>
    <t>País 2022</t>
  </si>
  <si>
    <t>Fuente: Elaborado por Odepa con información del SAG, catastro vitícola nacional 2021</t>
  </si>
  <si>
    <t>Apicultura</t>
  </si>
  <si>
    <t xml:space="preserve">Apiarios </t>
  </si>
  <si>
    <t xml:space="preserve">Colmenas </t>
  </si>
  <si>
    <t xml:space="preserve">Apicultores  </t>
  </si>
  <si>
    <t xml:space="preserve">   Mujeres </t>
  </si>
  <si>
    <t xml:space="preserve">  Hombres </t>
  </si>
  <si>
    <t xml:space="preserve">  Personas jurídicas</t>
  </si>
  <si>
    <t>Variedades pisqueras</t>
  </si>
  <si>
    <t>Pedro Jiménez</t>
  </si>
  <si>
    <t>Moscatel de Austria</t>
  </si>
  <si>
    <t>Moscatel Rosada o Pastilla</t>
  </si>
  <si>
    <t>Moscatel de Alejandría o Austria</t>
  </si>
  <si>
    <t>Variación 2022/2021</t>
  </si>
  <si>
    <t>PIB Regional 2022</t>
  </si>
  <si>
    <t>Fuente: SAG 2022 -SIPEC APÍCOLA</t>
  </si>
  <si>
    <t>11</t>
  </si>
  <si>
    <t>12</t>
  </si>
  <si>
    <t>Fuente: Elaborado por Odepa con información del SAG, catastro vitícola nacional 2022</t>
  </si>
  <si>
    <t>3-5</t>
  </si>
  <si>
    <t>13</t>
  </si>
  <si>
    <t>Cristhian Fuentes Varas</t>
  </si>
  <si>
    <t>Actualización enero de 2024</t>
  </si>
  <si>
    <t>Andrea García Lizama</t>
  </si>
  <si>
    <t>Empleo regional trimestre movil sep - nov 2023</t>
  </si>
  <si>
    <t>Octubre de 2023</t>
  </si>
  <si>
    <t xml:space="preserve">Coquimbo </t>
  </si>
  <si>
    <t>O´Higgins</t>
  </si>
  <si>
    <t>Total Regiones por actividad</t>
  </si>
  <si>
    <t>Fuente: Superintendencia de Bancos e Instituciones Financieras Chile, información financiera, productos.</t>
  </si>
  <si>
    <t>ene-dic</t>
  </si>
  <si>
    <t>Fruta fresca</t>
  </si>
  <si>
    <t>Frutas procesadas</t>
  </si>
  <si>
    <t>Carne cerdo y despojos</t>
  </si>
  <si>
    <t>Vinos y alcoholes</t>
  </si>
  <si>
    <t>22/23</t>
  </si>
  <si>
    <t>Kilo neto</t>
  </si>
  <si>
    <t>Litro</t>
  </si>
  <si>
    <t>Uva fresca, las demás variedades (desde 2012)</t>
  </si>
  <si>
    <t>Avellanas sin cáscara, frescas o secas</t>
  </si>
  <si>
    <t>Las demás uvas fresca, variedad Red Globe (desde 2012)</t>
  </si>
  <si>
    <t>Las demás uvas frescas, variedad Thompson Seedless (Sultanina) (desde 2012)</t>
  </si>
  <si>
    <t>Las demás uvas frescas, variedad Sugraone (desde 2012)</t>
  </si>
  <si>
    <t>Las demás granadas (Punica granatum) (desde 2022)</t>
  </si>
  <si>
    <t>Pasas morenas</t>
  </si>
  <si>
    <t>Las demás uvas frescas, variedad Flame Seedless (desde 2012)</t>
  </si>
  <si>
    <t>Las demás carnes porcinas,lomo, deshuesadas y congeladas (desde 2017)</t>
  </si>
  <si>
    <t>Las demás uvas frescas, variedad Crimson Seedless (desde 2012)</t>
  </si>
  <si>
    <t>Las demás cerezas dulces (Prunus avium), frescas (desde 2012)</t>
  </si>
  <si>
    <t>Los demás tintos no orgánicos  con capacidad mayor a 2 lts (desde 2022)</t>
  </si>
  <si>
    <t>Aceitunas, preparadas o conservadas, sin congelar</t>
  </si>
  <si>
    <t>Clementinas, frescas o secas (desde 2017)</t>
  </si>
  <si>
    <t>Tocino con capa de carne adherida, congelado</t>
  </si>
  <si>
    <t>Las demás uvas frescas, variedad Black Seedless (desde 2012)</t>
  </si>
  <si>
    <t>Paletas y trozos de paletas, de porcinos</t>
  </si>
  <si>
    <t>Las demás pasas, excepto morenas</t>
  </si>
  <si>
    <t>Las demás carnes porcinas, deshuesadas y congeladas (desde 2017)</t>
  </si>
  <si>
    <t>Las demás ciruelas frescas (desde 2012)</t>
  </si>
  <si>
    <t>Pinot Noir - Pinot Negro</t>
  </si>
  <si>
    <t>Syrah - Sirah, Shiraz</t>
  </si>
  <si>
    <t>Merlot</t>
  </si>
  <si>
    <t>Chardonnay - Pinot Chardonnay</t>
  </si>
  <si>
    <t>Sauvignon Blanc</t>
  </si>
  <si>
    <t>Moscatel De Alejandría - Blanca Italia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</si>
</sst>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0.000"/>
    <numFmt numFmtId="187" formatCode="_-* #,##0.0_-;\-* #,##0.0_-;_-* &quot;-&quot;?_-;_-@_-"/>
    <numFmt numFmtId="188" formatCode="0.000%"/>
    <numFmt numFmtId="189" formatCode="_-* #,##0_-;\-* #,##0_-;_-* &quot;-&quot;??_-;_-@_-"/>
    <numFmt numFmtId="190" formatCode="[$-10409]#,##0;\-#,##0"/>
    <numFmt numFmtId="191" formatCode="_-* #,##0.0\ _€_-;\-* #,##0.0\ _€_-;_-* &quot;-&quot;?\ _€_-;_-@_-"/>
    <numFmt numFmtId="192" formatCode="_-* #,##0\ _€_-;\-* #,##0\ _€_-;_-* &quot;-&quot;??\ _€_-;_-@_-"/>
    <numFmt numFmtId="193" formatCode="_ * #,##0.00_ ;_ * \-#,##0.00_ ;_ * &quot;-&quot;_ ;_ @_ "/>
    <numFmt numFmtId="194" formatCode="_-* #,##0.0\ _€_-;\-* #,##0.0\ _€_-;_-* &quot;-&quot;??\ _€_-;_-@_-"/>
    <numFmt numFmtId="195" formatCode="[$-340A]dddd\,\ d\ &quot;de&quot;\ mmmm\ &quot;de&quot;\ yyyy"/>
    <numFmt numFmtId="196" formatCode="0.0000000"/>
    <numFmt numFmtId="197" formatCode="0.000000"/>
    <numFmt numFmtId="198" formatCode="0.00000"/>
    <numFmt numFmtId="199" formatCode="0.0000"/>
    <numFmt numFmtId="200" formatCode="0.00000000"/>
    <numFmt numFmtId="201" formatCode="[$-10C0A]#,##0.0;\-#,##0.0"/>
    <numFmt numFmtId="202" formatCode="_ * #,##0.0_ ;_ * \-#,##0.0_ ;_ * &quot;-&quot;_ ;_ @_ "/>
    <numFmt numFmtId="203" formatCode="_(* #,##0_);_(* \(#,##0\);_(* &quot;-&quot;_);_(@_)"/>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yyyy"/>
  </numFmts>
  <fonts count="120">
    <font>
      <sz val="11"/>
      <color theme="1"/>
      <name val="Calibri"/>
      <family val="2"/>
    </font>
    <font>
      <sz val="11"/>
      <color indexed="8"/>
      <name val="Calibri"/>
      <family val="2"/>
    </font>
    <font>
      <sz val="10"/>
      <name val="Arial"/>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2"/>
      <color indexed="8"/>
      <name val="Calibri"/>
      <family val="2"/>
    </font>
    <font>
      <b/>
      <sz val="12"/>
      <name val="Calibri"/>
      <family val="2"/>
    </font>
    <font>
      <b/>
      <sz val="10"/>
      <name val="Calibri"/>
      <family val="2"/>
    </font>
    <font>
      <sz val="10"/>
      <name val="Calibri"/>
      <family val="2"/>
    </font>
    <font>
      <i/>
      <sz val="10"/>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1"/>
      <color indexed="8"/>
      <name val="Arial"/>
      <family val="2"/>
    </font>
    <font>
      <b/>
      <u val="single"/>
      <sz val="11"/>
      <color indexed="8"/>
      <name val="Calibri"/>
      <family val="2"/>
    </font>
    <font>
      <sz val="11"/>
      <color indexed="63"/>
      <name val="Tahoma"/>
      <family val="2"/>
    </font>
    <font>
      <b/>
      <sz val="11"/>
      <color indexed="8"/>
      <name val="Verdana"/>
      <family val="2"/>
    </font>
    <font>
      <sz val="8"/>
      <color indexed="8"/>
      <name val="Calibri"/>
      <family val="2"/>
    </font>
    <font>
      <b/>
      <sz val="11"/>
      <color indexed="57"/>
      <name val="Calibri"/>
      <family val="2"/>
    </font>
    <font>
      <sz val="11"/>
      <color indexed="57"/>
      <name val="Calibri"/>
      <family val="2"/>
    </font>
    <font>
      <b/>
      <sz val="28"/>
      <color indexed="5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1"/>
      <color theme="1"/>
      <name val="Arial"/>
      <family val="2"/>
    </font>
    <font>
      <b/>
      <u val="single"/>
      <sz val="11"/>
      <color rgb="FF000000"/>
      <name val="Calibri"/>
      <family val="2"/>
    </font>
    <font>
      <b/>
      <sz val="11"/>
      <color rgb="FF000000"/>
      <name val="Calibri"/>
      <family val="2"/>
    </font>
    <font>
      <sz val="11"/>
      <color rgb="FF000000"/>
      <name val="Calibri"/>
      <family val="2"/>
    </font>
    <font>
      <b/>
      <sz val="12"/>
      <color rgb="FF000000"/>
      <name val="Calibri"/>
      <family val="2"/>
    </font>
    <font>
      <sz val="11"/>
      <color rgb="FF475156"/>
      <name val="Tahoma"/>
      <family val="2"/>
    </font>
    <font>
      <b/>
      <sz val="11"/>
      <color theme="1"/>
      <name val="Verdana"/>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EEAF6"/>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31" borderId="0" applyNumberFormat="0" applyBorder="0" applyAlignment="0" applyProtection="0"/>
    <xf numFmtId="0" fontId="1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402">
    <xf numFmtId="0" fontId="0" fillId="0" borderId="0" xfId="0" applyFont="1" applyAlignment="1">
      <alignment/>
    </xf>
    <xf numFmtId="0" fontId="91" fillId="33" borderId="0" xfId="0" applyFont="1" applyFill="1" applyAlignment="1">
      <alignment vertical="center"/>
    </xf>
    <xf numFmtId="0" fontId="92" fillId="33" borderId="0" xfId="0" applyFont="1" applyFill="1" applyAlignment="1">
      <alignment vertical="center"/>
    </xf>
    <xf numFmtId="3" fontId="92" fillId="33" borderId="10" xfId="0" applyNumberFormat="1" applyFont="1" applyFill="1" applyBorder="1" applyAlignment="1">
      <alignment vertical="center"/>
    </xf>
    <xf numFmtId="180" fontId="92" fillId="33" borderId="10" xfId="62" applyNumberFormat="1" applyFont="1" applyFill="1" applyBorder="1" applyAlignment="1">
      <alignment vertical="center"/>
    </xf>
    <xf numFmtId="0" fontId="37" fillId="33" borderId="0" xfId="0" applyFont="1" applyFill="1" applyAlignment="1">
      <alignment horizontal="left" vertical="center"/>
    </xf>
    <xf numFmtId="0" fontId="93" fillId="33" borderId="0" xfId="0" applyFont="1" applyFill="1" applyAlignment="1">
      <alignment vertical="center"/>
    </xf>
    <xf numFmtId="0" fontId="94" fillId="33" borderId="0" xfId="0" applyFont="1" applyFill="1" applyAlignment="1">
      <alignment vertical="center"/>
    </xf>
    <xf numFmtId="0" fontId="38" fillId="33" borderId="0" xfId="0" applyFont="1" applyFill="1" applyAlignment="1">
      <alignment vertical="center"/>
    </xf>
    <xf numFmtId="0" fontId="38" fillId="3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183" fontId="39" fillId="33" borderId="11" xfId="62" applyNumberFormat="1" applyFont="1" applyFill="1" applyBorder="1" applyAlignment="1">
      <alignment horizontal="center" vertical="center"/>
    </xf>
    <xf numFmtId="0" fontId="39" fillId="33" borderId="12" xfId="0" applyFont="1" applyFill="1" applyBorder="1" applyAlignment="1">
      <alignment horizontal="center" vertical="center"/>
    </xf>
    <xf numFmtId="183" fontId="39" fillId="33" borderId="13" xfId="62" applyNumberFormat="1" applyFont="1" applyFill="1" applyBorder="1" applyAlignment="1">
      <alignment horizontal="center" vertical="center"/>
    </xf>
    <xf numFmtId="0" fontId="39" fillId="33" borderId="14" xfId="0" applyFont="1" applyFill="1" applyBorder="1" applyAlignment="1">
      <alignment horizontal="center" vertical="center"/>
    </xf>
    <xf numFmtId="0" fontId="40" fillId="33" borderId="0" xfId="0" applyFont="1" applyFill="1" applyAlignment="1">
      <alignment horizontal="left" vertical="center"/>
    </xf>
    <xf numFmtId="3" fontId="39" fillId="33" borderId="0" xfId="0" applyNumberFormat="1" applyFont="1" applyFill="1" applyAlignment="1">
      <alignment vertical="center"/>
    </xf>
    <xf numFmtId="0" fontId="39" fillId="33" borderId="0" xfId="0" applyFont="1" applyFill="1" applyAlignment="1">
      <alignment vertical="center"/>
    </xf>
    <xf numFmtId="0" fontId="91" fillId="33" borderId="10" xfId="0" applyFont="1" applyFill="1" applyBorder="1" applyAlignment="1">
      <alignment horizontal="center" vertical="center" wrapText="1"/>
    </xf>
    <xf numFmtId="0" fontId="90" fillId="33" borderId="0" xfId="0" applyFont="1" applyFill="1" applyAlignment="1">
      <alignment/>
    </xf>
    <xf numFmtId="0" fontId="92" fillId="33" borderId="0" xfId="0" applyFont="1" applyFill="1" applyAlignment="1">
      <alignment vertical="center" wrapText="1"/>
    </xf>
    <xf numFmtId="0" fontId="91" fillId="33" borderId="0" xfId="0" applyFont="1" applyFill="1" applyAlignment="1">
      <alignment vertical="center" wrapText="1"/>
    </xf>
    <xf numFmtId="0" fontId="95" fillId="33" borderId="0" xfId="0" applyFont="1" applyFill="1" applyAlignment="1">
      <alignment vertical="center"/>
    </xf>
    <xf numFmtId="0" fontId="96" fillId="33" borderId="0" xfId="0" applyFont="1" applyFill="1" applyAlignment="1">
      <alignment vertical="center"/>
    </xf>
    <xf numFmtId="0" fontId="96" fillId="33" borderId="0" xfId="0" applyFont="1" applyFill="1" applyAlignment="1">
      <alignment horizontal="justify" vertical="center" wrapText="1"/>
    </xf>
    <xf numFmtId="0" fontId="95" fillId="33" borderId="0" xfId="0" applyFont="1" applyFill="1" applyAlignment="1">
      <alignment horizontal="left" vertical="center"/>
    </xf>
    <xf numFmtId="0" fontId="95" fillId="33" borderId="10" xfId="0" applyFont="1" applyFill="1" applyBorder="1" applyAlignment="1">
      <alignment horizontal="center" vertical="center" wrapText="1"/>
    </xf>
    <xf numFmtId="0" fontId="96" fillId="33" borderId="10" xfId="0" applyFont="1" applyFill="1" applyBorder="1" applyAlignment="1">
      <alignment vertical="center"/>
    </xf>
    <xf numFmtId="0" fontId="95" fillId="33" borderId="10" xfId="0" applyFont="1" applyFill="1" applyBorder="1" applyAlignment="1">
      <alignment horizontal="center" vertical="center"/>
    </xf>
    <xf numFmtId="179" fontId="43" fillId="33" borderId="10" xfId="51" applyFont="1" applyFill="1" applyBorder="1" applyAlignment="1">
      <alignment horizontal="left" vertical="center"/>
    </xf>
    <xf numFmtId="184" fontId="43" fillId="33" borderId="10" xfId="49" applyNumberFormat="1" applyFont="1" applyFill="1" applyBorder="1" applyAlignment="1">
      <alignment horizontal="right" vertical="center"/>
    </xf>
    <xf numFmtId="180" fontId="96" fillId="33" borderId="10" xfId="62" applyNumberFormat="1" applyFont="1" applyFill="1" applyBorder="1" applyAlignment="1">
      <alignment vertical="center"/>
    </xf>
    <xf numFmtId="0" fontId="44" fillId="33" borderId="0" xfId="0" applyFont="1" applyFill="1" applyAlignment="1">
      <alignment horizontal="left" vertical="center"/>
    </xf>
    <xf numFmtId="179" fontId="44" fillId="33" borderId="0" xfId="51" applyFont="1" applyFill="1" applyBorder="1" applyAlignment="1">
      <alignment horizontal="left" vertical="center"/>
    </xf>
    <xf numFmtId="0" fontId="96" fillId="33" borderId="0" xfId="0" applyFont="1" applyFill="1" applyAlignment="1">
      <alignment horizontal="center" vertical="center" wrapText="1"/>
    </xf>
    <xf numFmtId="0" fontId="91" fillId="33" borderId="0" xfId="0" applyFont="1" applyFill="1" applyAlignment="1">
      <alignment horizontal="left" vertical="center" wrapText="1"/>
    </xf>
    <xf numFmtId="0" fontId="97" fillId="33" borderId="0" xfId="0" applyFont="1" applyFill="1" applyAlignment="1">
      <alignment vertical="center" wrapText="1"/>
    </xf>
    <xf numFmtId="0" fontId="97" fillId="33" borderId="0" xfId="0" applyFont="1" applyFill="1" applyAlignment="1">
      <alignment wrapText="1"/>
    </xf>
    <xf numFmtId="0" fontId="98" fillId="33" borderId="0" xfId="0" applyFont="1" applyFill="1" applyAlignment="1">
      <alignment wrapText="1"/>
    </xf>
    <xf numFmtId="0" fontId="98" fillId="33" borderId="0" xfId="0" applyFont="1" applyFill="1" applyAlignment="1">
      <alignment vertical="center" wrapText="1"/>
    </xf>
    <xf numFmtId="0" fontId="99" fillId="33" borderId="0" xfId="0" applyFont="1" applyFill="1" applyAlignment="1">
      <alignment/>
    </xf>
    <xf numFmtId="0" fontId="100" fillId="33" borderId="0" xfId="0" applyFont="1" applyFill="1" applyAlignment="1">
      <alignment/>
    </xf>
    <xf numFmtId="0" fontId="0" fillId="33" borderId="0" xfId="0" applyFill="1" applyAlignment="1">
      <alignment/>
    </xf>
    <xf numFmtId="0" fontId="101" fillId="33" borderId="0" xfId="0" applyFont="1" applyFill="1" applyAlignment="1">
      <alignment horizontal="center"/>
    </xf>
    <xf numFmtId="17" fontId="101" fillId="33" borderId="0" xfId="0" applyNumberFormat="1" applyFont="1" applyFill="1" applyAlignment="1" quotePrefix="1">
      <alignment horizontal="center"/>
    </xf>
    <xf numFmtId="0" fontId="102" fillId="33" borderId="0" xfId="0" applyFont="1" applyFill="1" applyAlignment="1">
      <alignment horizontal="left" indent="15"/>
    </xf>
    <xf numFmtId="0" fontId="103" fillId="33" borderId="0" xfId="0" applyFont="1" applyFill="1" applyAlignment="1">
      <alignment horizontal="center"/>
    </xf>
    <xf numFmtId="0" fontId="104" fillId="33" borderId="0" xfId="0" applyFont="1" applyFill="1" applyAlignment="1">
      <alignment/>
    </xf>
    <xf numFmtId="0" fontId="99" fillId="33" borderId="0" xfId="0" applyFont="1" applyFill="1" applyAlignment="1" quotePrefix="1">
      <alignment/>
    </xf>
    <xf numFmtId="0" fontId="0" fillId="33" borderId="0" xfId="0" applyFill="1" applyBorder="1" applyAlignment="1">
      <alignment/>
    </xf>
    <xf numFmtId="0" fontId="6" fillId="33" borderId="15" xfId="60" applyFont="1" applyFill="1" applyBorder="1" applyAlignment="1" applyProtection="1">
      <alignment horizontal="left" vertical="center"/>
      <protection/>
    </xf>
    <xf numFmtId="0" fontId="6" fillId="33" borderId="16" xfId="60" applyFont="1" applyFill="1" applyBorder="1" applyAlignment="1" applyProtection="1">
      <alignment horizontal="left" vertical="center"/>
      <protection/>
    </xf>
    <xf numFmtId="0" fontId="6" fillId="33" borderId="0" xfId="60" applyFont="1" applyFill="1" applyBorder="1" applyAlignment="1" applyProtection="1">
      <alignment horizontal="left" vertical="center"/>
      <protection/>
    </xf>
    <xf numFmtId="0" fontId="6" fillId="33" borderId="0" xfId="0" applyFont="1" applyFill="1" applyAlignment="1">
      <alignment vertical="center"/>
    </xf>
    <xf numFmtId="0" fontId="6" fillId="33" borderId="0" xfId="60" applyFont="1" applyFill="1" applyBorder="1" applyAlignment="1" applyProtection="1">
      <alignment vertical="center"/>
      <protection/>
    </xf>
    <xf numFmtId="0" fontId="6" fillId="33" borderId="0" xfId="60" applyFont="1" applyFill="1" applyBorder="1" applyAlignment="1" applyProtection="1">
      <alignment horizontal="center" vertical="center"/>
      <protection/>
    </xf>
    <xf numFmtId="0" fontId="6" fillId="33" borderId="0" xfId="60" applyFont="1" applyFill="1" applyBorder="1" applyAlignment="1" applyProtection="1">
      <alignment horizontal="left"/>
      <protection/>
    </xf>
    <xf numFmtId="0" fontId="6" fillId="33" borderId="0" xfId="0" applyFont="1" applyFill="1" applyBorder="1" applyAlignment="1">
      <alignment/>
    </xf>
    <xf numFmtId="0" fontId="6" fillId="33" borderId="0" xfId="60" applyFont="1" applyFill="1" applyBorder="1" applyProtection="1">
      <alignment/>
      <protection/>
    </xf>
    <xf numFmtId="0" fontId="6" fillId="33" borderId="0" xfId="60" applyFont="1" applyFill="1" applyBorder="1" applyAlignment="1" applyProtection="1">
      <alignment horizontal="right"/>
      <protection/>
    </xf>
    <xf numFmtId="0" fontId="6" fillId="33" borderId="0" xfId="0" applyFont="1" applyFill="1" applyAlignment="1">
      <alignment/>
    </xf>
    <xf numFmtId="0" fontId="5" fillId="33" borderId="0" xfId="60" applyFont="1" applyFill="1" applyBorder="1" applyAlignment="1" applyProtection="1">
      <alignment horizontal="left"/>
      <protection/>
    </xf>
    <xf numFmtId="0" fontId="5" fillId="33" borderId="0" xfId="60" applyFont="1" applyFill="1" applyBorder="1" applyProtection="1">
      <alignment/>
      <protection/>
    </xf>
    <xf numFmtId="0" fontId="5" fillId="33" borderId="0" xfId="60" applyFont="1" applyFill="1" applyBorder="1" applyAlignment="1" applyProtection="1">
      <alignment horizontal="right"/>
      <protection/>
    </xf>
    <xf numFmtId="0" fontId="4" fillId="33" borderId="0" xfId="60" applyFont="1" applyFill="1" applyBorder="1" applyAlignment="1" applyProtection="1">
      <alignment horizontal="left"/>
      <protection/>
    </xf>
    <xf numFmtId="0" fontId="9" fillId="33" borderId="0" xfId="60" applyFont="1" applyFill="1" applyBorder="1" applyProtection="1">
      <alignment/>
      <protection/>
    </xf>
    <xf numFmtId="0" fontId="5" fillId="33" borderId="0" xfId="0" applyFont="1" applyFill="1" applyAlignment="1">
      <alignment/>
    </xf>
    <xf numFmtId="0" fontId="7" fillId="33" borderId="0" xfId="0" applyFont="1" applyFill="1" applyAlignment="1">
      <alignment/>
    </xf>
    <xf numFmtId="0" fontId="105" fillId="33" borderId="0" xfId="0" applyFont="1" applyFill="1" applyAlignment="1">
      <alignment/>
    </xf>
    <xf numFmtId="0" fontId="8" fillId="33" borderId="0" xfId="0" applyFont="1" applyFill="1" applyAlignment="1">
      <alignment/>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4" fillId="33" borderId="19" xfId="60" applyFont="1" applyFill="1" applyBorder="1" applyAlignment="1" applyProtection="1">
      <alignment horizontal="center" vertical="center"/>
      <protection/>
    </xf>
    <xf numFmtId="0" fontId="101" fillId="33" borderId="0" xfId="0" applyFont="1" applyFill="1" applyBorder="1" applyAlignment="1">
      <alignment horizontal="center"/>
    </xf>
    <xf numFmtId="0" fontId="100" fillId="33" borderId="0" xfId="0" applyFont="1" applyFill="1" applyBorder="1" applyAlignment="1">
      <alignment vertical="top" wrapText="1"/>
    </xf>
    <xf numFmtId="0" fontId="6" fillId="33" borderId="0" xfId="0" applyFont="1" applyFill="1" applyBorder="1" applyAlignment="1">
      <alignment vertical="center"/>
    </xf>
    <xf numFmtId="0" fontId="100" fillId="33" borderId="0" xfId="0" applyFont="1" applyFill="1" applyBorder="1" applyAlignment="1">
      <alignment horizontal="center" vertical="top" wrapText="1"/>
    </xf>
    <xf numFmtId="0" fontId="106" fillId="33" borderId="0" xfId="0" applyFont="1" applyFill="1" applyBorder="1" applyAlignment="1">
      <alignment/>
    </xf>
    <xf numFmtId="0" fontId="107" fillId="33" borderId="0" xfId="0" applyFont="1" applyFill="1" applyAlignment="1">
      <alignment horizontal="left" indent="15"/>
    </xf>
    <xf numFmtId="0" fontId="4" fillId="33" borderId="0" xfId="60" applyFont="1" applyFill="1" applyBorder="1" applyProtection="1">
      <alignment/>
      <protection/>
    </xf>
    <xf numFmtId="0" fontId="4" fillId="33" borderId="0" xfId="60" applyFont="1" applyFill="1" applyBorder="1" applyAlignment="1" applyProtection="1">
      <alignment horizontal="center"/>
      <protection/>
    </xf>
    <xf numFmtId="0" fontId="6" fillId="33" borderId="0" xfId="60" applyFont="1" applyFill="1" applyBorder="1" applyAlignment="1" applyProtection="1">
      <alignment horizontal="center"/>
      <protection/>
    </xf>
    <xf numFmtId="0" fontId="108" fillId="33" borderId="0" xfId="0" applyFont="1" applyFill="1" applyAlignment="1">
      <alignment horizontal="left" indent="15"/>
    </xf>
    <xf numFmtId="0" fontId="5" fillId="33" borderId="0" xfId="60" applyFont="1" applyFill="1" applyBorder="1" applyAlignment="1" applyProtection="1">
      <alignment horizontal="center"/>
      <protection/>
    </xf>
    <xf numFmtId="0" fontId="5" fillId="33" borderId="0" xfId="0" applyFont="1" applyFill="1" applyBorder="1" applyAlignment="1">
      <alignment/>
    </xf>
    <xf numFmtId="0" fontId="5" fillId="33" borderId="0" xfId="0" applyFont="1" applyFill="1" applyBorder="1" applyAlignment="1">
      <alignment horizontal="justify" vertical="center" wrapText="1"/>
    </xf>
    <xf numFmtId="0" fontId="6" fillId="33" borderId="0" xfId="0" applyFont="1" applyFill="1" applyBorder="1" applyAlignment="1">
      <alignment horizontal="justify" vertical="top" wrapText="1"/>
    </xf>
    <xf numFmtId="0" fontId="99" fillId="33" borderId="0" xfId="0" applyFont="1" applyFill="1" applyBorder="1" applyAlignment="1">
      <alignment/>
    </xf>
    <xf numFmtId="0" fontId="100" fillId="33" borderId="0" xfId="0" applyFont="1" applyFill="1" applyBorder="1" applyAlignment="1">
      <alignment/>
    </xf>
    <xf numFmtId="0" fontId="107" fillId="33" borderId="0" xfId="0" applyFont="1" applyFill="1" applyBorder="1" applyAlignment="1">
      <alignment vertical="center"/>
    </xf>
    <xf numFmtId="49" fontId="81" fillId="33" borderId="18" xfId="46" applyNumberFormat="1" applyFill="1" applyBorder="1" applyAlignment="1" applyProtection="1">
      <alignment horizontal="center" vertical="center"/>
      <protection/>
    </xf>
    <xf numFmtId="49" fontId="81" fillId="33" borderId="20" xfId="46" applyNumberFormat="1" applyFill="1" applyBorder="1" applyAlignment="1" applyProtection="1">
      <alignment horizontal="center" vertical="center"/>
      <protection/>
    </xf>
    <xf numFmtId="49" fontId="81" fillId="33" borderId="10" xfId="46" applyNumberFormat="1" applyFill="1" applyBorder="1" applyAlignment="1" applyProtection="1">
      <alignment horizontal="center" vertical="center"/>
      <protection/>
    </xf>
    <xf numFmtId="49" fontId="92" fillId="33" borderId="0" xfId="0" applyNumberFormat="1" applyFont="1" applyFill="1" applyAlignment="1">
      <alignment vertical="center"/>
    </xf>
    <xf numFmtId="49" fontId="96" fillId="33" borderId="0" xfId="0" applyNumberFormat="1" applyFont="1" applyFill="1" applyAlignment="1">
      <alignment vertical="center"/>
    </xf>
    <xf numFmtId="49" fontId="94" fillId="33" borderId="0" xfId="0" applyNumberFormat="1" applyFont="1" applyFill="1" applyAlignment="1">
      <alignment vertical="center"/>
    </xf>
    <xf numFmtId="0" fontId="94" fillId="33" borderId="0" xfId="0" applyFont="1" applyFill="1" applyAlignment="1">
      <alignment horizontal="center" vertical="center" wrapText="1"/>
    </xf>
    <xf numFmtId="0" fontId="57" fillId="33" borderId="0" xfId="59" applyFont="1" applyFill="1">
      <alignment/>
      <protection/>
    </xf>
    <xf numFmtId="0" fontId="58" fillId="33" borderId="0" xfId="59" applyFont="1" applyFill="1">
      <alignment/>
      <protection/>
    </xf>
    <xf numFmtId="3" fontId="58" fillId="33" borderId="0" xfId="59" applyNumberFormat="1" applyFont="1" applyFill="1">
      <alignment/>
      <protection/>
    </xf>
    <xf numFmtId="0" fontId="57" fillId="33" borderId="0" xfId="59" applyFont="1" applyFill="1" applyBorder="1" applyAlignment="1">
      <alignment vertical="center" wrapText="1"/>
      <protection/>
    </xf>
    <xf numFmtId="0" fontId="57" fillId="33" borderId="0" xfId="59" applyFont="1" applyFill="1" applyBorder="1" applyAlignment="1">
      <alignment vertical="center"/>
      <protection/>
    </xf>
    <xf numFmtId="0" fontId="57" fillId="33" borderId="10" xfId="59" applyFont="1" applyFill="1" applyBorder="1" applyAlignment="1">
      <alignment horizontal="center" vertical="center"/>
      <protection/>
    </xf>
    <xf numFmtId="0" fontId="57" fillId="33" borderId="13" xfId="59" applyFont="1" applyFill="1" applyBorder="1" applyAlignment="1">
      <alignment horizontal="center" vertical="center"/>
      <protection/>
    </xf>
    <xf numFmtId="0" fontId="57" fillId="33" borderId="14" xfId="59" applyFont="1" applyFill="1" applyBorder="1" applyAlignment="1">
      <alignment horizontal="center" vertical="center"/>
      <protection/>
    </xf>
    <xf numFmtId="0" fontId="57" fillId="33" borderId="21" xfId="59" applyFont="1" applyFill="1" applyBorder="1" applyAlignment="1">
      <alignment horizontal="center" vertical="center"/>
      <protection/>
    </xf>
    <xf numFmtId="0" fontId="58" fillId="33" borderId="10" xfId="59" applyFont="1" applyFill="1" applyBorder="1" applyAlignment="1">
      <alignment vertical="center"/>
      <protection/>
    </xf>
    <xf numFmtId="3" fontId="58" fillId="33" borderId="10" xfId="59" applyNumberFormat="1" applyFont="1" applyFill="1" applyBorder="1" applyAlignment="1">
      <alignment horizontal="right" vertical="center"/>
      <protection/>
    </xf>
    <xf numFmtId="180" fontId="58" fillId="33" borderId="10" xfId="63" applyNumberFormat="1" applyFont="1" applyFill="1" applyBorder="1" applyAlignment="1">
      <alignment horizontal="right" vertical="center"/>
    </xf>
    <xf numFmtId="0" fontId="59" fillId="33" borderId="0" xfId="59" applyFont="1" applyFill="1" applyBorder="1" applyAlignment="1">
      <alignment horizontal="left" vertical="center"/>
      <protection/>
    </xf>
    <xf numFmtId="0" fontId="57" fillId="33" borderId="0" xfId="59" applyFont="1" applyFill="1" applyBorder="1" applyAlignment="1">
      <alignment horizontal="center" vertical="center"/>
      <protection/>
    </xf>
    <xf numFmtId="3" fontId="57" fillId="33" borderId="0" xfId="59" applyNumberFormat="1" applyFont="1" applyFill="1" applyBorder="1" applyAlignment="1">
      <alignment horizontal="center" vertical="center"/>
      <protection/>
    </xf>
    <xf numFmtId="180" fontId="57" fillId="33" borderId="0" xfId="63" applyNumberFormat="1" applyFont="1" applyFill="1" applyBorder="1" applyAlignment="1">
      <alignment horizontal="center" vertical="center"/>
    </xf>
    <xf numFmtId="0" fontId="57" fillId="33" borderId="0" xfId="59" applyFont="1" applyFill="1" applyBorder="1" applyAlignment="1">
      <alignment horizontal="left" vertical="center"/>
      <protection/>
    </xf>
    <xf numFmtId="0" fontId="57" fillId="33" borderId="22" xfId="59" applyFont="1" applyFill="1" applyBorder="1" applyAlignment="1">
      <alignment vertical="center" wrapText="1"/>
      <protection/>
    </xf>
    <xf numFmtId="0" fontId="57" fillId="33" borderId="23" xfId="59" applyFont="1" applyFill="1" applyBorder="1" applyAlignment="1">
      <alignment horizontal="center" vertical="center"/>
      <protection/>
    </xf>
    <xf numFmtId="16" fontId="57" fillId="33" borderId="0" xfId="59" applyNumberFormat="1" applyFont="1" applyFill="1" applyBorder="1" applyAlignment="1" quotePrefix="1">
      <alignment horizontal="center" vertical="center"/>
      <protection/>
    </xf>
    <xf numFmtId="16" fontId="57" fillId="33" borderId="21" xfId="59" applyNumberFormat="1" applyFont="1" applyFill="1" applyBorder="1" applyAlignment="1" quotePrefix="1">
      <alignment horizontal="center" vertical="center"/>
      <protection/>
    </xf>
    <xf numFmtId="0" fontId="57" fillId="33" borderId="22" xfId="59" applyFont="1" applyFill="1" applyBorder="1" applyAlignment="1">
      <alignment horizontal="center" vertical="center"/>
      <protection/>
    </xf>
    <xf numFmtId="1" fontId="57" fillId="33" borderId="21" xfId="59" applyNumberFormat="1" applyFont="1" applyFill="1" applyBorder="1" applyAlignment="1">
      <alignment horizontal="center" vertical="center"/>
      <protection/>
    </xf>
    <xf numFmtId="0" fontId="31" fillId="33" borderId="0" xfId="59" applyFont="1" applyFill="1">
      <alignment/>
      <protection/>
    </xf>
    <xf numFmtId="185" fontId="58" fillId="33" borderId="18" xfId="59" applyNumberFormat="1" applyFont="1" applyFill="1" applyBorder="1" applyAlignment="1" quotePrefix="1">
      <alignment horizontal="right" vertical="center"/>
      <protection/>
    </xf>
    <xf numFmtId="3" fontId="58" fillId="33" borderId="10" xfId="59" applyNumberFormat="1" applyFont="1" applyFill="1" applyBorder="1" applyAlignment="1">
      <alignment vertical="center"/>
      <protection/>
    </xf>
    <xf numFmtId="9" fontId="58" fillId="33" borderId="10" xfId="63" applyFont="1" applyFill="1" applyBorder="1" applyAlignment="1">
      <alignment horizontal="right" vertical="center"/>
    </xf>
    <xf numFmtId="9" fontId="58" fillId="33" borderId="10" xfId="62" applyFont="1" applyFill="1" applyBorder="1" applyAlignment="1">
      <alignment vertical="center"/>
    </xf>
    <xf numFmtId="9" fontId="58" fillId="33" borderId="10" xfId="63" applyFont="1" applyFill="1" applyBorder="1" applyAlignment="1" quotePrefix="1">
      <alignment horizontal="center" vertical="center"/>
    </xf>
    <xf numFmtId="9" fontId="58" fillId="33" borderId="10" xfId="63" applyFont="1" applyFill="1" applyBorder="1" applyAlignment="1">
      <alignment vertical="center"/>
    </xf>
    <xf numFmtId="0" fontId="58" fillId="33" borderId="18" xfId="59" applyFont="1" applyFill="1" applyBorder="1" applyAlignment="1" quotePrefix="1">
      <alignment horizontal="right" vertical="center"/>
      <protection/>
    </xf>
    <xf numFmtId="0" fontId="58" fillId="33" borderId="10" xfId="59" applyFont="1" applyFill="1" applyBorder="1" applyAlignment="1">
      <alignment horizontal="right" vertical="center"/>
      <protection/>
    </xf>
    <xf numFmtId="0" fontId="58" fillId="33" borderId="17" xfId="59" applyFont="1" applyFill="1" applyBorder="1" applyAlignment="1">
      <alignment horizontal="center" vertical="center"/>
      <protection/>
    </xf>
    <xf numFmtId="3" fontId="58" fillId="33" borderId="17" xfId="59" applyNumberFormat="1" applyFont="1" applyFill="1" applyBorder="1" applyAlignment="1">
      <alignment horizontal="center" vertical="center"/>
      <protection/>
    </xf>
    <xf numFmtId="9" fontId="58" fillId="33" borderId="18" xfId="63" applyFont="1" applyFill="1" applyBorder="1" applyAlignment="1">
      <alignment horizontal="center" vertical="center"/>
    </xf>
    <xf numFmtId="0" fontId="59" fillId="33" borderId="0" xfId="59" applyFont="1" applyFill="1">
      <alignment/>
      <protection/>
    </xf>
    <xf numFmtId="180" fontId="57" fillId="33" borderId="10" xfId="63" applyNumberFormat="1" applyFont="1" applyFill="1" applyBorder="1" applyAlignment="1">
      <alignment horizontal="right" vertical="center"/>
    </xf>
    <xf numFmtId="3" fontId="92" fillId="33" borderId="23" xfId="0" applyNumberFormat="1" applyFont="1" applyFill="1" applyBorder="1" applyAlignment="1">
      <alignment horizontal="right" vertical="center"/>
    </xf>
    <xf numFmtId="180" fontId="92" fillId="33" borderId="23" xfId="62" applyNumberFormat="1" applyFont="1" applyFill="1" applyBorder="1" applyAlignment="1">
      <alignment horizontal="right" vertical="center"/>
    </xf>
    <xf numFmtId="3" fontId="92" fillId="33" borderId="24" xfId="0" applyNumberFormat="1" applyFont="1" applyFill="1" applyBorder="1" applyAlignment="1">
      <alignment horizontal="right" vertical="center"/>
    </xf>
    <xf numFmtId="180" fontId="92" fillId="33" borderId="24" xfId="62" applyNumberFormat="1" applyFont="1" applyFill="1" applyBorder="1" applyAlignment="1">
      <alignment horizontal="right" vertical="center"/>
    </xf>
    <xf numFmtId="3" fontId="91" fillId="33" borderId="24" xfId="0" applyNumberFormat="1" applyFont="1" applyFill="1" applyBorder="1" applyAlignment="1">
      <alignment horizontal="right" vertical="center"/>
    </xf>
    <xf numFmtId="180" fontId="91" fillId="33" borderId="24" xfId="62" applyNumberFormat="1" applyFont="1" applyFill="1" applyBorder="1" applyAlignment="1">
      <alignment horizontal="right" vertical="center"/>
    </xf>
    <xf numFmtId="3" fontId="92" fillId="33" borderId="21" xfId="0" applyNumberFormat="1" applyFont="1" applyFill="1" applyBorder="1" applyAlignment="1">
      <alignment horizontal="right" vertical="center"/>
    </xf>
    <xf numFmtId="0" fontId="109" fillId="33" borderId="0" xfId="0" applyFont="1" applyFill="1" applyBorder="1" applyAlignment="1">
      <alignment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91" fillId="33" borderId="10" xfId="0" applyFont="1" applyFill="1" applyBorder="1" applyAlignment="1">
      <alignment horizontal="center" vertical="center"/>
    </xf>
    <xf numFmtId="0" fontId="92" fillId="33" borderId="10" xfId="0" applyFont="1" applyFill="1" applyBorder="1" applyAlignment="1">
      <alignment vertical="center"/>
    </xf>
    <xf numFmtId="0" fontId="91" fillId="33" borderId="10" xfId="0" applyFont="1" applyFill="1" applyBorder="1" applyAlignment="1">
      <alignment vertical="center"/>
    </xf>
    <xf numFmtId="181" fontId="91" fillId="33" borderId="10" xfId="0" applyNumberFormat="1" applyFont="1" applyFill="1" applyBorder="1" applyAlignment="1">
      <alignment horizontal="right" vertical="center"/>
    </xf>
    <xf numFmtId="181" fontId="96" fillId="33" borderId="0" xfId="0" applyNumberFormat="1" applyFont="1" applyFill="1" applyAlignment="1">
      <alignment horizontal="justify" vertical="center" wrapText="1"/>
    </xf>
    <xf numFmtId="0" fontId="63" fillId="33" borderId="0" xfId="0" applyFont="1" applyFill="1" applyAlignment="1">
      <alignment vertical="center"/>
    </xf>
    <xf numFmtId="0" fontId="64" fillId="33" borderId="0" xfId="0" applyFont="1" applyFill="1" applyAlignment="1">
      <alignment vertical="center"/>
    </xf>
    <xf numFmtId="184" fontId="44" fillId="33" borderId="0" xfId="49" applyNumberFormat="1" applyFont="1" applyFill="1" applyBorder="1" applyAlignment="1">
      <alignment horizontal="center" vertical="center"/>
    </xf>
    <xf numFmtId="0" fontId="91" fillId="33" borderId="0" xfId="0" applyFont="1" applyFill="1" applyAlignment="1">
      <alignment horizontal="left" vertical="center" wrapText="1"/>
    </xf>
    <xf numFmtId="0" fontId="13" fillId="0" borderId="11" xfId="0" applyFont="1" applyFill="1" applyBorder="1" applyAlignment="1" applyProtection="1">
      <alignment horizontal="center" vertical="top" wrapText="1" readingOrder="1"/>
      <protection locked="0"/>
    </xf>
    <xf numFmtId="0" fontId="13" fillId="0" borderId="10" xfId="0" applyFont="1" applyFill="1" applyBorder="1" applyAlignment="1" applyProtection="1">
      <alignment horizontal="center" vertical="top" wrapText="1" readingOrder="1"/>
      <protection locked="0"/>
    </xf>
    <xf numFmtId="0" fontId="14" fillId="0" borderId="25" xfId="0" applyFont="1" applyFill="1" applyBorder="1" applyAlignment="1" applyProtection="1">
      <alignment vertical="top" wrapText="1" readingOrder="1"/>
      <protection locked="0"/>
    </xf>
    <xf numFmtId="0" fontId="13" fillId="0" borderId="10" xfId="0" applyNumberFormat="1" applyFont="1" applyFill="1" applyBorder="1" applyAlignment="1" applyProtection="1">
      <alignment horizontal="center" vertical="top" wrapText="1" readingOrder="1"/>
      <protection locked="0"/>
    </xf>
    <xf numFmtId="0" fontId="13" fillId="0" borderId="16" xfId="0" applyFont="1" applyFill="1" applyBorder="1" applyAlignment="1" applyProtection="1">
      <alignment vertical="top" wrapText="1" readingOrder="1"/>
      <protection locked="0"/>
    </xf>
    <xf numFmtId="190" fontId="14" fillId="0" borderId="10" xfId="0" applyNumberFormat="1" applyFont="1" applyFill="1" applyBorder="1" applyAlignment="1" applyProtection="1">
      <alignment horizontal="right" vertical="top" wrapText="1" readingOrder="1"/>
      <protection locked="0"/>
    </xf>
    <xf numFmtId="190" fontId="13" fillId="0" borderId="10" xfId="0" applyNumberFormat="1" applyFont="1" applyFill="1" applyBorder="1" applyAlignment="1" applyProtection="1">
      <alignment horizontal="right" vertical="top" wrapText="1" readingOrder="1"/>
      <protection locked="0"/>
    </xf>
    <xf numFmtId="180" fontId="14" fillId="0" borderId="10" xfId="63" applyNumberFormat="1" applyFont="1" applyFill="1" applyBorder="1" applyAlignment="1" applyProtection="1">
      <alignment horizontal="right" vertical="top" wrapText="1" readingOrder="1"/>
      <protection locked="0"/>
    </xf>
    <xf numFmtId="3" fontId="94" fillId="33" borderId="0" xfId="0" applyNumberFormat="1" applyFont="1" applyFill="1" applyAlignment="1">
      <alignment vertical="center"/>
    </xf>
    <xf numFmtId="189" fontId="94" fillId="33" borderId="0" xfId="0" applyNumberFormat="1" applyFont="1" applyFill="1" applyAlignment="1">
      <alignment vertical="center"/>
    </xf>
    <xf numFmtId="180" fontId="94" fillId="33" borderId="0" xfId="0" applyNumberFormat="1" applyFont="1" applyFill="1" applyAlignment="1">
      <alignment vertical="center"/>
    </xf>
    <xf numFmtId="0" fontId="95" fillId="33" borderId="0" xfId="0" applyFont="1" applyFill="1" applyBorder="1" applyAlignment="1">
      <alignment horizontal="center" vertical="center" wrapText="1"/>
    </xf>
    <xf numFmtId="180" fontId="96" fillId="33" borderId="0" xfId="62" applyNumberFormat="1" applyFont="1" applyFill="1" applyBorder="1" applyAlignment="1">
      <alignment vertical="center"/>
    </xf>
    <xf numFmtId="180" fontId="95" fillId="33" borderId="0" xfId="62" applyNumberFormat="1" applyFont="1" applyFill="1" applyBorder="1" applyAlignment="1">
      <alignment vertical="center"/>
    </xf>
    <xf numFmtId="181" fontId="96" fillId="33" borderId="0" xfId="0" applyNumberFormat="1" applyFont="1" applyFill="1" applyAlignment="1">
      <alignment vertical="center"/>
    </xf>
    <xf numFmtId="0" fontId="81" fillId="33" borderId="10" xfId="46" applyNumberFormat="1" applyFill="1" applyBorder="1" applyAlignment="1" applyProtection="1">
      <alignment horizontal="center" vertical="center"/>
      <protection/>
    </xf>
    <xf numFmtId="0" fontId="92" fillId="33" borderId="0" xfId="0" applyFont="1" applyFill="1" applyBorder="1" applyAlignment="1">
      <alignment vertical="center"/>
    </xf>
    <xf numFmtId="0" fontId="92" fillId="33" borderId="0" xfId="0" applyFont="1" applyFill="1" applyBorder="1" applyAlignment="1">
      <alignment horizontal="left" vertical="center"/>
    </xf>
    <xf numFmtId="0" fontId="91" fillId="33" borderId="0" xfId="0" applyFont="1" applyFill="1" applyBorder="1" applyAlignment="1">
      <alignment horizontal="center" vertical="center"/>
    </xf>
    <xf numFmtId="0" fontId="38" fillId="33" borderId="10" xfId="0" applyFont="1" applyFill="1" applyBorder="1" applyAlignment="1">
      <alignment horizontal="center" vertical="center" wrapText="1"/>
    </xf>
    <xf numFmtId="189" fontId="96" fillId="33" borderId="10" xfId="49" applyNumberFormat="1" applyFont="1" applyFill="1" applyBorder="1" applyAlignment="1">
      <alignment vertical="center"/>
    </xf>
    <xf numFmtId="0" fontId="95" fillId="0" borderId="10" xfId="0" applyFont="1" applyFill="1" applyBorder="1" applyAlignment="1">
      <alignment vertical="center"/>
    </xf>
    <xf numFmtId="180" fontId="95" fillId="33" borderId="10" xfId="62" applyNumberFormat="1" applyFont="1" applyFill="1" applyBorder="1" applyAlignment="1">
      <alignment vertical="center"/>
    </xf>
    <xf numFmtId="0" fontId="44" fillId="33" borderId="10" xfId="57" applyFont="1" applyFill="1" applyBorder="1" applyAlignment="1">
      <alignment horizontal="left" vertical="center"/>
      <protection/>
    </xf>
    <xf numFmtId="0" fontId="92" fillId="33" borderId="0" xfId="0" applyFont="1" applyFill="1" applyBorder="1" applyAlignment="1">
      <alignment horizontal="left" vertical="center"/>
    </xf>
    <xf numFmtId="0" fontId="91" fillId="33" borderId="0" xfId="0" applyFont="1" applyFill="1" applyBorder="1" applyAlignment="1">
      <alignment vertical="center"/>
    </xf>
    <xf numFmtId="0" fontId="92" fillId="33" borderId="23" xfId="0" applyFont="1" applyFill="1" applyBorder="1" applyAlignment="1">
      <alignment horizontal="left" vertical="center"/>
    </xf>
    <xf numFmtId="0" fontId="92" fillId="33" borderId="24" xfId="0" applyFont="1" applyFill="1" applyBorder="1" applyAlignment="1">
      <alignment horizontal="left" vertical="center"/>
    </xf>
    <xf numFmtId="0" fontId="91" fillId="33" borderId="24" xfId="0" applyFont="1" applyFill="1" applyBorder="1" applyAlignment="1">
      <alignment horizontal="left" vertical="center"/>
    </xf>
    <xf numFmtId="0" fontId="92" fillId="33" borderId="21" xfId="0" applyFont="1" applyFill="1" applyBorder="1" applyAlignment="1">
      <alignment horizontal="left" vertical="center"/>
    </xf>
    <xf numFmtId="180" fontId="96" fillId="33" borderId="0" xfId="0" applyNumberFormat="1" applyFont="1" applyFill="1" applyBorder="1" applyAlignment="1">
      <alignment vertical="center"/>
    </xf>
    <xf numFmtId="10" fontId="96" fillId="33" borderId="10" xfId="62" applyNumberFormat="1" applyFont="1" applyFill="1" applyBorder="1" applyAlignment="1">
      <alignment vertical="center"/>
    </xf>
    <xf numFmtId="0" fontId="63" fillId="33" borderId="0" xfId="0" applyFont="1" applyFill="1" applyAlignment="1">
      <alignment vertical="center"/>
    </xf>
    <xf numFmtId="0" fontId="64" fillId="33" borderId="0" xfId="0" applyFont="1" applyFill="1" applyAlignment="1">
      <alignment vertical="center"/>
    </xf>
    <xf numFmtId="0" fontId="64" fillId="33" borderId="0" xfId="0" applyFont="1" applyFill="1" applyBorder="1" applyAlignment="1">
      <alignment horizontal="left" vertical="center"/>
    </xf>
    <xf numFmtId="0" fontId="64" fillId="33" borderId="0" xfId="0" applyFont="1" applyFill="1" applyBorder="1" applyAlignment="1">
      <alignment horizontal="center" vertical="center"/>
    </xf>
    <xf numFmtId="0" fontId="64" fillId="33" borderId="0" xfId="0" applyFont="1" applyFill="1" applyBorder="1" applyAlignment="1">
      <alignment vertical="center"/>
    </xf>
    <xf numFmtId="0" fontId="64" fillId="33" borderId="10" xfId="0" applyFont="1" applyFill="1" applyBorder="1" applyAlignment="1">
      <alignment vertical="center"/>
    </xf>
    <xf numFmtId="0" fontId="64" fillId="33" borderId="10" xfId="0" applyFont="1" applyFill="1" applyBorder="1" applyAlignment="1">
      <alignment horizontal="left" vertical="center"/>
    </xf>
    <xf numFmtId="0" fontId="63" fillId="33" borderId="10" xfId="0" applyFont="1" applyFill="1" applyBorder="1" applyAlignment="1">
      <alignment horizontal="center" vertical="center"/>
    </xf>
    <xf numFmtId="0" fontId="64" fillId="33" borderId="10" xfId="0" applyFont="1" applyFill="1" applyBorder="1" applyAlignment="1">
      <alignment horizontal="center" vertical="center"/>
    </xf>
    <xf numFmtId="0" fontId="58" fillId="0" borderId="0" xfId="0" applyFont="1" applyAlignment="1">
      <alignment/>
    </xf>
    <xf numFmtId="0" fontId="38" fillId="33" borderId="10" xfId="0" applyFont="1" applyFill="1" applyBorder="1" applyAlignment="1">
      <alignment horizontal="center" vertical="center" wrapText="1"/>
    </xf>
    <xf numFmtId="0" fontId="97" fillId="33" borderId="0" xfId="0" applyFont="1" applyFill="1" applyAlignment="1">
      <alignment horizontal="center" wrapText="1"/>
    </xf>
    <xf numFmtId="0" fontId="97" fillId="33" borderId="0" xfId="0" applyFont="1" applyFill="1" applyAlignment="1">
      <alignment horizontal="center" vertical="center" wrapText="1"/>
    </xf>
    <xf numFmtId="0" fontId="92" fillId="33" borderId="0" xfId="0" applyFont="1" applyFill="1" applyBorder="1" applyAlignment="1">
      <alignment horizontal="left" vertical="center"/>
    </xf>
    <xf numFmtId="3" fontId="91" fillId="33" borderId="10" xfId="0" applyNumberFormat="1" applyFont="1" applyFill="1" applyBorder="1" applyAlignment="1">
      <alignment horizontal="right" vertical="center"/>
    </xf>
    <xf numFmtId="180" fontId="91" fillId="33" borderId="10" xfId="62" applyNumberFormat="1" applyFont="1" applyFill="1" applyBorder="1" applyAlignment="1">
      <alignment horizontal="right" vertical="center"/>
    </xf>
    <xf numFmtId="180" fontId="92" fillId="33" borderId="21" xfId="62" applyNumberFormat="1" applyFont="1" applyFill="1" applyBorder="1" applyAlignment="1">
      <alignment horizontal="right" vertical="center"/>
    </xf>
    <xf numFmtId="169" fontId="92" fillId="33" borderId="10" xfId="50" applyFont="1" applyFill="1" applyBorder="1" applyAlignment="1">
      <alignment vertical="center"/>
    </xf>
    <xf numFmtId="169" fontId="91" fillId="33" borderId="10" xfId="50" applyFont="1" applyFill="1" applyBorder="1" applyAlignment="1">
      <alignment vertical="center"/>
    </xf>
    <xf numFmtId="0" fontId="43" fillId="33" borderId="10" xfId="51" applyNumberFormat="1" applyFont="1" applyFill="1" applyBorder="1" applyAlignment="1">
      <alignment horizontal="left" vertical="center"/>
    </xf>
    <xf numFmtId="201" fontId="43" fillId="33" borderId="10" xfId="49" applyNumberFormat="1" applyFont="1" applyFill="1" applyBorder="1" applyAlignment="1">
      <alignment horizontal="right" vertical="center"/>
    </xf>
    <xf numFmtId="201" fontId="44" fillId="33" borderId="10" xfId="49" applyNumberFormat="1" applyFont="1" applyFill="1" applyBorder="1" applyAlignment="1">
      <alignment horizontal="right" vertical="center"/>
    </xf>
    <xf numFmtId="184" fontId="43" fillId="33" borderId="10" xfId="49" applyNumberFormat="1" applyFont="1" applyFill="1" applyBorder="1" applyAlignment="1">
      <alignment vertical="center"/>
    </xf>
    <xf numFmtId="0" fontId="95" fillId="33" borderId="16" xfId="0" applyFont="1" applyFill="1" applyBorder="1" applyAlignment="1">
      <alignment horizontal="center" vertical="center" wrapText="1"/>
    </xf>
    <xf numFmtId="0" fontId="95" fillId="33" borderId="0" xfId="0" applyFont="1" applyFill="1" applyAlignment="1">
      <alignment horizontal="center" vertical="center" wrapText="1"/>
    </xf>
    <xf numFmtId="189" fontId="96" fillId="33" borderId="10" xfId="49" applyNumberFormat="1" applyFont="1" applyFill="1" applyBorder="1" applyAlignment="1">
      <alignment vertical="center" wrapText="1"/>
    </xf>
    <xf numFmtId="0" fontId="96" fillId="33" borderId="16" xfId="0" applyFont="1" applyFill="1" applyBorder="1" applyAlignment="1">
      <alignment vertical="center" wrapText="1"/>
    </xf>
    <xf numFmtId="202" fontId="96" fillId="33" borderId="10" xfId="49" applyNumberFormat="1" applyFont="1" applyFill="1" applyBorder="1" applyAlignment="1">
      <alignment vertical="center"/>
    </xf>
    <xf numFmtId="189" fontId="96" fillId="33" borderId="0" xfId="0" applyNumberFormat="1" applyFont="1" applyFill="1" applyAlignment="1">
      <alignment vertical="center"/>
    </xf>
    <xf numFmtId="0" fontId="95" fillId="33" borderId="16" xfId="0" applyFont="1" applyFill="1" applyBorder="1" applyAlignment="1">
      <alignment vertical="center"/>
    </xf>
    <xf numFmtId="0" fontId="95" fillId="33" borderId="16" xfId="0" applyFont="1" applyFill="1" applyBorder="1" applyAlignment="1">
      <alignment vertical="center" wrapText="1"/>
    </xf>
    <xf numFmtId="0" fontId="96" fillId="33" borderId="10" xfId="49" applyNumberFormat="1" applyFont="1" applyFill="1" applyBorder="1" applyAlignment="1">
      <alignment vertical="center"/>
    </xf>
    <xf numFmtId="180" fontId="92" fillId="33" borderId="10" xfId="0" applyNumberFormat="1" applyFont="1" applyFill="1" applyBorder="1" applyAlignment="1">
      <alignment vertical="center" wrapText="1"/>
    </xf>
    <xf numFmtId="180" fontId="91" fillId="33" borderId="10" xfId="0" applyNumberFormat="1" applyFont="1" applyFill="1" applyBorder="1" applyAlignment="1">
      <alignment vertical="center" wrapText="1"/>
    </xf>
    <xf numFmtId="0" fontId="91" fillId="0" borderId="0" xfId="0" applyFont="1" applyAlignment="1">
      <alignment/>
    </xf>
    <xf numFmtId="0" fontId="112" fillId="0" borderId="0" xfId="0" applyFont="1" applyFill="1" applyBorder="1" applyAlignment="1">
      <alignment/>
    </xf>
    <xf numFmtId="9" fontId="92" fillId="33" borderId="10" xfId="62" applyFont="1" applyFill="1" applyBorder="1" applyAlignment="1">
      <alignment vertical="center"/>
    </xf>
    <xf numFmtId="9" fontId="91" fillId="33" borderId="10" xfId="62" applyFont="1" applyFill="1" applyBorder="1" applyAlignment="1">
      <alignment vertical="center"/>
    </xf>
    <xf numFmtId="193" fontId="92" fillId="33" borderId="0" xfId="0" applyNumberFormat="1" applyFont="1" applyFill="1" applyAlignment="1">
      <alignment vertical="center"/>
    </xf>
    <xf numFmtId="0" fontId="90" fillId="0" borderId="0" xfId="0" applyFont="1" applyAlignment="1">
      <alignment/>
    </xf>
    <xf numFmtId="0" fontId="113" fillId="0" borderId="0" xfId="0" applyFont="1" applyAlignment="1">
      <alignment vertical="center"/>
    </xf>
    <xf numFmtId="0" fontId="114" fillId="0" borderId="0" xfId="0" applyFont="1" applyAlignment="1">
      <alignment vertical="center"/>
    </xf>
    <xf numFmtId="0" fontId="115" fillId="0" borderId="0" xfId="0" applyFont="1" applyAlignment="1">
      <alignment vertical="center"/>
    </xf>
    <xf numFmtId="0" fontId="0" fillId="0" borderId="10" xfId="0" applyBorder="1" applyAlignment="1">
      <alignment/>
    </xf>
    <xf numFmtId="0" fontId="0" fillId="33" borderId="10" xfId="0" applyFill="1" applyBorder="1" applyAlignment="1">
      <alignment/>
    </xf>
    <xf numFmtId="0" fontId="90" fillId="0" borderId="10" xfId="0" applyFont="1" applyBorder="1" applyAlignment="1">
      <alignment/>
    </xf>
    <xf numFmtId="0" fontId="0" fillId="2" borderId="10" xfId="0" applyFill="1" applyBorder="1" applyAlignment="1">
      <alignment/>
    </xf>
    <xf numFmtId="0" fontId="91" fillId="33" borderId="10" xfId="0" applyFont="1" applyFill="1" applyBorder="1" applyAlignment="1">
      <alignment horizontal="center" vertical="center" wrapText="1"/>
    </xf>
    <xf numFmtId="0" fontId="91" fillId="33" borderId="0" xfId="0" applyFont="1" applyFill="1" applyBorder="1" applyAlignment="1">
      <alignment vertical="center"/>
    </xf>
    <xf numFmtId="0" fontId="112" fillId="0" borderId="0" xfId="0" applyFont="1" applyAlignment="1">
      <alignment/>
    </xf>
    <xf numFmtId="0" fontId="91" fillId="33" borderId="10" xfId="0" applyFont="1" applyFill="1" applyBorder="1" applyAlignment="1">
      <alignment horizontal="center" vertical="center" wrapText="1"/>
    </xf>
    <xf numFmtId="202" fontId="95" fillId="33" borderId="10" xfId="49" applyNumberFormat="1" applyFont="1" applyFill="1" applyBorder="1" applyAlignment="1">
      <alignment vertical="center"/>
    </xf>
    <xf numFmtId="0" fontId="95" fillId="33" borderId="10" xfId="49" applyNumberFormat="1" applyFont="1" applyFill="1" applyBorder="1" applyAlignment="1">
      <alignment vertical="center" wrapText="1"/>
    </xf>
    <xf numFmtId="202" fontId="95" fillId="33" borderId="10" xfId="49" applyNumberFormat="1" applyFont="1" applyFill="1" applyBorder="1" applyAlignment="1">
      <alignment vertical="center" wrapText="1"/>
    </xf>
    <xf numFmtId="49" fontId="95" fillId="33" borderId="0" xfId="0" applyNumberFormat="1" applyFont="1" applyFill="1" applyAlignment="1">
      <alignment vertical="center"/>
    </xf>
    <xf numFmtId="184" fontId="96" fillId="33" borderId="10" xfId="49" applyNumberFormat="1" applyFont="1" applyFill="1" applyBorder="1" applyAlignment="1">
      <alignment vertical="center" wrapText="1"/>
    </xf>
    <xf numFmtId="169" fontId="92" fillId="33" borderId="10" xfId="50" applyFont="1" applyFill="1" applyBorder="1" applyAlignment="1">
      <alignment horizontal="right" vertical="center"/>
    </xf>
    <xf numFmtId="180" fontId="92" fillId="33" borderId="10" xfId="62" applyNumberFormat="1" applyFont="1" applyFill="1" applyBorder="1" applyAlignment="1">
      <alignment horizontal="right" vertical="center"/>
    </xf>
    <xf numFmtId="169" fontId="91" fillId="33" borderId="10" xfId="50" applyFont="1" applyFill="1" applyBorder="1" applyAlignment="1">
      <alignment horizontal="right" vertical="center"/>
    </xf>
    <xf numFmtId="3" fontId="57" fillId="33" borderId="10" xfId="59" applyNumberFormat="1" applyFont="1" applyFill="1" applyBorder="1" applyAlignment="1">
      <alignment horizontal="right" vertical="center"/>
      <protection/>
    </xf>
    <xf numFmtId="3" fontId="57" fillId="33" borderId="17" xfId="59" applyNumberFormat="1" applyFont="1" applyFill="1" applyBorder="1" applyAlignment="1">
      <alignment horizontal="right" vertical="center"/>
      <protection/>
    </xf>
    <xf numFmtId="9" fontId="57" fillId="33" borderId="17" xfId="62" applyFont="1" applyFill="1" applyBorder="1" applyAlignment="1">
      <alignment horizontal="right" vertical="center"/>
    </xf>
    <xf numFmtId="9" fontId="57" fillId="33" borderId="17" xfId="63" applyFont="1" applyFill="1" applyBorder="1" applyAlignment="1">
      <alignment horizontal="right" vertical="center"/>
    </xf>
    <xf numFmtId="0" fontId="81" fillId="0" borderId="0" xfId="46" applyAlignment="1">
      <alignment/>
    </xf>
    <xf numFmtId="0" fontId="95" fillId="0" borderId="10" xfId="0" applyFont="1" applyBorder="1" applyAlignment="1">
      <alignment/>
    </xf>
    <xf numFmtId="0" fontId="96" fillId="0" borderId="10" xfId="0" applyFont="1" applyBorder="1" applyAlignment="1">
      <alignment/>
    </xf>
    <xf numFmtId="0" fontId="90" fillId="0" borderId="10" xfId="0" applyFont="1" applyBorder="1" applyAlignment="1">
      <alignment horizontal="center"/>
    </xf>
    <xf numFmtId="0" fontId="90" fillId="0" borderId="10" xfId="0" applyFont="1" applyBorder="1" applyAlignment="1">
      <alignment vertical="center"/>
    </xf>
    <xf numFmtId="0" fontId="91" fillId="33" borderId="10" xfId="0" applyFont="1" applyFill="1" applyBorder="1" applyAlignment="1">
      <alignment horizontal="center" vertical="center" wrapText="1"/>
    </xf>
    <xf numFmtId="171" fontId="96" fillId="33" borderId="10" xfId="0" applyNumberFormat="1" applyFont="1" applyFill="1" applyBorder="1" applyAlignment="1">
      <alignment vertical="center"/>
    </xf>
    <xf numFmtId="171" fontId="95" fillId="33" borderId="10" xfId="0" applyNumberFormat="1" applyFont="1" applyFill="1" applyBorder="1" applyAlignment="1">
      <alignment vertical="center"/>
    </xf>
    <xf numFmtId="10" fontId="95" fillId="33" borderId="10" xfId="62" applyNumberFormat="1" applyFont="1" applyFill="1" applyBorder="1" applyAlignment="1">
      <alignment vertical="center"/>
    </xf>
    <xf numFmtId="0" fontId="92" fillId="33" borderId="10" xfId="0" applyFont="1" applyFill="1" applyBorder="1" applyAlignment="1">
      <alignment horizontal="right" vertical="center"/>
    </xf>
    <xf numFmtId="0" fontId="116" fillId="0" borderId="0" xfId="0" applyFont="1" applyBorder="1" applyAlignment="1">
      <alignment vertical="center"/>
    </xf>
    <xf numFmtId="208" fontId="116" fillId="34" borderId="23" xfId="0" applyNumberFormat="1" applyFont="1" applyFill="1" applyBorder="1" applyAlignment="1">
      <alignment horizontal="center" vertical="center"/>
    </xf>
    <xf numFmtId="208" fontId="116" fillId="34" borderId="21" xfId="0" applyNumberFormat="1" applyFont="1" applyFill="1" applyBorder="1" applyAlignment="1">
      <alignment horizontal="center" vertical="center"/>
    </xf>
    <xf numFmtId="208" fontId="116" fillId="34" borderId="10" xfId="0" applyNumberFormat="1" applyFont="1" applyFill="1" applyBorder="1" applyAlignment="1">
      <alignment horizontal="center" wrapText="1"/>
    </xf>
    <xf numFmtId="0" fontId="0" fillId="0" borderId="10" xfId="0" applyBorder="1" applyAlignment="1">
      <alignment horizontal="left" vertical="center"/>
    </xf>
    <xf numFmtId="4" fontId="0" fillId="0" borderId="10" xfId="0" applyNumberFormat="1" applyBorder="1" applyAlignment="1">
      <alignment horizontal="right" vertical="center"/>
    </xf>
    <xf numFmtId="180" fontId="0" fillId="0" borderId="10" xfId="62" applyNumberFormat="1" applyFont="1" applyBorder="1" applyAlignment="1">
      <alignment/>
    </xf>
    <xf numFmtId="180" fontId="0" fillId="0" borderId="10" xfId="0" applyNumberFormat="1" applyBorder="1" applyAlignment="1">
      <alignment/>
    </xf>
    <xf numFmtId="0" fontId="115" fillId="0" borderId="10" xfId="0" applyFont="1" applyBorder="1" applyAlignment="1">
      <alignment horizontal="left" vertical="center"/>
    </xf>
    <xf numFmtId="0" fontId="114" fillId="0" borderId="10" xfId="0" applyFont="1" applyBorder="1" applyAlignment="1">
      <alignment horizontal="left" vertical="center"/>
    </xf>
    <xf numFmtId="4" fontId="114" fillId="0" borderId="10" xfId="0" applyNumberFormat="1" applyFont="1" applyBorder="1" applyAlignment="1">
      <alignment horizontal="right" vertical="center"/>
    </xf>
    <xf numFmtId="180" fontId="114" fillId="0" borderId="10" xfId="62" applyNumberFormat="1" applyFont="1" applyBorder="1" applyAlignment="1">
      <alignment/>
    </xf>
    <xf numFmtId="180" fontId="114" fillId="0" borderId="10" xfId="0" applyNumberFormat="1" applyFont="1" applyBorder="1" applyAlignment="1">
      <alignment/>
    </xf>
    <xf numFmtId="0" fontId="0" fillId="0" borderId="10" xfId="0" applyBorder="1" applyAlignment="1">
      <alignment/>
    </xf>
    <xf numFmtId="4" fontId="114" fillId="0" borderId="10" xfId="0" applyNumberFormat="1" applyFont="1" applyBorder="1" applyAlignment="1">
      <alignment/>
    </xf>
    <xf numFmtId="0" fontId="96" fillId="0" borderId="10" xfId="0" applyFont="1" applyBorder="1" applyAlignment="1">
      <alignment/>
    </xf>
    <xf numFmtId="4" fontId="95" fillId="0" borderId="10" xfId="50" applyNumberFormat="1" applyFont="1" applyBorder="1" applyAlignment="1">
      <alignment/>
    </xf>
    <xf numFmtId="4" fontId="96" fillId="0" borderId="10" xfId="50" applyNumberFormat="1" applyFont="1" applyBorder="1" applyAlignment="1">
      <alignment/>
    </xf>
    <xf numFmtId="4" fontId="96" fillId="0" borderId="10" xfId="50" applyNumberFormat="1" applyFont="1" applyBorder="1" applyAlignment="1">
      <alignment/>
    </xf>
    <xf numFmtId="4" fontId="95" fillId="0" borderId="10" xfId="50" applyNumberFormat="1" applyFont="1" applyBorder="1" applyAlignment="1">
      <alignment horizontal="right"/>
    </xf>
    <xf numFmtId="4" fontId="95" fillId="33" borderId="10" xfId="62" applyNumberFormat="1" applyFont="1" applyFill="1" applyBorder="1" applyAlignment="1">
      <alignment vertical="center"/>
    </xf>
    <xf numFmtId="4" fontId="96" fillId="0" borderId="10" xfId="50" applyNumberFormat="1" applyFont="1" applyBorder="1" applyAlignment="1">
      <alignment horizontal="right"/>
    </xf>
    <xf numFmtId="4" fontId="96" fillId="33" borderId="10" xfId="62" applyNumberFormat="1" applyFont="1" applyFill="1" applyBorder="1" applyAlignment="1">
      <alignment vertical="center"/>
    </xf>
    <xf numFmtId="0" fontId="91" fillId="33" borderId="0" xfId="0" applyFont="1" applyFill="1" applyAlignment="1">
      <alignment horizontal="left" vertical="center"/>
    </xf>
    <xf numFmtId="41" fontId="96" fillId="33" borderId="10" xfId="0" applyNumberFormat="1" applyFont="1" applyFill="1" applyBorder="1" applyAlignment="1">
      <alignment vertical="center"/>
    </xf>
    <xf numFmtId="0" fontId="95" fillId="33" borderId="10" xfId="0" applyFont="1" applyFill="1" applyBorder="1" applyAlignment="1">
      <alignment vertical="center"/>
    </xf>
    <xf numFmtId="41" fontId="95" fillId="33" borderId="10" xfId="0" applyNumberFormat="1" applyFont="1" applyFill="1" applyBorder="1" applyAlignment="1">
      <alignment vertical="center"/>
    </xf>
    <xf numFmtId="0" fontId="116" fillId="34" borderId="10" xfId="0" applyFont="1" applyFill="1" applyBorder="1" applyAlignment="1">
      <alignment/>
    </xf>
    <xf numFmtId="41" fontId="114" fillId="0" borderId="10" xfId="50" applyNumberFormat="1" applyFont="1" applyBorder="1" applyAlignment="1">
      <alignment/>
    </xf>
    <xf numFmtId="2" fontId="0" fillId="0" borderId="10" xfId="0" applyNumberFormat="1" applyBorder="1" applyAlignment="1">
      <alignment horizontal="center"/>
    </xf>
    <xf numFmtId="2" fontId="0" fillId="2" borderId="10" xfId="0" applyNumberFormat="1" applyFill="1" applyBorder="1" applyAlignment="1">
      <alignment horizontal="center"/>
    </xf>
    <xf numFmtId="2" fontId="90" fillId="0" borderId="10" xfId="0" applyNumberFormat="1" applyFont="1" applyBorder="1" applyAlignment="1">
      <alignment horizontal="center"/>
    </xf>
    <xf numFmtId="0" fontId="117" fillId="0" borderId="0" xfId="0" applyFont="1" applyAlignment="1">
      <alignment vertical="center" wrapText="1"/>
    </xf>
    <xf numFmtId="0" fontId="101" fillId="33" borderId="0" xfId="0" applyFont="1" applyFill="1" applyAlignment="1">
      <alignment horizontal="center"/>
    </xf>
    <xf numFmtId="0" fontId="108" fillId="33" borderId="0" xfId="0" applyFont="1" applyFill="1" applyBorder="1" applyAlignment="1">
      <alignment horizontal="left" vertical="center"/>
    </xf>
    <xf numFmtId="0" fontId="12" fillId="33" borderId="0" xfId="60" applyFont="1" applyFill="1" applyBorder="1" applyAlignment="1" applyProtection="1">
      <alignment horizontal="center" vertical="center"/>
      <protection/>
    </xf>
    <xf numFmtId="0" fontId="12" fillId="33" borderId="26" xfId="60" applyFont="1" applyFill="1" applyBorder="1" applyAlignment="1" applyProtection="1">
      <alignment horizontal="center" vertical="center"/>
      <protection/>
    </xf>
    <xf numFmtId="0" fontId="11" fillId="33" borderId="27" xfId="60" applyFont="1" applyFill="1" applyBorder="1" applyAlignment="1" applyProtection="1">
      <alignment horizontal="left" vertical="center"/>
      <protection/>
    </xf>
    <xf numFmtId="0" fontId="11" fillId="33" borderId="28" xfId="60" applyFont="1" applyFill="1" applyBorder="1" applyAlignment="1" applyProtection="1">
      <alignment horizontal="left" vertical="center"/>
      <protection/>
    </xf>
    <xf numFmtId="0" fontId="11" fillId="33" borderId="29" xfId="60" applyFont="1" applyFill="1" applyBorder="1" applyAlignment="1" applyProtection="1">
      <alignment horizontal="left" vertical="center"/>
      <protection/>
    </xf>
    <xf numFmtId="0" fontId="4" fillId="33" borderId="0" xfId="60" applyFont="1" applyFill="1" applyBorder="1" applyAlignment="1" applyProtection="1">
      <alignment horizontal="center" vertical="center"/>
      <protection/>
    </xf>
    <xf numFmtId="0" fontId="5" fillId="33" borderId="0" xfId="0" applyFont="1" applyFill="1" applyBorder="1" applyAlignment="1">
      <alignment horizontal="justify" vertical="center" wrapText="1"/>
    </xf>
    <xf numFmtId="0" fontId="103" fillId="33" borderId="0" xfId="0" applyFont="1" applyFill="1" applyAlignment="1">
      <alignment horizontal="center" vertical="center"/>
    </xf>
    <xf numFmtId="0" fontId="101" fillId="33" borderId="0" xfId="0" applyFont="1" applyFill="1" applyAlignment="1">
      <alignment horizontal="center" vertical="center"/>
    </xf>
    <xf numFmtId="0" fontId="118" fillId="33" borderId="0" xfId="0" applyFont="1" applyFill="1" applyBorder="1" applyAlignment="1">
      <alignment horizontal="center" wrapText="1"/>
    </xf>
    <xf numFmtId="0" fontId="9" fillId="33" borderId="30"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116" fillId="0" borderId="0" xfId="0" applyFont="1" applyBorder="1" applyAlignment="1">
      <alignment horizontal="left" vertical="center" wrapText="1"/>
    </xf>
    <xf numFmtId="208" fontId="116" fillId="34" borderId="16" xfId="0" applyNumberFormat="1" applyFont="1" applyFill="1" applyBorder="1" applyAlignment="1">
      <alignment horizontal="center"/>
    </xf>
    <xf numFmtId="208" fontId="116" fillId="34" borderId="17" xfId="0" applyNumberFormat="1" applyFont="1" applyFill="1" applyBorder="1" applyAlignment="1">
      <alignment horizontal="center"/>
    </xf>
    <xf numFmtId="208" fontId="116" fillId="34" borderId="18" xfId="0" applyNumberFormat="1" applyFont="1" applyFill="1" applyBorder="1" applyAlignment="1">
      <alignment horizontal="center"/>
    </xf>
    <xf numFmtId="208" fontId="116" fillId="34" borderId="10" xfId="0" applyNumberFormat="1" applyFont="1" applyFill="1" applyBorder="1" applyAlignment="1">
      <alignment horizontal="center" vertical="center" wrapText="1"/>
    </xf>
    <xf numFmtId="0" fontId="91" fillId="33" borderId="25" xfId="0" applyFont="1" applyFill="1" applyBorder="1" applyAlignment="1">
      <alignment vertical="center"/>
    </xf>
    <xf numFmtId="0" fontId="91" fillId="33" borderId="0" xfId="0" applyFont="1" applyFill="1" applyBorder="1" applyAlignment="1">
      <alignment vertical="center"/>
    </xf>
    <xf numFmtId="0" fontId="92" fillId="33" borderId="0" xfId="0" applyFont="1" applyFill="1" applyAlignment="1">
      <alignment horizontal="justify" vertical="center" wrapText="1"/>
    </xf>
    <xf numFmtId="0" fontId="92" fillId="33" borderId="22" xfId="0" applyFont="1" applyFill="1" applyBorder="1" applyAlignment="1">
      <alignment horizontal="center" vertical="center"/>
    </xf>
    <xf numFmtId="0" fontId="91" fillId="33" borderId="0" xfId="0" applyFont="1" applyFill="1" applyBorder="1" applyAlignment="1">
      <alignment horizontal="center" vertical="center"/>
    </xf>
    <xf numFmtId="0" fontId="37" fillId="33" borderId="0" xfId="0" applyFont="1" applyFill="1" applyAlignment="1">
      <alignment horizontal="center" vertical="center"/>
    </xf>
    <xf numFmtId="0" fontId="37" fillId="33" borderId="10" xfId="0" applyFont="1" applyFill="1" applyBorder="1" applyAlignment="1">
      <alignment horizontal="center" vertical="center"/>
    </xf>
    <xf numFmtId="0" fontId="92" fillId="33" borderId="30" xfId="0" applyFont="1" applyFill="1" applyBorder="1" applyAlignment="1">
      <alignment horizontal="left" vertical="center" wrapText="1"/>
    </xf>
    <xf numFmtId="0" fontId="92" fillId="33" borderId="0" xfId="0" applyFont="1" applyFill="1" applyBorder="1" applyAlignment="1">
      <alignment horizontal="left" vertical="center" wrapText="1"/>
    </xf>
    <xf numFmtId="0" fontId="92" fillId="33" borderId="0" xfId="0" applyFont="1" applyFill="1" applyAlignment="1">
      <alignment horizontal="left" vertical="center" wrapText="1"/>
    </xf>
    <xf numFmtId="0" fontId="91" fillId="33" borderId="10" xfId="0" applyFont="1" applyFill="1" applyBorder="1" applyAlignment="1">
      <alignment horizontal="left" vertical="top"/>
    </xf>
    <xf numFmtId="0" fontId="91" fillId="33" borderId="10" xfId="0" applyFont="1" applyFill="1" applyBorder="1" applyAlignment="1">
      <alignment horizontal="center" vertical="center"/>
    </xf>
    <xf numFmtId="0" fontId="91" fillId="33" borderId="10" xfId="0" applyFont="1" applyFill="1" applyBorder="1" applyAlignment="1">
      <alignment horizontal="center" vertical="center" wrapText="1"/>
    </xf>
    <xf numFmtId="0" fontId="0" fillId="0" borderId="0" xfId="0" applyAlignment="1">
      <alignment horizontal="left" wrapText="1"/>
    </xf>
    <xf numFmtId="0" fontId="90" fillId="0" borderId="11" xfId="0" applyFont="1" applyBorder="1" applyAlignment="1">
      <alignment horizontal="center"/>
    </xf>
    <xf numFmtId="0" fontId="90" fillId="0" borderId="30" xfId="0" applyFont="1" applyBorder="1" applyAlignment="1">
      <alignment horizontal="center"/>
    </xf>
    <xf numFmtId="0" fontId="90" fillId="0" borderId="12" xfId="0" applyFont="1" applyBorder="1" applyAlignment="1">
      <alignment horizontal="center"/>
    </xf>
    <xf numFmtId="0" fontId="90" fillId="0" borderId="13" xfId="0" applyFont="1" applyBorder="1" applyAlignment="1">
      <alignment horizontal="center" vertical="center"/>
    </xf>
    <xf numFmtId="0" fontId="90" fillId="0" borderId="22" xfId="0" applyFont="1" applyBorder="1" applyAlignment="1">
      <alignment horizontal="center" vertical="center"/>
    </xf>
    <xf numFmtId="0" fontId="90" fillId="0" borderId="14" xfId="0" applyFont="1" applyBorder="1" applyAlignment="1">
      <alignment horizontal="center" vertical="center"/>
    </xf>
    <xf numFmtId="0" fontId="98" fillId="33" borderId="0" xfId="0" applyFont="1" applyFill="1" applyAlignment="1">
      <alignment horizontal="left" vertical="center" wrapText="1"/>
    </xf>
    <xf numFmtId="0" fontId="90" fillId="33" borderId="0" xfId="0" applyFont="1" applyFill="1" applyAlignment="1">
      <alignment horizontal="left" vertical="center" wrapText="1"/>
    </xf>
    <xf numFmtId="0" fontId="115" fillId="0" borderId="0" xfId="0" applyFont="1" applyAlignment="1">
      <alignment horizontal="left" vertical="center" wrapText="1"/>
    </xf>
    <xf numFmtId="0" fontId="38" fillId="33" borderId="23" xfId="0" applyFont="1" applyFill="1" applyBorder="1" applyAlignment="1">
      <alignment horizontal="center" vertical="center" wrapText="1"/>
    </xf>
    <xf numFmtId="181" fontId="39" fillId="33" borderId="23" xfId="0" applyNumberFormat="1" applyFont="1" applyFill="1" applyBorder="1" applyAlignment="1">
      <alignment horizontal="center" vertical="center"/>
    </xf>
    <xf numFmtId="181" fontId="39" fillId="33" borderId="21" xfId="0" applyNumberFormat="1" applyFont="1" applyFill="1" applyBorder="1" applyAlignment="1">
      <alignment horizontal="center" vertical="center"/>
    </xf>
    <xf numFmtId="3" fontId="39" fillId="33" borderId="23" xfId="0" applyNumberFormat="1" applyFont="1" applyFill="1" applyBorder="1" applyAlignment="1">
      <alignment horizontal="center" vertical="center"/>
    </xf>
    <xf numFmtId="3" fontId="39" fillId="33" borderId="21" xfId="0" applyNumberFormat="1" applyFont="1" applyFill="1" applyBorder="1" applyAlignment="1">
      <alignment horizontal="center" vertical="center"/>
    </xf>
    <xf numFmtId="183" fontId="94" fillId="33" borderId="23" xfId="0" applyNumberFormat="1" applyFont="1" applyFill="1" applyBorder="1" applyAlignment="1">
      <alignment horizontal="center" vertical="center"/>
    </xf>
    <xf numFmtId="183" fontId="94" fillId="33" borderId="21" xfId="0" applyNumberFormat="1" applyFont="1" applyFill="1" applyBorder="1" applyAlignment="1">
      <alignment horizontal="center" vertical="center"/>
    </xf>
    <xf numFmtId="0" fontId="94" fillId="33" borderId="0" xfId="0" applyFont="1" applyFill="1" applyAlignment="1">
      <alignment horizontal="justify" vertical="top" wrapText="1"/>
    </xf>
    <xf numFmtId="0" fontId="119" fillId="0" borderId="0" xfId="0" applyFont="1" applyBorder="1" applyAlignment="1">
      <alignment horizontal="left" vertical="center" wrapText="1"/>
    </xf>
    <xf numFmtId="0" fontId="38" fillId="33" borderId="0" xfId="0" applyFont="1" applyFill="1" applyAlignment="1">
      <alignment horizontal="left" vertical="center" wrapText="1"/>
    </xf>
    <xf numFmtId="0" fontId="94" fillId="33" borderId="0" xfId="0" applyFont="1" applyFill="1" applyAlignment="1">
      <alignment horizontal="center" vertical="center" wrapText="1"/>
    </xf>
    <xf numFmtId="183" fontId="39" fillId="33" borderId="18" xfId="62" applyNumberFormat="1" applyFont="1" applyFill="1" applyBorder="1" applyAlignment="1">
      <alignment horizontal="center" vertical="center"/>
    </xf>
    <xf numFmtId="0" fontId="96" fillId="33" borderId="0" xfId="0" applyFont="1" applyFill="1" applyAlignment="1">
      <alignment horizontal="justify" vertical="center" wrapText="1"/>
    </xf>
    <xf numFmtId="0" fontId="44" fillId="33" borderId="0" xfId="0" applyFont="1" applyFill="1" applyAlignment="1">
      <alignment horizontal="left" vertical="top"/>
    </xf>
    <xf numFmtId="0" fontId="95" fillId="33" borderId="16" xfId="0" applyFont="1" applyFill="1" applyBorder="1" applyAlignment="1">
      <alignment horizontal="left" vertical="center"/>
    </xf>
    <xf numFmtId="0" fontId="95" fillId="33" borderId="17" xfId="0" applyFont="1" applyFill="1" applyBorder="1" applyAlignment="1">
      <alignment horizontal="left" vertical="center"/>
    </xf>
    <xf numFmtId="0" fontId="95" fillId="33" borderId="18" xfId="0" applyFont="1" applyFill="1" applyBorder="1" applyAlignment="1">
      <alignment horizontal="left" vertical="center"/>
    </xf>
    <xf numFmtId="0" fontId="95" fillId="33" borderId="0" xfId="0" applyFont="1" applyFill="1" applyAlignment="1">
      <alignment horizontal="left" vertical="center" wrapText="1"/>
    </xf>
    <xf numFmtId="0" fontId="13" fillId="0" borderId="16" xfId="0" applyFont="1" applyFill="1" applyBorder="1" applyAlignment="1" applyProtection="1">
      <alignment horizontal="center" vertical="top" wrapText="1" readingOrder="1"/>
      <protection locked="0"/>
    </xf>
    <xf numFmtId="0" fontId="13" fillId="0" borderId="17" xfId="0" applyFont="1" applyFill="1" applyBorder="1" applyAlignment="1" applyProtection="1">
      <alignment horizontal="center" vertical="top" wrapText="1" readingOrder="1"/>
      <protection locked="0"/>
    </xf>
    <xf numFmtId="0" fontId="13" fillId="0" borderId="18" xfId="0" applyFont="1" applyFill="1" applyBorder="1" applyAlignment="1" applyProtection="1">
      <alignment horizontal="center" vertical="top" wrapText="1" readingOrder="1"/>
      <protection locked="0"/>
    </xf>
    <xf numFmtId="0" fontId="91" fillId="33" borderId="30" xfId="0" applyFont="1" applyFill="1" applyBorder="1" applyAlignment="1">
      <alignment horizontal="left" vertical="center" wrapText="1"/>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57" fillId="33" borderId="0" xfId="59" applyFont="1" applyFill="1" applyBorder="1" applyAlignment="1">
      <alignment horizontal="left" vertical="top" wrapText="1"/>
      <protection/>
    </xf>
    <xf numFmtId="0" fontId="58" fillId="33" borderId="16" xfId="59" applyFont="1" applyFill="1" applyBorder="1" applyAlignment="1">
      <alignment horizontal="left" vertical="center"/>
      <protection/>
    </xf>
    <xf numFmtId="0" fontId="58" fillId="33" borderId="17" xfId="59" applyFont="1" applyFill="1" applyBorder="1" applyAlignment="1">
      <alignment horizontal="left" vertical="center"/>
      <protection/>
    </xf>
    <xf numFmtId="0" fontId="58" fillId="33" borderId="18" xfId="59" applyFont="1" applyFill="1" applyBorder="1" applyAlignment="1">
      <alignment horizontal="left" vertical="center"/>
      <protection/>
    </xf>
    <xf numFmtId="0" fontId="57" fillId="33" borderId="11" xfId="59" applyFont="1" applyFill="1" applyBorder="1" applyAlignment="1">
      <alignment horizontal="center" vertical="distributed"/>
      <protection/>
    </xf>
    <xf numFmtId="0" fontId="57" fillId="33" borderId="30" xfId="59" applyFont="1" applyFill="1" applyBorder="1" applyAlignment="1">
      <alignment horizontal="center" vertical="distributed"/>
      <protection/>
    </xf>
    <xf numFmtId="0" fontId="57" fillId="33" borderId="12" xfId="59" applyFont="1" applyFill="1" applyBorder="1" applyAlignment="1">
      <alignment horizontal="center" vertical="distributed"/>
      <protection/>
    </xf>
    <xf numFmtId="0" fontId="57" fillId="33" borderId="25" xfId="59" applyFont="1" applyFill="1" applyBorder="1" applyAlignment="1">
      <alignment horizontal="center" vertical="distributed"/>
      <protection/>
    </xf>
    <xf numFmtId="0" fontId="57" fillId="33" borderId="0" xfId="59" applyFont="1" applyFill="1" applyBorder="1" applyAlignment="1">
      <alignment horizontal="center" vertical="distributed"/>
      <protection/>
    </xf>
    <xf numFmtId="0" fontId="57" fillId="33" borderId="31" xfId="59" applyFont="1" applyFill="1" applyBorder="1" applyAlignment="1">
      <alignment horizontal="center" vertical="distributed"/>
      <protection/>
    </xf>
    <xf numFmtId="0" fontId="57" fillId="33" borderId="13" xfId="59" applyFont="1" applyFill="1" applyBorder="1" applyAlignment="1">
      <alignment horizontal="center" vertical="distributed"/>
      <protection/>
    </xf>
    <xf numFmtId="0" fontId="57" fillId="33" borderId="22" xfId="59" applyFont="1" applyFill="1" applyBorder="1" applyAlignment="1">
      <alignment horizontal="center" vertical="distributed"/>
      <protection/>
    </xf>
    <xf numFmtId="0" fontId="57" fillId="33" borderId="14" xfId="59" applyFont="1" applyFill="1" applyBorder="1" applyAlignment="1">
      <alignment horizontal="center" vertical="distributed"/>
      <protection/>
    </xf>
    <xf numFmtId="0" fontId="57" fillId="33" borderId="10" xfId="59" applyFont="1" applyFill="1" applyBorder="1" applyAlignment="1">
      <alignment horizontal="center" vertical="center" wrapText="1"/>
      <protection/>
    </xf>
    <xf numFmtId="3" fontId="57" fillId="33" borderId="16" xfId="59" applyNumberFormat="1" applyFont="1" applyFill="1" applyBorder="1" applyAlignment="1">
      <alignment horizontal="center" vertical="center"/>
      <protection/>
    </xf>
    <xf numFmtId="3" fontId="57" fillId="33" borderId="17" xfId="59" applyNumberFormat="1" applyFont="1" applyFill="1" applyBorder="1" applyAlignment="1">
      <alignment horizontal="center" vertical="center"/>
      <protection/>
    </xf>
    <xf numFmtId="3" fontId="57" fillId="33" borderId="18" xfId="59" applyNumberFormat="1" applyFont="1" applyFill="1" applyBorder="1" applyAlignment="1">
      <alignment horizontal="center" vertical="center"/>
      <protection/>
    </xf>
    <xf numFmtId="3" fontId="57" fillId="33" borderId="11" xfId="59" applyNumberFormat="1" applyFont="1" applyFill="1" applyBorder="1" applyAlignment="1">
      <alignment horizontal="center" vertical="center"/>
      <protection/>
    </xf>
    <xf numFmtId="3" fontId="57" fillId="33" borderId="12" xfId="59" applyNumberFormat="1" applyFont="1" applyFill="1" applyBorder="1" applyAlignment="1">
      <alignment horizontal="center" vertical="center"/>
      <protection/>
    </xf>
    <xf numFmtId="0" fontId="58" fillId="33" borderId="0" xfId="59" applyFont="1" applyFill="1" applyAlignment="1">
      <alignment horizontal="justify" vertical="center"/>
      <protection/>
    </xf>
    <xf numFmtId="0" fontId="57" fillId="33" borderId="10" xfId="59" applyFont="1" applyFill="1" applyBorder="1" applyAlignment="1">
      <alignment horizontal="center" vertical="center"/>
      <protection/>
    </xf>
    <xf numFmtId="0" fontId="57" fillId="33" borderId="16" xfId="59" applyFont="1" applyFill="1" applyBorder="1" applyAlignment="1">
      <alignment horizontal="center" vertical="center"/>
      <protection/>
    </xf>
    <xf numFmtId="0" fontId="57" fillId="33" borderId="18" xfId="59" applyFont="1" applyFill="1" applyBorder="1" applyAlignment="1">
      <alignment horizontal="center" vertical="center"/>
      <protection/>
    </xf>
    <xf numFmtId="0" fontId="58" fillId="33" borderId="24" xfId="59" applyFont="1" applyFill="1" applyBorder="1" applyAlignment="1">
      <alignment horizontal="center" vertical="center" wrapText="1"/>
      <protection/>
    </xf>
    <xf numFmtId="0" fontId="58" fillId="33" borderId="21" xfId="59" applyFont="1" applyFill="1" applyBorder="1" applyAlignment="1">
      <alignment horizontal="center" vertical="center" wrapText="1"/>
      <protection/>
    </xf>
    <xf numFmtId="0" fontId="92" fillId="33" borderId="0" xfId="0" applyFont="1" applyFill="1" applyBorder="1" applyAlignment="1">
      <alignment horizontal="left" vertical="center"/>
    </xf>
    <xf numFmtId="0" fontId="91" fillId="33" borderId="0" xfId="0" applyFont="1" applyFill="1" applyBorder="1" applyAlignment="1">
      <alignment horizontal="center" vertical="center" wrapText="1"/>
    </xf>
    <xf numFmtId="0" fontId="91" fillId="35" borderId="16" xfId="0" applyFont="1" applyFill="1" applyBorder="1" applyAlignment="1">
      <alignment horizontal="center" vertical="center"/>
    </xf>
    <xf numFmtId="0" fontId="91" fillId="35" borderId="18" xfId="0" applyFont="1" applyFill="1" applyBorder="1" applyAlignment="1">
      <alignment horizontal="center" vertical="center"/>
    </xf>
    <xf numFmtId="0" fontId="92" fillId="33" borderId="16" xfId="0" applyFont="1" applyFill="1" applyBorder="1" applyAlignment="1">
      <alignment horizontal="center" vertical="center"/>
    </xf>
    <xf numFmtId="0" fontId="92" fillId="33" borderId="18" xfId="0" applyFont="1" applyFill="1" applyBorder="1" applyAlignment="1">
      <alignment horizontal="center" vertical="center"/>
    </xf>
    <xf numFmtId="0" fontId="91" fillId="33" borderId="16" xfId="0" applyFont="1" applyFill="1" applyBorder="1" applyAlignment="1">
      <alignment horizontal="center" vertical="center"/>
    </xf>
    <xf numFmtId="0" fontId="91" fillId="33" borderId="18" xfId="0" applyFont="1" applyFill="1" applyBorder="1" applyAlignment="1">
      <alignment horizontal="center" vertical="center"/>
    </xf>
    <xf numFmtId="0" fontId="91" fillId="33" borderId="0" xfId="0" applyFont="1" applyFill="1" applyAlignment="1">
      <alignment horizontal="left" vertical="center" wrapText="1"/>
    </xf>
    <xf numFmtId="0" fontId="91" fillId="35" borderId="10" xfId="0" applyFont="1" applyFill="1" applyBorder="1" applyAlignment="1">
      <alignment horizontal="center" vertical="center"/>
    </xf>
    <xf numFmtId="0" fontId="91" fillId="35" borderId="16" xfId="0" applyFont="1" applyFill="1" applyBorder="1" applyAlignment="1">
      <alignment horizontal="center" vertical="center" wrapText="1"/>
    </xf>
    <xf numFmtId="0" fontId="91" fillId="35" borderId="18" xfId="0" applyFont="1" applyFill="1" applyBorder="1" applyAlignment="1">
      <alignment horizontal="center" vertical="center" wrapText="1"/>
    </xf>
    <xf numFmtId="0" fontId="63" fillId="33" borderId="10" xfId="0" applyFont="1" applyFill="1" applyBorder="1" applyAlignment="1">
      <alignment horizontal="center" vertical="center"/>
    </xf>
    <xf numFmtId="0" fontId="64" fillId="33" borderId="10" xfId="0" applyFont="1" applyFill="1" applyBorder="1" applyAlignment="1">
      <alignment horizontal="center" vertical="center"/>
    </xf>
    <xf numFmtId="0" fontId="63" fillId="33" borderId="0" xfId="0" applyFont="1" applyFill="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81</xdr:row>
      <xdr:rowOff>57150</xdr:rowOff>
    </xdr:from>
    <xdr:to>
      <xdr:col>1</xdr:col>
      <xdr:colOff>476250</xdr:colOff>
      <xdr:row>81</xdr:row>
      <xdr:rowOff>114300</xdr:rowOff>
    </xdr:to>
    <xdr:pic>
      <xdr:nvPicPr>
        <xdr:cNvPr id="2" name="Picture 41" descr="pie"/>
        <xdr:cNvPicPr preferRelativeResize="1">
          <a:picLocks noChangeAspect="1"/>
        </xdr:cNvPicPr>
      </xdr:nvPicPr>
      <xdr:blipFill>
        <a:blip r:embed="rId2"/>
        <a:stretch>
          <a:fillRect/>
        </a:stretch>
      </xdr:blipFill>
      <xdr:spPr>
        <a:xfrm>
          <a:off x="0" y="17325975"/>
          <a:ext cx="1238250" cy="57150"/>
        </a:xfrm>
        <a:prstGeom prst="rect">
          <a:avLst/>
        </a:prstGeom>
        <a:noFill/>
        <a:ln w="9525" cmpd="sng">
          <a:noFill/>
        </a:ln>
      </xdr:spPr>
    </xdr:pic>
    <xdr:clientData/>
  </xdr:twoCellAnchor>
  <xdr:twoCellAnchor>
    <xdr:from>
      <xdr:col>0</xdr:col>
      <xdr:colOff>0</xdr:colOff>
      <xdr:row>81</xdr:row>
      <xdr:rowOff>57150</xdr:rowOff>
    </xdr:from>
    <xdr:to>
      <xdr:col>1</xdr:col>
      <xdr:colOff>476250</xdr:colOff>
      <xdr:row>81</xdr:row>
      <xdr:rowOff>114300</xdr:rowOff>
    </xdr:to>
    <xdr:pic>
      <xdr:nvPicPr>
        <xdr:cNvPr id="3" name="Picture 41" descr="pie"/>
        <xdr:cNvPicPr preferRelativeResize="1">
          <a:picLocks noChangeAspect="1"/>
        </xdr:cNvPicPr>
      </xdr:nvPicPr>
      <xdr:blipFill>
        <a:blip r:embed="rId2"/>
        <a:stretch>
          <a:fillRect/>
        </a:stretch>
      </xdr:blipFill>
      <xdr:spPr>
        <a:xfrm>
          <a:off x="0" y="17325975"/>
          <a:ext cx="1238250" cy="57150"/>
        </a:xfrm>
        <a:prstGeom prst="rect">
          <a:avLst/>
        </a:prstGeom>
        <a:noFill/>
        <a:ln w="9525" cmpd="sng">
          <a:noFill/>
        </a:ln>
      </xdr:spPr>
    </xdr:pic>
    <xdr:clientData/>
  </xdr:twoCellAnchor>
  <xdr:twoCellAnchor>
    <xdr:from>
      <xdr:col>2</xdr:col>
      <xdr:colOff>66675</xdr:colOff>
      <xdr:row>18</xdr:row>
      <xdr:rowOff>28575</xdr:rowOff>
    </xdr:from>
    <xdr:to>
      <xdr:col>6</xdr:col>
      <xdr:colOff>714375</xdr:colOff>
      <xdr:row>18</xdr:row>
      <xdr:rowOff>142875</xdr:rowOff>
    </xdr:to>
    <xdr:grpSp>
      <xdr:nvGrpSpPr>
        <xdr:cNvPr id="4" name="Grupo 5"/>
        <xdr:cNvGrpSpPr>
          <a:grpSpLocks/>
        </xdr:cNvGrpSpPr>
      </xdr:nvGrpSpPr>
      <xdr:grpSpPr>
        <a:xfrm>
          <a:off x="1590675" y="45910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6</xdr:col>
      <xdr:colOff>361950</xdr:colOff>
      <xdr:row>10</xdr:row>
      <xdr:rowOff>95250</xdr:rowOff>
    </xdr:to>
    <xdr:sp>
      <xdr:nvSpPr>
        <xdr:cNvPr id="1" name="CuadroTexto 1"/>
        <xdr:cNvSpPr txBox="1">
          <a:spLocks noChangeArrowheads="1"/>
        </xdr:cNvSpPr>
      </xdr:nvSpPr>
      <xdr:spPr>
        <a:xfrm>
          <a:off x="3048000" y="552450"/>
          <a:ext cx="1885950" cy="1400175"/>
        </a:xfrm>
        <a:prstGeom prst="rect">
          <a:avLst/>
        </a:prstGeom>
        <a:no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Participación de la agricultura en emisiones regionales
</a:t>
          </a:r>
          <a:r>
            <a:rPr lang="en-US" cap="none" sz="1100" b="0" i="0" u="none" baseline="0">
              <a:solidFill>
                <a:srgbClr val="339966"/>
              </a:solidFill>
              <a:latin typeface="Calibri"/>
              <a:ea typeface="Calibri"/>
              <a:cs typeface="Calibri"/>
            </a:rPr>
            <a:t>
</a:t>
          </a:r>
          <a:r>
            <a:rPr lang="en-US" cap="none" sz="2800" b="1" i="0" u="none" baseline="0">
              <a:solidFill>
                <a:srgbClr val="339966"/>
              </a:solidFill>
              <a:latin typeface="Calibri"/>
              <a:ea typeface="Calibri"/>
              <a:cs typeface="Calibri"/>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s empleo"/>
      <sheetName val="base_empleo"/>
      <sheetName val="Empleo categoria"/>
      <sheetName val="Colocaciones"/>
      <sheetName val="Frutales"/>
      <sheetName val="Riego"/>
      <sheetName val="exp_rubros"/>
      <sheetName val="exp_productos"/>
      <sheetName val="Beneficio_carne"/>
      <sheetName val="Criaderos aves"/>
      <sheetName val="Huevos"/>
      <sheetName val="Hoja1"/>
      <sheetName val="Lacteos"/>
      <sheetName val="Forestales (2)"/>
      <sheetName val="Forestales"/>
      <sheetName val="dinamica apicultores"/>
      <sheetName val="Apicultura"/>
      <sheetName val="comercio exterior"/>
      <sheetName val="Pobreza 3"/>
      <sheetName val="Pobreza_1"/>
      <sheetName val="Pobreza"/>
      <sheetName val="Cultivos anuales"/>
      <sheetName val="Hortalizas"/>
      <sheetName val="Base Viñas"/>
      <sheetName val="Dinamica viñas"/>
      <sheetName val="Totales viñas"/>
      <sheetName val="Totales cepas_pais"/>
      <sheetName val="base_empleo 2021-dic-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entral.c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3"/>
  <sheetViews>
    <sheetView tabSelected="1" zoomScalePageLayoutView="0" workbookViewId="0" topLeftCell="A1">
      <selection activeCell="A1" sqref="A1"/>
    </sheetView>
  </sheetViews>
  <sheetFormatPr defaultColWidth="11.421875" defaultRowHeight="15"/>
  <cols>
    <col min="1" max="2" width="11.421875" style="42" customWidth="1"/>
    <col min="3" max="3" width="10.7109375" style="42" customWidth="1"/>
    <col min="4" max="6" width="11.421875" style="42" customWidth="1"/>
    <col min="7" max="7" width="11.140625" style="42" customWidth="1"/>
    <col min="8" max="8" width="12.00390625" style="42" customWidth="1"/>
    <col min="9" max="10" width="11.421875" style="42" customWidth="1"/>
    <col min="11" max="11" width="31.28125" style="42" customWidth="1"/>
    <col min="12" max="16384" width="11.421875" style="42" customWidth="1"/>
  </cols>
  <sheetData>
    <row r="1" spans="1:7" ht="15.75">
      <c r="A1" s="40"/>
      <c r="B1" s="41"/>
      <c r="C1" s="41"/>
      <c r="D1" s="41"/>
      <c r="E1" s="41"/>
      <c r="F1" s="41"/>
      <c r="G1" s="41"/>
    </row>
    <row r="2" spans="1:7" ht="14.25">
      <c r="A2" s="41"/>
      <c r="B2" s="41"/>
      <c r="C2" s="41"/>
      <c r="D2" s="41"/>
      <c r="E2" s="41"/>
      <c r="F2" s="41"/>
      <c r="G2" s="41"/>
    </row>
    <row r="3" spans="1:7" ht="15.75">
      <c r="A3" s="40"/>
      <c r="B3" s="41"/>
      <c r="C3" s="41"/>
      <c r="D3" s="41"/>
      <c r="E3" s="41"/>
      <c r="F3" s="41"/>
      <c r="G3" s="41"/>
    </row>
    <row r="4" spans="1:7" ht="14.25">
      <c r="A4" s="41"/>
      <c r="B4" s="41"/>
      <c r="C4" s="41"/>
      <c r="D4" s="43"/>
      <c r="E4" s="41"/>
      <c r="F4" s="41"/>
      <c r="G4" s="41"/>
    </row>
    <row r="5" spans="1:7" ht="15.75">
      <c r="A5" s="40"/>
      <c r="B5" s="41"/>
      <c r="C5" s="41"/>
      <c r="D5" s="44"/>
      <c r="E5" s="41"/>
      <c r="F5" s="41"/>
      <c r="G5" s="41"/>
    </row>
    <row r="6" spans="1:7" ht="15.75">
      <c r="A6" s="40"/>
      <c r="B6" s="41"/>
      <c r="C6" s="41"/>
      <c r="D6" s="41"/>
      <c r="E6" s="41"/>
      <c r="F6" s="41"/>
      <c r="G6" s="41"/>
    </row>
    <row r="7" spans="1:7" ht="15.75">
      <c r="A7" s="40"/>
      <c r="B7" s="41"/>
      <c r="C7" s="41"/>
      <c r="D7" s="41"/>
      <c r="E7" s="41"/>
      <c r="F7" s="41"/>
      <c r="G7" s="41"/>
    </row>
    <row r="8" spans="1:7" ht="14.25">
      <c r="A8" s="41"/>
      <c r="B8" s="41"/>
      <c r="C8" s="41"/>
      <c r="D8" s="43"/>
      <c r="E8" s="41"/>
      <c r="F8" s="41"/>
      <c r="G8" s="41"/>
    </row>
    <row r="9" spans="1:7" ht="15.75">
      <c r="A9" s="45"/>
      <c r="B9" s="41"/>
      <c r="C9" s="41"/>
      <c r="D9" s="41"/>
      <c r="E9" s="41"/>
      <c r="F9" s="41"/>
      <c r="G9" s="41"/>
    </row>
    <row r="10" spans="1:7" ht="15.75">
      <c r="A10" s="45"/>
      <c r="B10" s="41"/>
      <c r="C10" s="41"/>
      <c r="D10" s="41"/>
      <c r="E10" s="41"/>
      <c r="F10" s="41"/>
      <c r="G10" s="41"/>
    </row>
    <row r="11" spans="1:7" ht="15.75">
      <c r="A11" s="45"/>
      <c r="B11" s="41"/>
      <c r="C11" s="41"/>
      <c r="D11" s="41"/>
      <c r="E11" s="41"/>
      <c r="F11" s="41"/>
      <c r="G11" s="41"/>
    </row>
    <row r="12" spans="1:7" ht="15.75">
      <c r="A12" s="45"/>
      <c r="B12" s="41"/>
      <c r="C12" s="41"/>
      <c r="D12" s="41"/>
      <c r="E12" s="41"/>
      <c r="F12" s="41"/>
      <c r="G12" s="41"/>
    </row>
    <row r="13" spans="1:7" ht="15.75">
      <c r="A13" s="40"/>
      <c r="B13" s="41"/>
      <c r="C13" s="41"/>
      <c r="D13" s="41"/>
      <c r="E13" s="41"/>
      <c r="F13" s="41"/>
      <c r="G13" s="41"/>
    </row>
    <row r="14" spans="1:8" ht="15.75">
      <c r="A14" s="87"/>
      <c r="B14" s="88"/>
      <c r="C14" s="88"/>
      <c r="D14" s="88"/>
      <c r="E14" s="88"/>
      <c r="F14" s="88"/>
      <c r="G14" s="88"/>
      <c r="H14" s="49"/>
    </row>
    <row r="15" spans="1:8" ht="15.75">
      <c r="A15" s="87"/>
      <c r="B15" s="88"/>
      <c r="C15" s="88"/>
      <c r="D15" s="88"/>
      <c r="E15" s="88"/>
      <c r="F15" s="88"/>
      <c r="G15" s="88"/>
      <c r="H15" s="49"/>
    </row>
    <row r="16" spans="1:8" ht="51" customHeight="1">
      <c r="A16" s="88"/>
      <c r="B16" s="88"/>
      <c r="C16" s="141" t="s">
        <v>9</v>
      </c>
      <c r="D16" s="141"/>
      <c r="E16" s="141"/>
      <c r="F16" s="89"/>
      <c r="G16" s="89"/>
      <c r="H16" s="89"/>
    </row>
    <row r="17" spans="1:8" ht="46.5" customHeight="1">
      <c r="A17" s="88"/>
      <c r="B17" s="88"/>
      <c r="C17" s="142" t="s">
        <v>61</v>
      </c>
      <c r="D17" s="89"/>
      <c r="E17" s="89"/>
      <c r="F17" s="89"/>
      <c r="G17" s="89"/>
      <c r="H17" s="89"/>
    </row>
    <row r="18" spans="1:8" ht="30">
      <c r="A18" s="88"/>
      <c r="B18" s="88"/>
      <c r="C18" s="143"/>
      <c r="D18" s="89"/>
      <c r="E18" s="89"/>
      <c r="F18" s="89"/>
      <c r="G18" s="89"/>
      <c r="H18" s="89"/>
    </row>
    <row r="19" spans="1:8" ht="15">
      <c r="A19" s="88"/>
      <c r="B19" s="88"/>
      <c r="C19" s="88"/>
      <c r="D19" s="88"/>
      <c r="E19" s="88"/>
      <c r="F19" s="88"/>
      <c r="G19" s="88"/>
      <c r="H19" s="49"/>
    </row>
    <row r="20" spans="1:8" ht="15.75">
      <c r="A20" s="88"/>
      <c r="B20" s="88"/>
      <c r="C20" s="292"/>
      <c r="D20" s="292"/>
      <c r="E20" s="292"/>
      <c r="F20" s="292"/>
      <c r="G20" s="292"/>
      <c r="H20" s="292"/>
    </row>
    <row r="21" spans="1:7" ht="14.25">
      <c r="A21" s="41"/>
      <c r="B21" s="41"/>
      <c r="C21" s="41"/>
      <c r="D21" s="41"/>
      <c r="E21" s="41"/>
      <c r="F21" s="41"/>
      <c r="G21" s="41"/>
    </row>
    <row r="22" spans="1:7" ht="14.25">
      <c r="A22" s="41"/>
      <c r="B22" s="41"/>
      <c r="C22" s="41"/>
      <c r="D22" s="41"/>
      <c r="E22" s="41"/>
      <c r="F22" s="41"/>
      <c r="G22" s="41"/>
    </row>
    <row r="23" spans="1:7" ht="14.25">
      <c r="A23" s="41"/>
      <c r="B23" s="41"/>
      <c r="C23" s="41"/>
      <c r="D23" s="41"/>
      <c r="E23" s="41"/>
      <c r="F23" s="41"/>
      <c r="G23" s="41"/>
    </row>
    <row r="24" spans="1:7" ht="14.25">
      <c r="A24" s="41"/>
      <c r="B24" s="41"/>
      <c r="C24" s="41"/>
      <c r="D24" s="41"/>
      <c r="E24" s="41"/>
      <c r="F24" s="41"/>
      <c r="G24" s="41"/>
    </row>
    <row r="25" spans="1:7" ht="14.25">
      <c r="A25" s="41"/>
      <c r="B25" s="41"/>
      <c r="C25" s="41"/>
      <c r="D25" s="41"/>
      <c r="E25" s="41"/>
      <c r="F25" s="41"/>
      <c r="G25" s="41"/>
    </row>
    <row r="26" spans="1:7" ht="14.25">
      <c r="A26" s="41"/>
      <c r="B26" s="41"/>
      <c r="C26" s="41"/>
      <c r="D26" s="41"/>
      <c r="E26" s="41"/>
      <c r="F26" s="41"/>
      <c r="G26" s="41"/>
    </row>
    <row r="27" spans="1:7" ht="14.25">
      <c r="A27" s="41"/>
      <c r="B27" s="41"/>
      <c r="C27" s="41"/>
      <c r="D27" s="41"/>
      <c r="E27" s="41"/>
      <c r="F27" s="41"/>
      <c r="G27" s="41"/>
    </row>
    <row r="28" spans="1:7" ht="14.25">
      <c r="A28" s="41"/>
      <c r="B28" s="41"/>
      <c r="C28" s="41"/>
      <c r="D28" s="41"/>
      <c r="E28" s="41"/>
      <c r="F28" s="41"/>
      <c r="G28" s="41"/>
    </row>
    <row r="29" spans="1:7" ht="15.75">
      <c r="A29" s="40"/>
      <c r="B29" s="41"/>
      <c r="C29" s="41"/>
      <c r="D29" s="41"/>
      <c r="E29" s="41"/>
      <c r="F29" s="41"/>
      <c r="G29" s="41"/>
    </row>
    <row r="30" spans="1:7" ht="15.75">
      <c r="A30" s="40"/>
      <c r="B30" s="41"/>
      <c r="C30" s="41"/>
      <c r="D30" s="43"/>
      <c r="E30" s="41"/>
      <c r="F30" s="41"/>
      <c r="G30" s="41"/>
    </row>
    <row r="31" spans="1:7" ht="15.75">
      <c r="A31" s="40"/>
      <c r="B31" s="41"/>
      <c r="C31" s="41"/>
      <c r="D31" s="46"/>
      <c r="E31" s="41"/>
      <c r="F31" s="41"/>
      <c r="G31" s="41"/>
    </row>
    <row r="32" spans="1:7" ht="15.75">
      <c r="A32" s="40"/>
      <c r="B32" s="41"/>
      <c r="C32" s="41"/>
      <c r="D32" s="41"/>
      <c r="E32" s="41"/>
      <c r="F32" s="41"/>
      <c r="G32" s="41"/>
    </row>
    <row r="33" spans="1:7" ht="15.75">
      <c r="A33" s="40"/>
      <c r="B33" s="41"/>
      <c r="C33" s="41"/>
      <c r="D33" s="41"/>
      <c r="E33" s="41"/>
      <c r="F33" s="41"/>
      <c r="G33" s="41"/>
    </row>
    <row r="34" spans="1:7" ht="15.75">
      <c r="A34" s="40"/>
      <c r="B34" s="41"/>
      <c r="C34" s="41"/>
      <c r="D34" s="41"/>
      <c r="E34" s="41"/>
      <c r="F34" s="41"/>
      <c r="G34" s="41"/>
    </row>
    <row r="35" spans="1:7" ht="15.75">
      <c r="A35" s="47"/>
      <c r="B35" s="41"/>
      <c r="C35" s="47"/>
      <c r="D35" s="48"/>
      <c r="E35" s="41"/>
      <c r="F35" s="41"/>
      <c r="G35" s="41"/>
    </row>
    <row r="36" spans="1:7" ht="15.75" customHeight="1">
      <c r="A36" s="40"/>
      <c r="E36" s="41"/>
      <c r="F36" s="41"/>
      <c r="G36" s="41"/>
    </row>
    <row r="37" spans="3:7" ht="15.75">
      <c r="C37" s="40"/>
      <c r="D37" s="19" t="s">
        <v>295</v>
      </c>
      <c r="E37" s="41"/>
      <c r="F37" s="41"/>
      <c r="G37" s="41"/>
    </row>
    <row r="40" spans="1:7" ht="24.75" customHeight="1">
      <c r="A40" s="293" t="s">
        <v>47</v>
      </c>
      <c r="B40" s="293"/>
      <c r="C40" s="293"/>
      <c r="D40" s="293"/>
      <c r="E40" s="293"/>
      <c r="F40" s="293"/>
      <c r="G40" s="293"/>
    </row>
    <row r="41" spans="1:13" ht="24.75" customHeight="1">
      <c r="A41" s="294"/>
      <c r="B41" s="294"/>
      <c r="C41" s="294"/>
      <c r="D41" s="294"/>
      <c r="E41" s="294"/>
      <c r="F41" s="294"/>
      <c r="G41" s="294"/>
      <c r="I41" s="49"/>
      <c r="J41" s="49"/>
      <c r="K41" s="49"/>
      <c r="L41" s="73"/>
      <c r="M41" s="49"/>
    </row>
    <row r="42" spans="1:13" ht="24.75" customHeight="1">
      <c r="A42" s="295" t="s">
        <v>62</v>
      </c>
      <c r="B42" s="296"/>
      <c r="C42" s="296"/>
      <c r="D42" s="296"/>
      <c r="E42" s="296"/>
      <c r="F42" s="297"/>
      <c r="G42" s="72" t="s">
        <v>48</v>
      </c>
      <c r="H42" s="49"/>
      <c r="I42" s="49"/>
      <c r="J42" s="302"/>
      <c r="K42" s="302"/>
      <c r="L42" s="302"/>
      <c r="M42" s="49"/>
    </row>
    <row r="43" spans="1:13" ht="18" customHeight="1">
      <c r="A43" s="50"/>
      <c r="B43" s="303" t="s">
        <v>57</v>
      </c>
      <c r="C43" s="303"/>
      <c r="D43" s="303"/>
      <c r="E43" s="303"/>
      <c r="F43" s="303"/>
      <c r="G43" s="91" t="s">
        <v>292</v>
      </c>
      <c r="I43" s="49"/>
      <c r="J43" s="74"/>
      <c r="K43" s="75"/>
      <c r="L43" s="76"/>
      <c r="M43" s="49"/>
    </row>
    <row r="44" spans="1:13" ht="18" customHeight="1">
      <c r="A44" s="51"/>
      <c r="B44" s="304" t="s">
        <v>56</v>
      </c>
      <c r="C44" s="304"/>
      <c r="D44" s="304"/>
      <c r="E44" s="304"/>
      <c r="F44" s="305"/>
      <c r="G44" s="168">
        <v>6</v>
      </c>
      <c r="I44" s="49"/>
      <c r="J44" s="74"/>
      <c r="K44" s="75"/>
      <c r="L44" s="76"/>
      <c r="M44" s="49"/>
    </row>
    <row r="45" spans="1:13" ht="18" customHeight="1">
      <c r="A45" s="51"/>
      <c r="B45" s="304" t="s">
        <v>196</v>
      </c>
      <c r="C45" s="304"/>
      <c r="D45" s="304"/>
      <c r="E45" s="304"/>
      <c r="F45" s="305"/>
      <c r="G45" s="168">
        <v>7</v>
      </c>
      <c r="I45" s="49"/>
      <c r="J45" s="74"/>
      <c r="K45" s="75"/>
      <c r="L45" s="76"/>
      <c r="M45" s="49"/>
    </row>
    <row r="46" spans="1:13" ht="18" customHeight="1">
      <c r="A46" s="51"/>
      <c r="B46" s="304" t="s">
        <v>53</v>
      </c>
      <c r="C46" s="304"/>
      <c r="D46" s="304"/>
      <c r="E46" s="304"/>
      <c r="F46" s="304"/>
      <c r="G46" s="92" t="s">
        <v>83</v>
      </c>
      <c r="I46" s="49"/>
      <c r="J46" s="74"/>
      <c r="K46" s="75"/>
      <c r="L46" s="76"/>
      <c r="M46" s="49"/>
    </row>
    <row r="47" spans="1:13" ht="18" customHeight="1">
      <c r="A47" s="51"/>
      <c r="B47" s="70" t="s">
        <v>58</v>
      </c>
      <c r="C47" s="70"/>
      <c r="D47" s="70"/>
      <c r="E47" s="70"/>
      <c r="F47" s="71"/>
      <c r="G47" s="90" t="s">
        <v>197</v>
      </c>
      <c r="I47" s="49"/>
      <c r="J47" s="74"/>
      <c r="K47" s="75"/>
      <c r="L47" s="76"/>
      <c r="M47" s="49"/>
    </row>
    <row r="48" spans="1:13" ht="18" customHeight="1">
      <c r="A48" s="51"/>
      <c r="B48" s="70" t="s">
        <v>59</v>
      </c>
      <c r="C48" s="70"/>
      <c r="D48" s="70"/>
      <c r="E48" s="70"/>
      <c r="F48" s="71"/>
      <c r="G48" s="90" t="s">
        <v>198</v>
      </c>
      <c r="I48" s="49"/>
      <c r="J48" s="74"/>
      <c r="K48" s="75"/>
      <c r="L48" s="76"/>
      <c r="M48" s="49"/>
    </row>
    <row r="49" spans="1:13" ht="18" customHeight="1">
      <c r="A49" s="51"/>
      <c r="B49" s="70" t="s">
        <v>60</v>
      </c>
      <c r="C49" s="70"/>
      <c r="D49" s="70"/>
      <c r="E49" s="70"/>
      <c r="F49" s="71"/>
      <c r="G49" s="90" t="s">
        <v>289</v>
      </c>
      <c r="I49" s="49"/>
      <c r="J49" s="74"/>
      <c r="K49" s="75"/>
      <c r="L49" s="76"/>
      <c r="M49" s="49"/>
    </row>
    <row r="50" spans="1:13" ht="18" customHeight="1">
      <c r="A50" s="51"/>
      <c r="B50" s="70" t="s">
        <v>54</v>
      </c>
      <c r="C50" s="70"/>
      <c r="D50" s="70"/>
      <c r="E50" s="70"/>
      <c r="F50" s="71"/>
      <c r="G50" s="90" t="s">
        <v>290</v>
      </c>
      <c r="I50" s="49"/>
      <c r="J50" s="74"/>
      <c r="K50" s="75"/>
      <c r="L50" s="76"/>
      <c r="M50" s="49"/>
    </row>
    <row r="51" spans="1:13" ht="18" customHeight="1">
      <c r="A51" s="51"/>
      <c r="B51" s="70" t="s">
        <v>55</v>
      </c>
      <c r="C51" s="70"/>
      <c r="D51" s="70"/>
      <c r="E51" s="70"/>
      <c r="F51" s="71"/>
      <c r="G51" s="90" t="s">
        <v>293</v>
      </c>
      <c r="I51" s="49"/>
      <c r="J51" s="74"/>
      <c r="K51" s="75"/>
      <c r="L51" s="76"/>
      <c r="M51" s="49"/>
    </row>
    <row r="52" ht="18" customHeight="1"/>
    <row r="53" ht="18" customHeight="1"/>
    <row r="54" ht="18" customHeight="1"/>
    <row r="55" spans="1:13" ht="15" customHeight="1">
      <c r="A55" s="52"/>
      <c r="B55" s="53"/>
      <c r="C55" s="54"/>
      <c r="D55" s="54"/>
      <c r="E55" s="54"/>
      <c r="F55" s="54"/>
      <c r="G55" s="55"/>
      <c r="I55" s="49"/>
      <c r="J55" s="49"/>
      <c r="K55" s="49"/>
      <c r="L55" s="77"/>
      <c r="M55" s="49"/>
    </row>
    <row r="56" spans="1:13" ht="15" customHeight="1">
      <c r="A56" s="291" t="s">
        <v>114</v>
      </c>
      <c r="B56" s="291"/>
      <c r="C56" s="291"/>
      <c r="D56" s="291"/>
      <c r="E56" s="291"/>
      <c r="F56" s="291"/>
      <c r="G56" s="291"/>
      <c r="H56" s="291"/>
      <c r="I56" s="49"/>
      <c r="J56" s="49"/>
      <c r="K56" s="49"/>
      <c r="L56" s="77"/>
      <c r="M56" s="49"/>
    </row>
    <row r="57" spans="1:13" ht="15" customHeight="1">
      <c r="A57" s="52"/>
      <c r="B57" s="53"/>
      <c r="C57" s="54"/>
      <c r="D57" s="43"/>
      <c r="E57" s="54"/>
      <c r="F57" s="54"/>
      <c r="G57" s="55"/>
      <c r="I57" s="49"/>
      <c r="J57" s="49"/>
      <c r="K57" s="49"/>
      <c r="L57" s="77"/>
      <c r="M57" s="49"/>
    </row>
    <row r="58" spans="1:7" ht="15" customHeight="1">
      <c r="A58" s="56"/>
      <c r="B58" s="57"/>
      <c r="C58" s="58"/>
      <c r="D58" s="58"/>
      <c r="E58" s="58"/>
      <c r="F58" s="58"/>
      <c r="G58" s="59"/>
    </row>
    <row r="59" spans="1:8" ht="15" customHeight="1">
      <c r="A59" s="300" t="s">
        <v>49</v>
      </c>
      <c r="B59" s="300"/>
      <c r="C59" s="300"/>
      <c r="D59" s="300"/>
      <c r="E59" s="300"/>
      <c r="F59" s="300"/>
      <c r="G59" s="300"/>
      <c r="H59" s="300"/>
    </row>
    <row r="60" spans="1:8" ht="15" customHeight="1">
      <c r="A60" s="300" t="s">
        <v>50</v>
      </c>
      <c r="B60" s="300"/>
      <c r="C60" s="300"/>
      <c r="D60" s="300"/>
      <c r="E60" s="300"/>
      <c r="F60" s="300"/>
      <c r="G60" s="300"/>
      <c r="H60" s="300"/>
    </row>
    <row r="61" spans="1:7" ht="15" customHeight="1">
      <c r="A61" s="64"/>
      <c r="B61" s="58"/>
      <c r="C61" s="58"/>
      <c r="D61" s="58"/>
      <c r="E61" s="58"/>
      <c r="F61" s="58"/>
      <c r="G61" s="59"/>
    </row>
    <row r="62" spans="1:7" ht="15" customHeight="1">
      <c r="A62" s="64"/>
      <c r="B62" s="58"/>
      <c r="C62" s="58"/>
      <c r="D62" s="58"/>
      <c r="E62" s="58"/>
      <c r="F62" s="58"/>
      <c r="G62" s="59"/>
    </row>
    <row r="63" spans="1:7" ht="15" customHeight="1">
      <c r="A63" s="56"/>
      <c r="B63" s="60"/>
      <c r="C63" s="58"/>
      <c r="D63" s="58"/>
      <c r="E63" s="58"/>
      <c r="F63" s="58"/>
      <c r="G63" s="59"/>
    </row>
    <row r="64" spans="1:8" ht="15" customHeight="1">
      <c r="A64" s="301" t="s">
        <v>268</v>
      </c>
      <c r="B64" s="301"/>
      <c r="C64" s="301"/>
      <c r="D64" s="301"/>
      <c r="E64" s="301"/>
      <c r="F64" s="301"/>
      <c r="G64" s="301"/>
      <c r="H64" s="301"/>
    </row>
    <row r="65" spans="1:8" ht="15" customHeight="1">
      <c r="A65" s="300" t="s">
        <v>296</v>
      </c>
      <c r="B65" s="300"/>
      <c r="C65" s="300"/>
      <c r="D65" s="300"/>
      <c r="E65" s="300"/>
      <c r="F65" s="300"/>
      <c r="G65" s="300"/>
      <c r="H65" s="300"/>
    </row>
    <row r="66" spans="1:7" ht="15" customHeight="1">
      <c r="A66" s="56"/>
      <c r="B66" s="60"/>
      <c r="C66" s="58"/>
      <c r="D66" s="65"/>
      <c r="E66" s="58"/>
      <c r="F66" s="58"/>
      <c r="G66" s="59"/>
    </row>
    <row r="67" spans="1:7" ht="15" customHeight="1">
      <c r="A67" s="56"/>
      <c r="B67" s="60"/>
      <c r="C67" s="58"/>
      <c r="D67" s="65"/>
      <c r="E67" s="58"/>
      <c r="F67" s="58"/>
      <c r="G67" s="59"/>
    </row>
    <row r="68" spans="1:7" ht="15" customHeight="1">
      <c r="A68" s="56"/>
      <c r="B68" s="60"/>
      <c r="C68" s="58"/>
      <c r="D68" s="65"/>
      <c r="E68" s="58"/>
      <c r="F68" s="58"/>
      <c r="G68" s="59"/>
    </row>
    <row r="69" spans="1:8" ht="15" customHeight="1">
      <c r="A69" s="291" t="s">
        <v>51</v>
      </c>
      <c r="B69" s="291"/>
      <c r="C69" s="291"/>
      <c r="D69" s="291"/>
      <c r="E69" s="291"/>
      <c r="F69" s="291"/>
      <c r="G69" s="291"/>
      <c r="H69" s="291"/>
    </row>
    <row r="76" spans="1:7" ht="15" customHeight="1">
      <c r="A76" s="56"/>
      <c r="B76" s="60"/>
      <c r="C76" s="58"/>
      <c r="D76" s="58"/>
      <c r="E76" s="58"/>
      <c r="F76" s="58"/>
      <c r="G76" s="59"/>
    </row>
    <row r="77" spans="1:7" ht="15" customHeight="1">
      <c r="A77" s="56"/>
      <c r="B77" s="60"/>
      <c r="C77" s="58"/>
      <c r="D77" s="58"/>
      <c r="E77" s="58"/>
      <c r="F77" s="58"/>
      <c r="G77" s="59"/>
    </row>
    <row r="78" spans="1:7" ht="15" customHeight="1">
      <c r="A78" s="66"/>
      <c r="B78" s="66"/>
      <c r="C78" s="66"/>
      <c r="D78" s="58"/>
      <c r="E78" s="58"/>
      <c r="F78" s="58"/>
      <c r="G78" s="59"/>
    </row>
    <row r="79" spans="1:7" ht="12.75" customHeight="1">
      <c r="A79" s="67" t="s">
        <v>215</v>
      </c>
      <c r="C79" s="49"/>
      <c r="D79" s="66"/>
      <c r="E79" s="66"/>
      <c r="F79" s="66"/>
      <c r="G79" s="66"/>
    </row>
    <row r="80" spans="1:7" ht="10.5" customHeight="1">
      <c r="A80" s="67" t="s">
        <v>216</v>
      </c>
      <c r="C80" s="49"/>
      <c r="D80" s="49"/>
      <c r="E80" s="49"/>
      <c r="F80" s="49"/>
      <c r="G80" s="49"/>
    </row>
    <row r="81" spans="1:7" ht="10.5" customHeight="1">
      <c r="A81" s="68" t="s">
        <v>52</v>
      </c>
      <c r="B81" s="69"/>
      <c r="C81" s="49"/>
      <c r="D81" s="49"/>
      <c r="E81" s="49"/>
      <c r="F81" s="49"/>
      <c r="G81" s="49"/>
    </row>
    <row r="82" ht="10.5" customHeight="1"/>
    <row r="83" spans="1:7" ht="10.5" customHeight="1">
      <c r="A83" s="67"/>
      <c r="C83" s="49"/>
      <c r="D83" s="49"/>
      <c r="E83" s="49"/>
      <c r="F83" s="49"/>
      <c r="G83" s="49"/>
    </row>
    <row r="84" spans="1:7" ht="10.5" customHeight="1">
      <c r="A84" s="67"/>
      <c r="C84" s="49"/>
      <c r="D84" s="49"/>
      <c r="E84" s="49"/>
      <c r="F84" s="49"/>
      <c r="G84" s="49"/>
    </row>
    <row r="85" spans="1:7" ht="10.5" customHeight="1">
      <c r="A85" s="68"/>
      <c r="B85" s="69"/>
      <c r="C85" s="49"/>
      <c r="D85" s="49"/>
      <c r="E85" s="49"/>
      <c r="F85" s="49"/>
      <c r="G85" s="49"/>
    </row>
    <row r="86" ht="10.5" customHeight="1"/>
    <row r="87" ht="10.5" customHeight="1"/>
    <row r="88" spans="1:7" ht="14.25">
      <c r="A88" s="298"/>
      <c r="B88" s="298"/>
      <c r="C88" s="298"/>
      <c r="D88" s="298"/>
      <c r="E88" s="298"/>
      <c r="F88" s="298"/>
      <c r="G88" s="298"/>
    </row>
    <row r="89" spans="1:7" ht="19.5">
      <c r="A89" s="62"/>
      <c r="B89" s="62"/>
      <c r="C89" s="78"/>
      <c r="D89" s="62"/>
      <c r="E89" s="62"/>
      <c r="F89" s="62"/>
      <c r="G89" s="62"/>
    </row>
    <row r="90" spans="1:8" ht="19.5">
      <c r="A90" s="64"/>
      <c r="B90" s="79"/>
      <c r="C90" s="78"/>
      <c r="D90" s="79"/>
      <c r="E90" s="79"/>
      <c r="F90" s="79"/>
      <c r="G90" s="80"/>
      <c r="H90" s="49"/>
    </row>
    <row r="91" spans="1:7" ht="15.75">
      <c r="A91" s="58"/>
      <c r="B91" s="58"/>
      <c r="C91" s="40"/>
      <c r="D91" s="58"/>
      <c r="E91" s="58"/>
      <c r="F91" s="58"/>
      <c r="G91" s="81"/>
    </row>
    <row r="92" spans="1:7" ht="15.75">
      <c r="A92" s="61"/>
      <c r="B92" s="66"/>
      <c r="C92" s="82"/>
      <c r="D92" s="62"/>
      <c r="E92" s="62"/>
      <c r="F92" s="62"/>
      <c r="G92" s="83"/>
    </row>
    <row r="93" spans="1:7" ht="15.75">
      <c r="A93" s="61"/>
      <c r="B93" s="66"/>
      <c r="C93" s="82"/>
      <c r="D93" s="62"/>
      <c r="E93" s="62"/>
      <c r="F93" s="62"/>
      <c r="G93" s="83"/>
    </row>
    <row r="94" spans="1:7" ht="14.25">
      <c r="A94" s="61"/>
      <c r="B94" s="66"/>
      <c r="C94" s="62"/>
      <c r="D94" s="62"/>
      <c r="E94" s="62"/>
      <c r="F94" s="62"/>
      <c r="G94" s="83"/>
    </row>
    <row r="95" spans="1:7" ht="14.25">
      <c r="A95" s="61"/>
      <c r="B95" s="66"/>
      <c r="C95" s="62"/>
      <c r="D95" s="62"/>
      <c r="E95" s="62"/>
      <c r="F95" s="62"/>
      <c r="G95" s="83"/>
    </row>
    <row r="96" spans="1:7" ht="14.25">
      <c r="A96" s="61"/>
      <c r="B96" s="66"/>
      <c r="C96" s="62"/>
      <c r="D96" s="62"/>
      <c r="E96" s="62"/>
      <c r="F96" s="62"/>
      <c r="G96" s="83"/>
    </row>
    <row r="97" spans="1:7" ht="14.25">
      <c r="A97" s="61"/>
      <c r="B97" s="66"/>
      <c r="C97" s="62"/>
      <c r="D97" s="62"/>
      <c r="E97" s="62"/>
      <c r="F97" s="62"/>
      <c r="G97" s="83"/>
    </row>
    <row r="98" spans="1:7" ht="14.25">
      <c r="A98" s="61"/>
      <c r="B98" s="66"/>
      <c r="C98" s="62"/>
      <c r="D98" s="62"/>
      <c r="E98" s="62"/>
      <c r="F98" s="62"/>
      <c r="G98" s="83"/>
    </row>
    <row r="99" spans="1:7" ht="14.25">
      <c r="A99" s="61"/>
      <c r="B99" s="66"/>
      <c r="C99" s="62"/>
      <c r="D99" s="62"/>
      <c r="E99" s="62"/>
      <c r="F99" s="62"/>
      <c r="G99" s="83"/>
    </row>
    <row r="100" spans="1:7" ht="14.25">
      <c r="A100" s="61"/>
      <c r="B100" s="66"/>
      <c r="C100" s="62"/>
      <c r="D100" s="62"/>
      <c r="E100" s="62"/>
      <c r="F100" s="62"/>
      <c r="G100" s="83"/>
    </row>
    <row r="101" spans="1:7" ht="14.25">
      <c r="A101" s="61"/>
      <c r="B101" s="66"/>
      <c r="C101" s="66"/>
      <c r="D101" s="66"/>
      <c r="E101" s="62"/>
      <c r="F101" s="62"/>
      <c r="G101" s="83"/>
    </row>
    <row r="102" spans="1:7" ht="14.25">
      <c r="A102" s="61"/>
      <c r="B102" s="66"/>
      <c r="C102" s="62"/>
      <c r="D102" s="62"/>
      <c r="E102" s="62"/>
      <c r="F102" s="62"/>
      <c r="G102" s="83"/>
    </row>
    <row r="103" spans="1:7" ht="14.25">
      <c r="A103" s="61"/>
      <c r="B103" s="66"/>
      <c r="C103" s="62"/>
      <c r="D103" s="62"/>
      <c r="E103" s="62"/>
      <c r="F103" s="62"/>
      <c r="G103" s="83"/>
    </row>
    <row r="104" spans="1:7" ht="14.25">
      <c r="A104" s="61"/>
      <c r="B104" s="66"/>
      <c r="C104" s="62"/>
      <c r="D104" s="62"/>
      <c r="E104" s="62"/>
      <c r="F104" s="62"/>
      <c r="G104" s="83"/>
    </row>
    <row r="105" spans="1:7" ht="14.25">
      <c r="A105" s="61"/>
      <c r="B105" s="66"/>
      <c r="C105" s="62"/>
      <c r="D105" s="62"/>
      <c r="E105" s="62"/>
      <c r="F105" s="62"/>
      <c r="G105" s="83"/>
    </row>
    <row r="106" spans="1:7" ht="14.25">
      <c r="A106" s="61"/>
      <c r="B106" s="66"/>
      <c r="C106" s="62"/>
      <c r="D106" s="62"/>
      <c r="E106" s="62"/>
      <c r="F106" s="62"/>
      <c r="G106" s="83"/>
    </row>
    <row r="107" spans="1:7" ht="14.25">
      <c r="A107" s="61"/>
      <c r="B107" s="66"/>
      <c r="C107" s="62"/>
      <c r="D107" s="62"/>
      <c r="E107" s="62"/>
      <c r="F107" s="62"/>
      <c r="G107" s="83"/>
    </row>
    <row r="108" spans="1:7" ht="14.25">
      <c r="A108" s="61"/>
      <c r="B108" s="66"/>
      <c r="C108" s="62"/>
      <c r="D108" s="62"/>
      <c r="E108" s="62"/>
      <c r="F108" s="62"/>
      <c r="G108" s="83"/>
    </row>
    <row r="109" spans="1:7" ht="14.25">
      <c r="A109" s="61"/>
      <c r="B109" s="66"/>
      <c r="C109" s="62"/>
      <c r="D109" s="62"/>
      <c r="E109" s="62"/>
      <c r="F109" s="62"/>
      <c r="G109" s="83"/>
    </row>
    <row r="110" spans="1:7" ht="14.25">
      <c r="A110" s="61"/>
      <c r="B110" s="66"/>
      <c r="C110" s="62"/>
      <c r="D110" s="62"/>
      <c r="E110" s="62"/>
      <c r="F110" s="62"/>
      <c r="G110" s="83"/>
    </row>
    <row r="111" spans="1:7" ht="15" customHeight="1">
      <c r="A111" s="61"/>
      <c r="B111" s="62"/>
      <c r="C111" s="62"/>
      <c r="D111" s="62"/>
      <c r="E111" s="62"/>
      <c r="F111" s="62"/>
      <c r="G111" s="63"/>
    </row>
    <row r="112" spans="1:9" ht="14.25">
      <c r="A112" s="64"/>
      <c r="B112" s="79"/>
      <c r="C112" s="79"/>
      <c r="D112" s="79"/>
      <c r="E112" s="79"/>
      <c r="F112" s="79"/>
      <c r="G112" s="80"/>
      <c r="H112" s="49"/>
      <c r="I112" s="49"/>
    </row>
    <row r="113" spans="1:7" ht="14.25">
      <c r="A113" s="64"/>
      <c r="B113" s="58"/>
      <c r="C113" s="58"/>
      <c r="D113" s="58"/>
      <c r="E113" s="58"/>
      <c r="F113" s="58"/>
      <c r="G113" s="59"/>
    </row>
    <row r="114" spans="1:7" ht="14.25">
      <c r="A114" s="61"/>
      <c r="B114" s="66"/>
      <c r="C114" s="62"/>
      <c r="D114" s="62"/>
      <c r="E114" s="62"/>
      <c r="F114" s="62"/>
      <c r="G114" s="83"/>
    </row>
    <row r="115" spans="1:7" ht="14.25">
      <c r="A115" s="61"/>
      <c r="B115" s="66"/>
      <c r="C115" s="62"/>
      <c r="D115" s="62"/>
      <c r="E115" s="62"/>
      <c r="F115" s="62"/>
      <c r="G115" s="83"/>
    </row>
    <row r="116" spans="1:7" ht="14.25">
      <c r="A116" s="61"/>
      <c r="B116" s="66"/>
      <c r="C116" s="62"/>
      <c r="D116" s="62"/>
      <c r="E116" s="62"/>
      <c r="F116" s="62"/>
      <c r="G116" s="83"/>
    </row>
    <row r="117" spans="1:7" ht="14.25">
      <c r="A117" s="61"/>
      <c r="B117" s="66"/>
      <c r="C117" s="62"/>
      <c r="D117" s="62"/>
      <c r="E117" s="62"/>
      <c r="F117" s="62"/>
      <c r="G117" s="83"/>
    </row>
    <row r="118" spans="1:7" ht="14.25">
      <c r="A118" s="61"/>
      <c r="B118" s="66"/>
      <c r="C118" s="62"/>
      <c r="D118" s="62"/>
      <c r="E118" s="62"/>
      <c r="F118" s="62"/>
      <c r="G118" s="83"/>
    </row>
    <row r="119" spans="1:7" ht="14.25">
      <c r="A119" s="61"/>
      <c r="B119" s="66"/>
      <c r="C119" s="62"/>
      <c r="D119" s="62"/>
      <c r="E119" s="62"/>
      <c r="F119" s="62"/>
      <c r="G119" s="83"/>
    </row>
    <row r="120" spans="1:7" ht="14.25">
      <c r="A120" s="61"/>
      <c r="B120" s="66"/>
      <c r="C120" s="62"/>
      <c r="D120" s="62"/>
      <c r="E120" s="62"/>
      <c r="F120" s="62"/>
      <c r="G120" s="83"/>
    </row>
    <row r="121" spans="1:7" ht="14.25">
      <c r="A121" s="61"/>
      <c r="B121" s="66"/>
      <c r="C121" s="62"/>
      <c r="D121" s="62"/>
      <c r="E121" s="62"/>
      <c r="F121" s="62"/>
      <c r="G121" s="83"/>
    </row>
    <row r="122" spans="1:7" ht="14.25">
      <c r="A122" s="61"/>
      <c r="B122" s="66"/>
      <c r="C122" s="62"/>
      <c r="D122" s="62"/>
      <c r="E122" s="62"/>
      <c r="F122" s="62"/>
      <c r="G122" s="83"/>
    </row>
    <row r="123" spans="1:7" ht="14.25">
      <c r="A123" s="61"/>
      <c r="B123" s="66"/>
      <c r="C123" s="62"/>
      <c r="D123" s="62"/>
      <c r="E123" s="62"/>
      <c r="F123" s="62"/>
      <c r="G123" s="83"/>
    </row>
    <row r="124" spans="1:7" ht="14.25">
      <c r="A124" s="61"/>
      <c r="B124" s="66"/>
      <c r="C124" s="62"/>
      <c r="D124" s="62"/>
      <c r="E124" s="62"/>
      <c r="F124" s="62"/>
      <c r="G124" s="83"/>
    </row>
    <row r="125" spans="1:9" ht="14.25">
      <c r="A125" s="61"/>
      <c r="B125" s="84"/>
      <c r="C125" s="62"/>
      <c r="D125" s="62"/>
      <c r="E125" s="62"/>
      <c r="F125" s="62"/>
      <c r="G125" s="83"/>
      <c r="H125" s="49"/>
      <c r="I125" s="49"/>
    </row>
    <row r="126" spans="1:9" ht="14.25">
      <c r="A126" s="299"/>
      <c r="B126" s="299"/>
      <c r="C126" s="299"/>
      <c r="D126" s="299"/>
      <c r="E126" s="299"/>
      <c r="F126" s="299"/>
      <c r="G126" s="299"/>
      <c r="H126" s="49"/>
      <c r="I126" s="49"/>
    </row>
    <row r="127" spans="1:7" ht="14.25">
      <c r="A127" s="85"/>
      <c r="B127" s="85"/>
      <c r="C127" s="85"/>
      <c r="D127" s="85"/>
      <c r="E127" s="85"/>
      <c r="F127" s="85"/>
      <c r="G127" s="85"/>
    </row>
    <row r="128" spans="1:7" ht="14.25">
      <c r="A128" s="86"/>
      <c r="B128" s="86"/>
      <c r="C128" s="86"/>
      <c r="D128" s="86"/>
      <c r="E128" s="86"/>
      <c r="F128" s="86"/>
      <c r="G128" s="86"/>
    </row>
    <row r="129" spans="4:7" ht="14.25">
      <c r="D129" s="66"/>
      <c r="E129" s="66"/>
      <c r="F129" s="66"/>
      <c r="G129" s="66"/>
    </row>
    <row r="130" spans="4:7" ht="10.5" customHeight="1">
      <c r="D130" s="49"/>
      <c r="E130" s="49"/>
      <c r="F130" s="49"/>
      <c r="G130" s="49"/>
    </row>
    <row r="131" spans="4:7" ht="10.5" customHeight="1">
      <c r="D131" s="49"/>
      <c r="E131" s="49"/>
      <c r="F131" s="49"/>
      <c r="G131" s="49"/>
    </row>
    <row r="132" spans="4:7" ht="10.5" customHeight="1">
      <c r="D132" s="49"/>
      <c r="E132" s="49"/>
      <c r="F132" s="49"/>
      <c r="G132" s="49"/>
    </row>
    <row r="133" spans="4:7" ht="10.5" customHeight="1">
      <c r="D133" s="49"/>
      <c r="E133" s="49"/>
      <c r="F133" s="49"/>
      <c r="G133" s="49"/>
    </row>
    <row r="134" ht="10.5" customHeight="1"/>
  </sheetData>
  <sheetProtection/>
  <mergeCells count="16">
    <mergeCell ref="J42:L42"/>
    <mergeCell ref="B43:F43"/>
    <mergeCell ref="B46:F46"/>
    <mergeCell ref="B44:F44"/>
    <mergeCell ref="A56:H56"/>
    <mergeCell ref="A59:H59"/>
    <mergeCell ref="B45:F45"/>
    <mergeCell ref="A69:H69"/>
    <mergeCell ref="C20:H20"/>
    <mergeCell ref="A40:G41"/>
    <mergeCell ref="A42:F42"/>
    <mergeCell ref="A88:G88"/>
    <mergeCell ref="A126:G126"/>
    <mergeCell ref="A60:H60"/>
    <mergeCell ref="A64:H64"/>
    <mergeCell ref="A65:H65"/>
  </mergeCells>
  <hyperlinks>
    <hyperlink ref="G43" location="'Economía regional'!A1" display="3"/>
    <hyperlink ref="G46"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4" location="'Antecedentes sociales'!A1" display="12-13-14"/>
    <hyperlink ref="G45"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1" max="7" man="1"/>
  </rowBreaks>
  <drawing r:id="rId1"/>
</worksheet>
</file>

<file path=xl/worksheets/sheet10.xml><?xml version="1.0" encoding="utf-8"?>
<worksheet xmlns="http://schemas.openxmlformats.org/spreadsheetml/2006/main" xmlns:r="http://schemas.openxmlformats.org/officeDocument/2006/relationships">
  <dimension ref="A1:G52"/>
  <sheetViews>
    <sheetView showGridLines="0" view="pageBreakPreview" zoomScale="60" zoomScalePageLayoutView="0" workbookViewId="0" topLeftCell="A1">
      <selection activeCell="B12" sqref="B12"/>
    </sheetView>
  </sheetViews>
  <sheetFormatPr defaultColWidth="11.421875" defaultRowHeight="15"/>
  <cols>
    <col min="1" max="1" width="46.140625" style="150" customWidth="1"/>
    <col min="2" max="2" width="20.140625" style="150" customWidth="1"/>
    <col min="3" max="3" width="8.8515625" style="150" customWidth="1"/>
    <col min="4" max="4" width="43.7109375" style="150" customWidth="1"/>
    <col min="5" max="5" width="26.00390625" style="150" bestFit="1" customWidth="1"/>
    <col min="6" max="6" width="9.57421875" style="150" bestFit="1" customWidth="1"/>
    <col min="7" max="16384" width="11.421875" style="150" customWidth="1"/>
  </cols>
  <sheetData>
    <row r="1" spans="1:7" ht="21">
      <c r="A1" s="185" t="s">
        <v>116</v>
      </c>
      <c r="B1" s="194"/>
      <c r="C1" s="194"/>
      <c r="D1" s="194"/>
      <c r="E1" s="194"/>
      <c r="F1" s="194"/>
      <c r="G1" s="194"/>
    </row>
    <row r="2" spans="1:7" ht="21">
      <c r="A2" s="194"/>
      <c r="B2" s="194"/>
      <c r="C2" s="185"/>
      <c r="D2" s="185"/>
      <c r="E2" s="185"/>
      <c r="F2" s="185"/>
      <c r="G2" s="185"/>
    </row>
    <row r="3" spans="1:7" ht="21">
      <c r="A3" s="192" t="s">
        <v>246</v>
      </c>
      <c r="B3" s="192" t="s">
        <v>15</v>
      </c>
      <c r="C3" s="185"/>
      <c r="D3" s="192" t="s">
        <v>247</v>
      </c>
      <c r="E3" s="192" t="s">
        <v>17</v>
      </c>
      <c r="F3" s="192" t="s">
        <v>15</v>
      </c>
      <c r="G3" s="185"/>
    </row>
    <row r="4" spans="1:7" ht="21">
      <c r="A4" s="190" t="s">
        <v>133</v>
      </c>
      <c r="B4" s="193" t="s">
        <v>16</v>
      </c>
      <c r="C4" s="194"/>
      <c r="D4" s="190" t="s">
        <v>123</v>
      </c>
      <c r="E4" s="190" t="s">
        <v>73</v>
      </c>
      <c r="F4" s="193" t="s">
        <v>43</v>
      </c>
      <c r="G4" s="185"/>
    </row>
    <row r="5" spans="1:7" ht="21">
      <c r="A5" s="190" t="s">
        <v>80</v>
      </c>
      <c r="B5" s="193" t="s">
        <v>81</v>
      </c>
      <c r="C5" s="194"/>
      <c r="D5" s="190" t="s">
        <v>124</v>
      </c>
      <c r="E5" s="190" t="s">
        <v>74</v>
      </c>
      <c r="F5" s="193" t="s">
        <v>42</v>
      </c>
      <c r="G5" s="185"/>
    </row>
    <row r="6" spans="1:7" ht="21">
      <c r="A6" s="189"/>
      <c r="B6" s="188"/>
      <c r="C6" s="194"/>
      <c r="D6" s="190" t="s">
        <v>222</v>
      </c>
      <c r="E6" s="190" t="s">
        <v>75</v>
      </c>
      <c r="F6" s="193" t="s">
        <v>32</v>
      </c>
      <c r="G6" s="185"/>
    </row>
    <row r="7" spans="1:7" ht="21">
      <c r="A7" s="189"/>
      <c r="B7" s="188"/>
      <c r="C7" s="194"/>
      <c r="D7" s="190" t="s">
        <v>223</v>
      </c>
      <c r="E7" s="190" t="s">
        <v>77</v>
      </c>
      <c r="F7" s="193" t="s">
        <v>224</v>
      </c>
      <c r="G7" s="185"/>
    </row>
    <row r="8" spans="1:7" ht="21">
      <c r="A8" s="192" t="s">
        <v>245</v>
      </c>
      <c r="B8" s="192" t="s">
        <v>15</v>
      </c>
      <c r="C8" s="194"/>
      <c r="D8" s="190" t="s">
        <v>225</v>
      </c>
      <c r="E8" s="190" t="s">
        <v>78</v>
      </c>
      <c r="F8" s="193" t="s">
        <v>16</v>
      </c>
      <c r="G8" s="194"/>
    </row>
    <row r="9" spans="1:7" ht="21">
      <c r="A9" s="191" t="s">
        <v>79</v>
      </c>
      <c r="B9" s="193" t="s">
        <v>18</v>
      </c>
      <c r="C9" s="194"/>
      <c r="D9" s="190" t="s">
        <v>226</v>
      </c>
      <c r="E9" s="190" t="s">
        <v>68</v>
      </c>
      <c r="F9" s="193" t="s">
        <v>43</v>
      </c>
      <c r="G9" s="194"/>
    </row>
    <row r="10" spans="1:7" ht="21">
      <c r="A10" s="191" t="s">
        <v>134</v>
      </c>
      <c r="B10" s="193" t="s">
        <v>16</v>
      </c>
      <c r="C10" s="194"/>
      <c r="D10" s="190" t="s">
        <v>227</v>
      </c>
      <c r="E10" s="190" t="s">
        <v>71</v>
      </c>
      <c r="F10" s="193" t="s">
        <v>224</v>
      </c>
      <c r="G10" s="194"/>
    </row>
    <row r="11" spans="1:7" ht="21">
      <c r="A11" s="191" t="s">
        <v>135</v>
      </c>
      <c r="B11" s="193" t="s">
        <v>136</v>
      </c>
      <c r="C11" s="194"/>
      <c r="D11" s="190" t="s">
        <v>82</v>
      </c>
      <c r="E11" s="190" t="s">
        <v>70</v>
      </c>
      <c r="F11" s="193" t="s">
        <v>18</v>
      </c>
      <c r="G11" s="194"/>
    </row>
    <row r="12" spans="1:7" ht="21">
      <c r="A12" s="191" t="s">
        <v>240</v>
      </c>
      <c r="B12" s="193" t="s">
        <v>43</v>
      </c>
      <c r="C12" s="194"/>
      <c r="D12" s="190" t="s">
        <v>228</v>
      </c>
      <c r="E12" s="190" t="s">
        <v>69</v>
      </c>
      <c r="F12" s="193" t="s">
        <v>43</v>
      </c>
      <c r="G12" s="194"/>
    </row>
    <row r="13" spans="1:7" ht="21">
      <c r="A13" s="191" t="s">
        <v>137</v>
      </c>
      <c r="B13" s="193" t="s">
        <v>18</v>
      </c>
      <c r="C13" s="194"/>
      <c r="D13" s="189"/>
      <c r="E13" s="189"/>
      <c r="F13" s="188"/>
      <c r="G13" s="194"/>
    </row>
    <row r="14" spans="1:7" ht="21">
      <c r="A14" s="194"/>
      <c r="B14" s="194"/>
      <c r="C14" s="194"/>
      <c r="D14" s="189"/>
      <c r="E14" s="189"/>
      <c r="F14" s="188"/>
      <c r="G14" s="194"/>
    </row>
    <row r="15" spans="1:7" ht="21">
      <c r="A15" s="399" t="s">
        <v>243</v>
      </c>
      <c r="B15" s="399"/>
      <c r="C15" s="194"/>
      <c r="D15" s="399" t="s">
        <v>220</v>
      </c>
      <c r="E15" s="399"/>
      <c r="F15" s="188"/>
      <c r="G15" s="194"/>
    </row>
    <row r="16" spans="1:7" ht="21">
      <c r="A16" s="400" t="s">
        <v>294</v>
      </c>
      <c r="B16" s="400"/>
      <c r="C16" s="194"/>
      <c r="D16" s="400" t="s">
        <v>221</v>
      </c>
      <c r="E16" s="400"/>
      <c r="F16" s="188"/>
      <c r="G16" s="194"/>
    </row>
    <row r="17" spans="1:7" ht="21">
      <c r="A17" s="290"/>
      <c r="C17" s="194"/>
      <c r="D17" s="189"/>
      <c r="E17" s="189"/>
      <c r="F17" s="188"/>
      <c r="G17" s="186"/>
    </row>
    <row r="18" spans="3:7" ht="21">
      <c r="C18" s="194"/>
      <c r="F18" s="188"/>
      <c r="G18" s="186"/>
    </row>
    <row r="19" spans="1:7" ht="21">
      <c r="A19" s="192" t="s">
        <v>244</v>
      </c>
      <c r="B19" s="192" t="s">
        <v>14</v>
      </c>
      <c r="C19" s="194"/>
      <c r="D19" s="399" t="s">
        <v>248</v>
      </c>
      <c r="E19" s="399"/>
      <c r="F19" s="188"/>
      <c r="G19" s="186"/>
    </row>
    <row r="20" spans="1:7" ht="21" customHeight="1">
      <c r="A20" s="190" t="s">
        <v>241</v>
      </c>
      <c r="B20" s="190" t="s">
        <v>77</v>
      </c>
      <c r="D20" s="400" t="s">
        <v>249</v>
      </c>
      <c r="E20" s="400"/>
      <c r="G20" s="186"/>
    </row>
    <row r="21" spans="1:7" ht="21">
      <c r="A21" s="190"/>
      <c r="B21" s="190" t="s">
        <v>73</v>
      </c>
      <c r="C21" s="194"/>
      <c r="D21" s="189"/>
      <c r="E21" s="189"/>
      <c r="F21" s="188"/>
      <c r="G21" s="186"/>
    </row>
    <row r="22" spans="1:7" ht="21">
      <c r="A22" s="190" t="s">
        <v>242</v>
      </c>
      <c r="B22" s="190" t="s">
        <v>69</v>
      </c>
      <c r="C22" s="194"/>
      <c r="D22" s="189"/>
      <c r="E22" s="189"/>
      <c r="F22" s="188"/>
      <c r="G22" s="186"/>
    </row>
    <row r="23" spans="1:7" ht="21">
      <c r="A23" s="401" t="s">
        <v>87</v>
      </c>
      <c r="B23" s="401"/>
      <c r="C23" s="401"/>
      <c r="D23" s="401"/>
      <c r="E23" s="401"/>
      <c r="F23" s="401"/>
      <c r="G23" s="186"/>
    </row>
    <row r="24" spans="1:7" ht="21">
      <c r="A24" s="187"/>
      <c r="B24" s="188"/>
      <c r="C24" s="194"/>
      <c r="D24" s="189"/>
      <c r="E24" s="189"/>
      <c r="F24" s="188"/>
      <c r="G24" s="186"/>
    </row>
    <row r="25" spans="1:7" ht="21">
      <c r="A25" s="186"/>
      <c r="B25" s="186"/>
      <c r="C25" s="186"/>
      <c r="D25" s="186"/>
      <c r="E25" s="186"/>
      <c r="F25" s="186"/>
      <c r="G25" s="186"/>
    </row>
    <row r="26" spans="1:7" ht="21">
      <c r="A26" s="186"/>
      <c r="B26" s="186"/>
      <c r="C26" s="186"/>
      <c r="D26" s="186"/>
      <c r="E26" s="186"/>
      <c r="F26" s="186"/>
      <c r="G26" s="186"/>
    </row>
    <row r="27" spans="1:7" ht="21">
      <c r="A27" s="186"/>
      <c r="B27" s="186"/>
      <c r="C27" s="186"/>
      <c r="D27" s="186"/>
      <c r="E27" s="186"/>
      <c r="F27" s="186"/>
      <c r="G27" s="186"/>
    </row>
    <row r="28" spans="1:7" ht="21">
      <c r="A28" s="186"/>
      <c r="B28" s="186"/>
      <c r="C28" s="186"/>
      <c r="D28" s="186"/>
      <c r="E28" s="186"/>
      <c r="F28" s="186"/>
      <c r="G28" s="186"/>
    </row>
    <row r="29" spans="1:7" ht="21">
      <c r="A29" s="186"/>
      <c r="B29" s="186"/>
      <c r="C29" s="186"/>
      <c r="D29" s="186"/>
      <c r="E29" s="186"/>
      <c r="F29" s="186"/>
      <c r="G29" s="186"/>
    </row>
    <row r="30" spans="1:7" ht="21">
      <c r="A30" s="186"/>
      <c r="B30" s="186"/>
      <c r="C30" s="186"/>
      <c r="D30" s="186"/>
      <c r="E30" s="186"/>
      <c r="F30" s="186"/>
      <c r="G30" s="186"/>
    </row>
    <row r="31" spans="1:7" ht="21">
      <c r="A31" s="186"/>
      <c r="B31" s="186"/>
      <c r="C31" s="186"/>
      <c r="D31" s="186"/>
      <c r="E31" s="186"/>
      <c r="F31" s="186"/>
      <c r="G31" s="186"/>
    </row>
    <row r="32" spans="1:7" ht="21">
      <c r="A32" s="186"/>
      <c r="B32" s="186"/>
      <c r="C32" s="186"/>
      <c r="D32" s="186"/>
      <c r="E32" s="186"/>
      <c r="F32" s="186"/>
      <c r="G32" s="186"/>
    </row>
    <row r="33" spans="1:7" ht="21">
      <c r="A33" s="186"/>
      <c r="B33" s="186"/>
      <c r="C33" s="186"/>
      <c r="D33" s="186"/>
      <c r="E33" s="186"/>
      <c r="F33" s="186"/>
      <c r="G33" s="186"/>
    </row>
    <row r="34" spans="1:7" ht="21">
      <c r="A34" s="186"/>
      <c r="B34" s="186"/>
      <c r="C34" s="186"/>
      <c r="D34" s="186"/>
      <c r="E34" s="186"/>
      <c r="F34" s="186"/>
      <c r="G34" s="186"/>
    </row>
    <row r="35" spans="1:7" ht="21">
      <c r="A35" s="186"/>
      <c r="B35" s="186"/>
      <c r="C35" s="186"/>
      <c r="D35" s="186"/>
      <c r="E35" s="186"/>
      <c r="F35" s="186"/>
      <c r="G35" s="186"/>
    </row>
    <row r="36" spans="1:7" ht="21">
      <c r="A36" s="186"/>
      <c r="B36" s="186"/>
      <c r="C36" s="186"/>
      <c r="D36" s="186"/>
      <c r="E36" s="186"/>
      <c r="F36" s="186"/>
      <c r="G36" s="186"/>
    </row>
    <row r="37" spans="1:7" ht="21">
      <c r="A37" s="186"/>
      <c r="B37" s="186"/>
      <c r="C37" s="186"/>
      <c r="D37" s="186"/>
      <c r="E37" s="186"/>
      <c r="F37" s="186"/>
      <c r="G37" s="186"/>
    </row>
    <row r="38" spans="1:7" ht="21">
      <c r="A38" s="186"/>
      <c r="B38" s="186"/>
      <c r="C38" s="186"/>
      <c r="D38" s="186"/>
      <c r="E38" s="186"/>
      <c r="F38" s="186"/>
      <c r="G38" s="186"/>
    </row>
    <row r="39" spans="1:7" ht="21">
      <c r="A39" s="186"/>
      <c r="B39" s="186"/>
      <c r="C39" s="186"/>
      <c r="D39" s="186"/>
      <c r="E39" s="186"/>
      <c r="F39" s="186"/>
      <c r="G39" s="186"/>
    </row>
    <row r="40" spans="1:7" ht="21">
      <c r="A40" s="186"/>
      <c r="B40" s="186"/>
      <c r="C40" s="186"/>
      <c r="D40" s="186"/>
      <c r="E40" s="186"/>
      <c r="F40" s="186"/>
      <c r="G40" s="186"/>
    </row>
    <row r="41" spans="1:7" ht="21">
      <c r="A41" s="186"/>
      <c r="B41" s="186"/>
      <c r="C41" s="186"/>
      <c r="D41" s="186"/>
      <c r="E41" s="186"/>
      <c r="F41" s="186"/>
      <c r="G41" s="186"/>
    </row>
    <row r="42" spans="1:7" ht="21">
      <c r="A42" s="186"/>
      <c r="B42" s="186"/>
      <c r="C42" s="186"/>
      <c r="D42" s="186"/>
      <c r="E42" s="186"/>
      <c r="F42" s="186"/>
      <c r="G42" s="186"/>
    </row>
    <row r="43" spans="1:7" ht="21">
      <c r="A43" s="186"/>
      <c r="B43" s="186"/>
      <c r="C43" s="186"/>
      <c r="D43" s="186"/>
      <c r="E43" s="186"/>
      <c r="F43" s="186"/>
      <c r="G43" s="186"/>
    </row>
    <row r="44" spans="1:7" ht="21">
      <c r="A44" s="186"/>
      <c r="B44" s="186"/>
      <c r="C44" s="186"/>
      <c r="D44" s="186"/>
      <c r="E44" s="186"/>
      <c r="F44" s="186"/>
      <c r="G44" s="186"/>
    </row>
    <row r="45" spans="1:7" ht="21">
      <c r="A45" s="186"/>
      <c r="B45" s="186"/>
      <c r="C45" s="186"/>
      <c r="D45" s="186"/>
      <c r="E45" s="186"/>
      <c r="F45" s="186"/>
      <c r="G45" s="186"/>
    </row>
    <row r="46" spans="1:7" ht="21">
      <c r="A46" s="186"/>
      <c r="B46" s="186"/>
      <c r="C46" s="186"/>
      <c r="D46" s="186"/>
      <c r="E46" s="186"/>
      <c r="F46" s="186"/>
      <c r="G46" s="186"/>
    </row>
    <row r="47" spans="1:7" ht="21">
      <c r="A47" s="186"/>
      <c r="B47" s="186"/>
      <c r="C47" s="186"/>
      <c r="D47" s="186"/>
      <c r="E47" s="186"/>
      <c r="F47" s="186"/>
      <c r="G47" s="186"/>
    </row>
    <row r="48" spans="1:7" ht="21">
      <c r="A48" s="186"/>
      <c r="B48" s="186"/>
      <c r="C48" s="186"/>
      <c r="D48" s="186"/>
      <c r="E48" s="186"/>
      <c r="F48" s="186"/>
      <c r="G48" s="186"/>
    </row>
    <row r="49" spans="1:7" ht="21">
      <c r="A49" s="186"/>
      <c r="B49" s="186"/>
      <c r="C49" s="186"/>
      <c r="D49" s="186"/>
      <c r="E49" s="186"/>
      <c r="F49" s="186"/>
      <c r="G49" s="186"/>
    </row>
    <row r="50" spans="1:7" ht="21">
      <c r="A50" s="186"/>
      <c r="B50" s="186"/>
      <c r="C50" s="186"/>
      <c r="D50" s="186"/>
      <c r="E50" s="186"/>
      <c r="F50" s="186"/>
      <c r="G50" s="186"/>
    </row>
    <row r="51" spans="1:7" ht="21">
      <c r="A51" s="186"/>
      <c r="B51" s="186"/>
      <c r="C51" s="186"/>
      <c r="D51" s="186"/>
      <c r="E51" s="186"/>
      <c r="F51" s="186"/>
      <c r="G51" s="186"/>
    </row>
    <row r="52" spans="1:7" s="149" customFormat="1" ht="21">
      <c r="A52" s="186"/>
      <c r="B52" s="186"/>
      <c r="C52" s="186"/>
      <c r="D52" s="185"/>
      <c r="E52" s="185"/>
      <c r="F52" s="185"/>
      <c r="G52" s="185"/>
    </row>
  </sheetData>
  <sheetProtection/>
  <mergeCells count="7">
    <mergeCell ref="D15:E15"/>
    <mergeCell ref="D16:E16"/>
    <mergeCell ref="A15:B15"/>
    <mergeCell ref="A16:B16"/>
    <mergeCell ref="A23:F23"/>
    <mergeCell ref="D19:E19"/>
    <mergeCell ref="D20:E20"/>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Atacama</oddHeader>
  </headerFooter>
  <rowBreaks count="1" manualBreakCount="1">
    <brk id="23" max="5" man="1"/>
  </rowBreaks>
</worksheet>
</file>

<file path=xl/worksheets/sheet2.xml><?xml version="1.0" encoding="utf-8"?>
<worksheet xmlns="http://schemas.openxmlformats.org/spreadsheetml/2006/main" xmlns:r="http://schemas.openxmlformats.org/officeDocument/2006/relationships">
  <dimension ref="A1:X133"/>
  <sheetViews>
    <sheetView showGridLines="0" view="pageBreakPreview" zoomScale="86" zoomScaleNormal="79" zoomScaleSheetLayoutView="86" zoomScalePageLayoutView="0" workbookViewId="0" topLeftCell="A1">
      <selection activeCell="A46" sqref="A46"/>
    </sheetView>
  </sheetViews>
  <sheetFormatPr defaultColWidth="11.421875" defaultRowHeight="15"/>
  <cols>
    <col min="1" max="1" width="47.28125" style="2" customWidth="1"/>
    <col min="2" max="2" width="16.7109375" style="2" customWidth="1"/>
    <col min="3" max="3" width="19.421875" style="2" customWidth="1"/>
    <col min="4" max="4" width="20.7109375" style="2" customWidth="1"/>
    <col min="5" max="5" width="19.00390625" style="2" customWidth="1"/>
    <col min="6" max="6" width="19.421875" style="2" customWidth="1"/>
    <col min="7" max="8" width="19.57421875" style="2" customWidth="1"/>
    <col min="9" max="9" width="18.421875" style="2" customWidth="1"/>
    <col min="10" max="10" width="18.00390625" style="2" customWidth="1"/>
    <col min="11" max="16384" width="11.421875" style="2" customWidth="1"/>
  </cols>
  <sheetData>
    <row r="1" ht="15">
      <c r="A1" s="1" t="s">
        <v>22</v>
      </c>
    </row>
    <row r="3" spans="1:16" ht="15">
      <c r="A3" s="306" t="s">
        <v>250</v>
      </c>
      <c r="B3" s="306"/>
      <c r="C3" s="306"/>
      <c r="D3" s="306"/>
      <c r="E3" s="306"/>
      <c r="F3" s="306"/>
      <c r="G3" s="306"/>
      <c r="H3" s="306"/>
      <c r="K3" s="219"/>
      <c r="L3" s="234"/>
      <c r="M3" s="234"/>
      <c r="N3" s="234"/>
      <c r="O3" s="234"/>
      <c r="P3" s="234"/>
    </row>
    <row r="4" spans="1:16" ht="15">
      <c r="A4" s="258" t="s">
        <v>173</v>
      </c>
      <c r="B4" s="258" t="s">
        <v>251</v>
      </c>
      <c r="C4" s="258" t="s">
        <v>251</v>
      </c>
      <c r="D4" s="258" t="s">
        <v>251</v>
      </c>
      <c r="E4" s="258" t="s">
        <v>251</v>
      </c>
      <c r="F4" s="258" t="s">
        <v>251</v>
      </c>
      <c r="G4" s="258" t="s">
        <v>251</v>
      </c>
      <c r="H4" s="258" t="s">
        <v>251</v>
      </c>
      <c r="K4" s="219"/>
      <c r="L4" s="234"/>
      <c r="M4" s="234"/>
      <c r="N4" s="234"/>
      <c r="O4" s="234"/>
      <c r="P4" s="234"/>
    </row>
    <row r="5" spans="1:16" ht="15.75" customHeight="1">
      <c r="A5" s="259" t="s">
        <v>9</v>
      </c>
      <c r="B5" s="307" t="s">
        <v>204</v>
      </c>
      <c r="C5" s="308"/>
      <c r="D5" s="309"/>
      <c r="E5" s="307" t="s">
        <v>205</v>
      </c>
      <c r="F5" s="308"/>
      <c r="G5" s="309"/>
      <c r="H5" s="310" t="s">
        <v>252</v>
      </c>
      <c r="K5" s="219"/>
      <c r="L5" s="234"/>
      <c r="M5" s="234"/>
      <c r="N5" s="234"/>
      <c r="O5" s="234"/>
      <c r="P5" s="234"/>
    </row>
    <row r="6" spans="1:16" ht="40.5" customHeight="1">
      <c r="A6" s="260"/>
      <c r="B6" s="285">
        <v>2021</v>
      </c>
      <c r="C6" s="285">
        <v>2022</v>
      </c>
      <c r="D6" s="261" t="s">
        <v>286</v>
      </c>
      <c r="E6" s="285">
        <v>2021</v>
      </c>
      <c r="F6" s="285">
        <v>2022</v>
      </c>
      <c r="G6" s="261" t="s">
        <v>286</v>
      </c>
      <c r="H6" s="310"/>
      <c r="K6" s="219"/>
      <c r="L6" s="234"/>
      <c r="M6" s="234"/>
      <c r="N6" s="234"/>
      <c r="O6" s="234"/>
      <c r="P6" s="234"/>
    </row>
    <row r="7" spans="1:16" ht="15">
      <c r="A7" s="262" t="s">
        <v>253</v>
      </c>
      <c r="B7" s="263">
        <v>1501.449321575</v>
      </c>
      <c r="C7" s="263">
        <v>1587.31235229049</v>
      </c>
      <c r="D7" s="264">
        <v>0.057186765801339634</v>
      </c>
      <c r="E7" s="263">
        <v>60.2999869221566</v>
      </c>
      <c r="F7" s="263">
        <v>56.4901584110003</v>
      </c>
      <c r="G7" s="264">
        <v>-0.06318124937696157</v>
      </c>
      <c r="H7" s="265">
        <v>0.0100034688613488</v>
      </c>
      <c r="K7" s="219"/>
      <c r="L7" s="234"/>
      <c r="M7" s="234"/>
      <c r="N7" s="234"/>
      <c r="O7" s="234"/>
      <c r="P7" s="234"/>
    </row>
    <row r="8" spans="1:16" ht="15">
      <c r="A8" s="262" t="s">
        <v>142</v>
      </c>
      <c r="B8" s="263">
        <v>4876.09781828641</v>
      </c>
      <c r="C8" s="263">
        <v>4917.11425415096</v>
      </c>
      <c r="D8" s="264">
        <v>0.008411733601965343</v>
      </c>
      <c r="E8" s="263">
        <v>4.2151775765103</v>
      </c>
      <c r="F8" s="263">
        <v>4.33795381300445</v>
      </c>
      <c r="G8" s="264">
        <v>0.029127180116524487</v>
      </c>
      <c r="H8" s="265">
        <v>0.0007224311951170518</v>
      </c>
      <c r="K8" s="219"/>
      <c r="L8" s="234"/>
      <c r="M8" s="234"/>
      <c r="N8" s="234"/>
      <c r="O8" s="234"/>
      <c r="P8" s="234"/>
    </row>
    <row r="9" spans="1:16" ht="15">
      <c r="A9" s="262" t="s">
        <v>143</v>
      </c>
      <c r="B9" s="263">
        <v>15873.3537480083</v>
      </c>
      <c r="C9" s="263">
        <v>16091.3919128995</v>
      </c>
      <c r="D9" s="264">
        <v>0.013736111999555156</v>
      </c>
      <c r="E9" s="263">
        <v>2.95096575290461</v>
      </c>
      <c r="F9" s="263">
        <v>2.93112377688557</v>
      </c>
      <c r="G9" s="264">
        <v>-0.006723892339146831</v>
      </c>
      <c r="H9" s="265">
        <v>0.00048633162476804324</v>
      </c>
      <c r="K9" s="219"/>
      <c r="L9" s="234"/>
      <c r="M9" s="234"/>
      <c r="N9" s="234"/>
      <c r="O9" s="234"/>
      <c r="P9" s="234"/>
    </row>
    <row r="10" spans="1:16" s="1" customFormat="1" ht="15">
      <c r="A10" s="262" t="s">
        <v>85</v>
      </c>
      <c r="B10" s="263">
        <v>4031.26608630785</v>
      </c>
      <c r="C10" s="263">
        <v>4079.93944540948</v>
      </c>
      <c r="D10" s="264">
        <v>0.012073963380127228</v>
      </c>
      <c r="E10" s="263">
        <v>80.5416112141703</v>
      </c>
      <c r="F10" s="263">
        <v>88.8914655474212</v>
      </c>
      <c r="G10" s="264">
        <v>0.10367130986550022</v>
      </c>
      <c r="H10" s="265">
        <v>0.01308967588261845</v>
      </c>
      <c r="K10" s="219"/>
      <c r="L10" s="234"/>
      <c r="M10" s="234"/>
      <c r="N10" s="234"/>
      <c r="O10" s="234"/>
      <c r="P10" s="234"/>
    </row>
    <row r="11" spans="1:16" ht="15">
      <c r="A11" s="262" t="s">
        <v>154</v>
      </c>
      <c r="B11" s="263">
        <v>6134.15916108329</v>
      </c>
      <c r="C11" s="263">
        <v>6167.34101111814</v>
      </c>
      <c r="D11" s="264">
        <v>0.005409355897604495</v>
      </c>
      <c r="E11" s="263">
        <v>359.83750033383</v>
      </c>
      <c r="F11" s="263">
        <v>346.414814329252</v>
      </c>
      <c r="G11" s="264">
        <v>-0.03730207660992935</v>
      </c>
      <c r="H11" s="265">
        <v>0.05733979946300699</v>
      </c>
      <c r="K11" s="219"/>
      <c r="L11" s="234"/>
      <c r="M11" s="234"/>
      <c r="N11" s="234"/>
      <c r="O11" s="234"/>
      <c r="P11" s="234"/>
    </row>
    <row r="12" spans="1:16" ht="15">
      <c r="A12" s="262" t="s">
        <v>144</v>
      </c>
      <c r="B12" s="263">
        <v>14361.7593646914</v>
      </c>
      <c r="C12" s="263">
        <v>15038.9432121112</v>
      </c>
      <c r="D12" s="264">
        <v>0.04715187256825004</v>
      </c>
      <c r="E12" s="263">
        <v>619.806377636419</v>
      </c>
      <c r="F12" s="263">
        <v>616.086904391054</v>
      </c>
      <c r="G12" s="264">
        <v>-0.006001024480498218</v>
      </c>
      <c r="H12" s="265">
        <v>0.10305750465084608</v>
      </c>
      <c r="K12" s="219"/>
      <c r="L12" s="234"/>
      <c r="M12" s="234"/>
      <c r="N12" s="234"/>
      <c r="O12" s="234"/>
      <c r="P12" s="234"/>
    </row>
    <row r="13" spans="1:16" ht="15">
      <c r="A13" s="262" t="s">
        <v>254</v>
      </c>
      <c r="B13" s="263">
        <v>82787.1227993817</v>
      </c>
      <c r="C13" s="263">
        <v>85102.2342506245</v>
      </c>
      <c r="D13" s="264">
        <v>0.027964632336033857</v>
      </c>
      <c r="E13" s="263">
        <v>701.717279256357</v>
      </c>
      <c r="F13" s="263">
        <v>718.120338522613</v>
      </c>
      <c r="G13" s="264">
        <v>0.02337559548717283</v>
      </c>
      <c r="H13" s="265">
        <v>0.11168722455318482</v>
      </c>
      <c r="K13" s="219"/>
      <c r="L13" s="234"/>
      <c r="M13" s="234"/>
      <c r="N13" s="234"/>
      <c r="O13" s="234"/>
      <c r="P13" s="234"/>
    </row>
    <row r="14" spans="1:16" ht="15">
      <c r="A14" s="262" t="s">
        <v>255</v>
      </c>
      <c r="B14" s="263">
        <v>8324.55991780983</v>
      </c>
      <c r="C14" s="263">
        <v>8395.80356716172</v>
      </c>
      <c r="D14" s="264">
        <v>0.008558248130266843</v>
      </c>
      <c r="E14" s="263">
        <v>1359.81069067353</v>
      </c>
      <c r="F14" s="263">
        <v>1426.87461807596</v>
      </c>
      <c r="G14" s="264">
        <v>0.049318576374195455</v>
      </c>
      <c r="H14" s="265">
        <v>0.20726408803847515</v>
      </c>
      <c r="K14" s="219"/>
      <c r="L14" s="234"/>
      <c r="M14" s="234"/>
      <c r="N14" s="234"/>
      <c r="O14" s="234"/>
      <c r="P14" s="234"/>
    </row>
    <row r="15" spans="1:16" ht="15">
      <c r="A15" s="262" t="s">
        <v>175</v>
      </c>
      <c r="B15" s="263">
        <v>7534.56846168479</v>
      </c>
      <c r="C15" s="263">
        <v>7813.26730889252</v>
      </c>
      <c r="D15" s="264">
        <v>0.036989357602228434</v>
      </c>
      <c r="E15" s="263">
        <v>1171.96415720121</v>
      </c>
      <c r="F15" s="263">
        <v>1206.19980423882</v>
      </c>
      <c r="G15" s="264">
        <v>0.029212196317819794</v>
      </c>
      <c r="H15" s="265">
        <v>0.1767542673913859</v>
      </c>
      <c r="K15" s="219"/>
      <c r="L15" s="234"/>
      <c r="M15" s="234"/>
      <c r="N15" s="234"/>
      <c r="O15" s="234"/>
      <c r="P15" s="234"/>
    </row>
    <row r="16" spans="1:16" ht="15">
      <c r="A16" s="262" t="s">
        <v>156</v>
      </c>
      <c r="B16" s="263">
        <v>2555.33087880197</v>
      </c>
      <c r="C16" s="263">
        <v>2662.68861291149</v>
      </c>
      <c r="D16" s="264">
        <v>0.04201324180759447</v>
      </c>
      <c r="E16" s="263">
        <v>351.130091952589</v>
      </c>
      <c r="F16" s="263">
        <v>344.076533202008</v>
      </c>
      <c r="G16" s="264">
        <v>-0.020088163652841717</v>
      </c>
      <c r="H16" s="265">
        <v>0.05561429005896492</v>
      </c>
      <c r="K16" s="219"/>
      <c r="L16" s="234"/>
      <c r="M16" s="234"/>
      <c r="N16" s="234"/>
      <c r="O16" s="234"/>
      <c r="P16" s="234"/>
    </row>
    <row r="17" spans="1:16" ht="15">
      <c r="A17" s="262" t="s">
        <v>176</v>
      </c>
      <c r="B17" s="263">
        <v>12318.2391608083</v>
      </c>
      <c r="C17" s="263">
        <v>12536.082385225</v>
      </c>
      <c r="D17" s="264">
        <v>0.0176846074810586</v>
      </c>
      <c r="E17" s="263">
        <v>452.199750918481</v>
      </c>
      <c r="F17" s="263">
        <v>407.166759744426</v>
      </c>
      <c r="G17" s="264">
        <v>-0.09958650150201709</v>
      </c>
      <c r="H17" s="265">
        <v>0.07511049292739151</v>
      </c>
      <c r="K17" s="219"/>
      <c r="L17" s="234"/>
      <c r="M17" s="234"/>
      <c r="N17" s="234"/>
      <c r="O17" s="234"/>
      <c r="P17" s="234"/>
    </row>
    <row r="18" spans="1:16" ht="15">
      <c r="A18" s="266" t="s">
        <v>145</v>
      </c>
      <c r="B18" s="263">
        <v>5561.56736808797</v>
      </c>
      <c r="C18" s="263">
        <v>5777.52147151747</v>
      </c>
      <c r="D18" s="264">
        <v>0.038829719957836906</v>
      </c>
      <c r="E18" s="263">
        <v>458.940481476817</v>
      </c>
      <c r="F18" s="263">
        <v>434.392479342862</v>
      </c>
      <c r="G18" s="264">
        <v>-0.0534884219735039</v>
      </c>
      <c r="H18" s="265">
        <v>0.08328279588142366</v>
      </c>
      <c r="K18" s="219"/>
      <c r="L18" s="234"/>
      <c r="M18" s="234"/>
      <c r="N18" s="234"/>
      <c r="O18" s="234"/>
      <c r="P18" s="234"/>
    </row>
    <row r="19" spans="1:16" ht="15">
      <c r="A19" s="266" t="s">
        <v>146</v>
      </c>
      <c r="B19" s="263">
        <v>2599.52026989911</v>
      </c>
      <c r="C19" s="263">
        <v>2682.44291033955</v>
      </c>
      <c r="D19" s="264">
        <v>0.03189920901969279</v>
      </c>
      <c r="E19" s="263">
        <v>249.898178293023</v>
      </c>
      <c r="F19" s="263">
        <v>243.560339241371</v>
      </c>
      <c r="G19" s="264">
        <v>-0.025361685687121938</v>
      </c>
      <c r="H19" s="265">
        <v>0.04157745960366808</v>
      </c>
      <c r="K19" s="219"/>
      <c r="L19" s="234"/>
      <c r="M19" s="234"/>
      <c r="N19" s="234"/>
      <c r="O19" s="234"/>
      <c r="P19" s="234"/>
    </row>
    <row r="20" spans="1:16" ht="15">
      <c r="A20" s="266" t="s">
        <v>147</v>
      </c>
      <c r="B20" s="263">
        <v>6716.41890058338</v>
      </c>
      <c r="C20" s="263">
        <v>7002.66391678111</v>
      </c>
      <c r="D20" s="264">
        <v>0.042618696128805755</v>
      </c>
      <c r="E20" s="263">
        <v>349.187910946286</v>
      </c>
      <c r="F20" s="263">
        <v>335.175888321226</v>
      </c>
      <c r="G20" s="264">
        <v>-0.04012745626584824</v>
      </c>
      <c r="H20" s="265">
        <v>0.05525423477831351</v>
      </c>
      <c r="K20" s="219"/>
      <c r="L20" s="234"/>
      <c r="M20" s="234"/>
      <c r="N20" s="234"/>
      <c r="O20" s="234"/>
      <c r="P20" s="234"/>
    </row>
    <row r="21" spans="1:16" ht="15">
      <c r="A21" s="266" t="s">
        <v>148</v>
      </c>
      <c r="B21" s="263">
        <v>1183.94081075752</v>
      </c>
      <c r="C21" s="263">
        <v>1229.42466333982</v>
      </c>
      <c r="D21" s="264">
        <v>0.03841733655012547</v>
      </c>
      <c r="E21" s="263">
        <v>20.6810498419409</v>
      </c>
      <c r="F21" s="263">
        <v>19.3796142964156</v>
      </c>
      <c r="G21" s="264">
        <v>-0.06292889168933802</v>
      </c>
      <c r="H21" s="265">
        <v>0.003352577739324205</v>
      </c>
      <c r="K21" s="219"/>
      <c r="L21" s="234"/>
      <c r="M21" s="234"/>
      <c r="N21" s="234"/>
      <c r="O21" s="234"/>
      <c r="P21" s="234"/>
    </row>
    <row r="22" spans="1:16" ht="15">
      <c r="A22" s="266" t="s">
        <v>149</v>
      </c>
      <c r="B22" s="263">
        <v>1822.27036172069</v>
      </c>
      <c r="C22" s="263">
        <v>1904.24833115628</v>
      </c>
      <c r="D22" s="264">
        <v>0.04498672159612016</v>
      </c>
      <c r="E22" s="263">
        <v>36.9535060161367</v>
      </c>
      <c r="F22" s="263">
        <v>37.0492397757812</v>
      </c>
      <c r="G22" s="264">
        <v>0.0025906543103839663</v>
      </c>
      <c r="H22" s="265">
        <v>0.005403357350163043</v>
      </c>
      <c r="K22" s="219"/>
      <c r="L22" s="234"/>
      <c r="M22" s="234"/>
      <c r="N22" s="234"/>
      <c r="O22" s="234"/>
      <c r="P22" s="234"/>
    </row>
    <row r="23" spans="1:16" ht="15">
      <c r="A23" s="267" t="s">
        <v>177</v>
      </c>
      <c r="B23" s="268">
        <v>177969.449683449</v>
      </c>
      <c r="C23" s="268">
        <v>182586.468309247</v>
      </c>
      <c r="D23" s="269"/>
      <c r="E23" s="286"/>
      <c r="F23" s="286"/>
      <c r="G23" s="269"/>
      <c r="H23" s="270"/>
      <c r="K23" s="219"/>
      <c r="L23" s="234"/>
      <c r="M23" s="234"/>
      <c r="N23" s="234"/>
      <c r="O23" s="234"/>
      <c r="P23" s="234"/>
    </row>
    <row r="24" spans="1:16" ht="15">
      <c r="A24" s="262" t="s">
        <v>256</v>
      </c>
      <c r="B24" s="263">
        <v>22247.9566888136</v>
      </c>
      <c r="C24" s="263">
        <v>22503.211907032</v>
      </c>
      <c r="D24" s="264"/>
      <c r="E24" s="271"/>
      <c r="F24" s="271"/>
      <c r="G24" s="269"/>
      <c r="H24" s="271"/>
      <c r="K24" s="219"/>
      <c r="L24" s="234"/>
      <c r="M24" s="234"/>
      <c r="N24" s="234"/>
      <c r="O24" s="234"/>
      <c r="P24" s="234"/>
    </row>
    <row r="25" spans="1:16" ht="15">
      <c r="A25" s="267" t="s">
        <v>257</v>
      </c>
      <c r="B25" s="268">
        <v>200138.348820208</v>
      </c>
      <c r="C25" s="268">
        <v>205022.531886194</v>
      </c>
      <c r="D25" s="269">
        <v>0.024404033983380424</v>
      </c>
      <c r="E25" s="272">
        <v>6284.36209777162</v>
      </c>
      <c r="F25" s="272">
        <v>6289.8178483959</v>
      </c>
      <c r="G25" s="269">
        <v>0.0008681470830929072</v>
      </c>
      <c r="H25" s="271"/>
      <c r="K25" s="219"/>
      <c r="L25" s="234"/>
      <c r="M25" s="234"/>
      <c r="N25" s="234"/>
      <c r="O25" s="234"/>
      <c r="P25" s="234"/>
    </row>
    <row r="26" spans="1:16" ht="15">
      <c r="A26"/>
      <c r="B26"/>
      <c r="C26"/>
      <c r="D26"/>
      <c r="E26"/>
      <c r="F26"/>
      <c r="G26"/>
      <c r="H26"/>
      <c r="K26" s="219"/>
      <c r="L26" s="234"/>
      <c r="M26" s="234"/>
      <c r="N26" s="234"/>
      <c r="O26" s="234"/>
      <c r="P26" s="234"/>
    </row>
    <row r="27" spans="1:16" ht="15">
      <c r="A27" s="17" t="s">
        <v>139</v>
      </c>
      <c r="B27"/>
      <c r="C27"/>
      <c r="D27"/>
      <c r="E27"/>
      <c r="F27"/>
      <c r="G27"/>
      <c r="H27"/>
      <c r="K27" s="219"/>
      <c r="L27" s="234"/>
      <c r="M27" s="234"/>
      <c r="N27" s="234"/>
      <c r="O27" s="234"/>
      <c r="P27" s="234"/>
    </row>
    <row r="28" spans="1:16" ht="15">
      <c r="A28" s="17" t="s">
        <v>168</v>
      </c>
      <c r="B28"/>
      <c r="C28" s="17"/>
      <c r="D28" s="17"/>
      <c r="E28" s="17"/>
      <c r="F28"/>
      <c r="G28"/>
      <c r="H28"/>
      <c r="K28" s="219"/>
      <c r="L28" s="234"/>
      <c r="M28" s="234"/>
      <c r="N28" s="234"/>
      <c r="O28" s="234"/>
      <c r="P28" s="234"/>
    </row>
    <row r="29" spans="1:16" ht="15">
      <c r="A29" s="248" t="s">
        <v>206</v>
      </c>
      <c r="B29"/>
      <c r="C29" s="248"/>
      <c r="D29" s="248"/>
      <c r="E29" s="248"/>
      <c r="F29"/>
      <c r="G29"/>
      <c r="H29"/>
      <c r="K29" s="219"/>
      <c r="L29" s="220"/>
      <c r="M29" s="220"/>
      <c r="N29" s="220"/>
      <c r="O29" s="220"/>
      <c r="P29" s="220"/>
    </row>
    <row r="30" spans="1:24" ht="15">
      <c r="A30" s="219" t="s">
        <v>258</v>
      </c>
      <c r="G30"/>
      <c r="K30"/>
      <c r="L30"/>
      <c r="M30"/>
      <c r="N30"/>
      <c r="O30"/>
      <c r="P30"/>
      <c r="Q30"/>
      <c r="R30"/>
      <c r="S30"/>
      <c r="T30"/>
      <c r="U30"/>
      <c r="V30"/>
      <c r="W30"/>
      <c r="X30"/>
    </row>
    <row r="31" spans="1:24" ht="17.25">
      <c r="A31" s="219" t="s">
        <v>173</v>
      </c>
      <c r="G31"/>
      <c r="J31" s="25"/>
      <c r="K31"/>
      <c r="L31"/>
      <c r="M31"/>
      <c r="N31"/>
      <c r="O31"/>
      <c r="P31"/>
      <c r="Q31"/>
      <c r="R31"/>
      <c r="S31"/>
      <c r="T31"/>
      <c r="U31"/>
      <c r="V31"/>
      <c r="W31"/>
      <c r="X31"/>
    </row>
    <row r="32" spans="1:7" s="20" customFormat="1" ht="65.25" customHeight="1">
      <c r="A32" s="174" t="s">
        <v>138</v>
      </c>
      <c r="B32" s="26" t="s">
        <v>202</v>
      </c>
      <c r="C32" s="26" t="s">
        <v>259</v>
      </c>
      <c r="D32" s="26" t="s">
        <v>260</v>
      </c>
      <c r="E32" s="26" t="s">
        <v>287</v>
      </c>
      <c r="F32" s="26" t="s">
        <v>286</v>
      </c>
      <c r="G32"/>
    </row>
    <row r="33" spans="1:7" s="20" customFormat="1" ht="15" customHeight="1">
      <c r="A33" s="249" t="s">
        <v>261</v>
      </c>
      <c r="B33" s="274">
        <v>79.1896632367578</v>
      </c>
      <c r="C33" s="175">
        <f>+B33/$B$46</f>
        <v>0.02141578187999549</v>
      </c>
      <c r="D33" s="277">
        <v>80.5416112141703</v>
      </c>
      <c r="E33" s="278">
        <v>88.8914655474212</v>
      </c>
      <c r="F33" s="218">
        <f>+E33/D33-1</f>
        <v>0.10367130986550022</v>
      </c>
      <c r="G33"/>
    </row>
    <row r="34" spans="1:7" s="20" customFormat="1" ht="15" customHeight="1">
      <c r="A34" s="250" t="s">
        <v>207</v>
      </c>
      <c r="B34" s="275">
        <v>10.6022883982574</v>
      </c>
      <c r="C34" s="31">
        <f aca="true" t="shared" si="0" ref="C34:C46">+B34/$B$46</f>
        <v>0.0028672466390852586</v>
      </c>
      <c r="D34" s="279">
        <v>11.7094224966224</v>
      </c>
      <c r="E34" s="280">
        <v>15.4869808212544</v>
      </c>
      <c r="F34" s="217">
        <f aca="true" t="shared" si="1" ref="F34:F46">+E34/D34-1</f>
        <v>0.32260842289375447</v>
      </c>
      <c r="G34"/>
    </row>
    <row r="35" spans="1:7" s="20" customFormat="1" ht="15" customHeight="1">
      <c r="A35" s="250" t="s">
        <v>208</v>
      </c>
      <c r="B35" s="275">
        <v>1417.87940995634</v>
      </c>
      <c r="C35" s="31">
        <f t="shared" si="0"/>
        <v>0.3834464617557186</v>
      </c>
      <c r="D35" s="279">
        <v>1398.52484110421</v>
      </c>
      <c r="E35" s="280">
        <v>1354.16889931897</v>
      </c>
      <c r="F35" s="217">
        <f t="shared" si="1"/>
        <v>-0.03171623447905192</v>
      </c>
      <c r="G35"/>
    </row>
    <row r="36" spans="1:7" s="20" customFormat="1" ht="15" customHeight="1">
      <c r="A36" s="250" t="s">
        <v>262</v>
      </c>
      <c r="B36" s="275">
        <v>88.9673917964527</v>
      </c>
      <c r="C36" s="31">
        <f t="shared" si="0"/>
        <v>0.02406003737443017</v>
      </c>
      <c r="D36" s="279">
        <v>94.8084700239744</v>
      </c>
      <c r="E36" s="280">
        <v>103.912521441137</v>
      </c>
      <c r="F36" s="217">
        <f t="shared" si="1"/>
        <v>0.09602571811211003</v>
      </c>
      <c r="G36"/>
    </row>
    <row r="37" spans="1:7" s="20" customFormat="1" ht="15" customHeight="1">
      <c r="A37" s="250" t="s">
        <v>209</v>
      </c>
      <c r="B37" s="275">
        <v>317.801457276025</v>
      </c>
      <c r="C37" s="31">
        <f t="shared" si="0"/>
        <v>0.0859451399587327</v>
      </c>
      <c r="D37" s="279">
        <v>426.567270672443</v>
      </c>
      <c r="E37" s="280">
        <v>407.658888341332</v>
      </c>
      <c r="F37" s="217">
        <f t="shared" si="1"/>
        <v>-0.04432684744261728</v>
      </c>
      <c r="G37"/>
    </row>
    <row r="38" spans="1:7" s="20" customFormat="1" ht="15" customHeight="1">
      <c r="A38" s="273" t="s">
        <v>210</v>
      </c>
      <c r="B38" s="276">
        <v>325.820068955033</v>
      </c>
      <c r="C38" s="31">
        <f t="shared" si="0"/>
        <v>0.08811366589607131</v>
      </c>
      <c r="D38" s="279">
        <v>484.697535991355</v>
      </c>
      <c r="E38" s="280">
        <v>553.881264789709</v>
      </c>
      <c r="F38" s="217">
        <f t="shared" si="1"/>
        <v>0.14273587889579864</v>
      </c>
      <c r="G38"/>
    </row>
    <row r="39" spans="1:7" s="20" customFormat="1" ht="15" customHeight="1">
      <c r="A39" s="250" t="s">
        <v>263</v>
      </c>
      <c r="B39" s="275">
        <v>164.483036713801</v>
      </c>
      <c r="C39" s="31">
        <f t="shared" si="0"/>
        <v>0.04448223029678176</v>
      </c>
      <c r="D39" s="279">
        <v>202.18466767391</v>
      </c>
      <c r="E39" s="280">
        <v>191.511058411035</v>
      </c>
      <c r="F39" s="217">
        <f t="shared" si="1"/>
        <v>-0.05279138811895345</v>
      </c>
      <c r="G39"/>
    </row>
    <row r="40" spans="1:7" s="20" customFormat="1" ht="15" customHeight="1">
      <c r="A40" s="250" t="s">
        <v>264</v>
      </c>
      <c r="B40" s="275">
        <v>77.1159854699494</v>
      </c>
      <c r="C40" s="31">
        <f t="shared" si="0"/>
        <v>0.020854983551928462</v>
      </c>
      <c r="D40" s="279">
        <v>76.1029626392485</v>
      </c>
      <c r="E40" s="280">
        <v>87.0309287588778</v>
      </c>
      <c r="F40" s="217">
        <f t="shared" si="1"/>
        <v>0.1435944901571209</v>
      </c>
      <c r="G40"/>
    </row>
    <row r="41" spans="1:7" s="20" customFormat="1" ht="15" customHeight="1">
      <c r="A41" s="250" t="s">
        <v>211</v>
      </c>
      <c r="B41" s="275">
        <v>255.184257847699</v>
      </c>
      <c r="C41" s="31">
        <f t="shared" si="0"/>
        <v>0.06901115855153873</v>
      </c>
      <c r="D41" s="279">
        <v>259.014604269992</v>
      </c>
      <c r="E41" s="280">
        <v>272.025657917317</v>
      </c>
      <c r="F41" s="217">
        <f t="shared" si="1"/>
        <v>0.05023289587857582</v>
      </c>
      <c r="G41"/>
    </row>
    <row r="42" spans="1:7" s="20" customFormat="1" ht="15" customHeight="1">
      <c r="A42" s="250" t="s">
        <v>213</v>
      </c>
      <c r="B42" s="275">
        <v>303.155554170697</v>
      </c>
      <c r="C42" s="31">
        <f t="shared" si="0"/>
        <v>0.0819843519780905</v>
      </c>
      <c r="D42" s="279">
        <v>383.132191610572</v>
      </c>
      <c r="E42" s="280">
        <v>408.641542677501</v>
      </c>
      <c r="F42" s="217">
        <f t="shared" si="1"/>
        <v>0.06658106947290277</v>
      </c>
      <c r="G42"/>
    </row>
    <row r="43" spans="1:7" s="20" customFormat="1" ht="15" customHeight="1">
      <c r="A43" s="250" t="s">
        <v>265</v>
      </c>
      <c r="B43" s="275">
        <v>173.429326933299</v>
      </c>
      <c r="C43" s="31">
        <f t="shared" si="0"/>
        <v>0.046901634448092436</v>
      </c>
      <c r="D43" s="279">
        <v>180.253073078914</v>
      </c>
      <c r="E43" s="280">
        <v>187.999030339714</v>
      </c>
      <c r="F43" s="217">
        <f t="shared" si="1"/>
        <v>0.04297267796044091</v>
      </c>
      <c r="G43"/>
    </row>
    <row r="44" spans="1:7" s="20" customFormat="1" ht="15" customHeight="1">
      <c r="A44" s="250" t="s">
        <v>266</v>
      </c>
      <c r="B44" s="275">
        <v>315.728284099364</v>
      </c>
      <c r="C44" s="31">
        <f t="shared" si="0"/>
        <v>0.08538447809030059</v>
      </c>
      <c r="D44" s="279">
        <v>321.051890990761</v>
      </c>
      <c r="E44" s="280">
        <v>363.7286023158</v>
      </c>
      <c r="F44" s="217">
        <f t="shared" si="1"/>
        <v>0.13292776813536067</v>
      </c>
      <c r="G44"/>
    </row>
    <row r="45" spans="1:7" s="20" customFormat="1" ht="15" customHeight="1">
      <c r="A45" s="250" t="s">
        <v>212</v>
      </c>
      <c r="B45" s="275">
        <v>168.367863513043</v>
      </c>
      <c r="C45" s="31">
        <f t="shared" si="0"/>
        <v>0.04553282957923344</v>
      </c>
      <c r="D45" s="279">
        <v>154.988271472975</v>
      </c>
      <c r="E45" s="280">
        <v>154.646122717971</v>
      </c>
      <c r="F45" s="217">
        <f t="shared" si="1"/>
        <v>-0.002207578365461371</v>
      </c>
      <c r="G45"/>
    </row>
    <row r="46" spans="1:7" s="21" customFormat="1" ht="15" customHeight="1">
      <c r="A46" s="249" t="s">
        <v>267</v>
      </c>
      <c r="B46" s="274">
        <v>3697.72458836672</v>
      </c>
      <c r="C46" s="175">
        <f t="shared" si="0"/>
        <v>1</v>
      </c>
      <c r="D46" s="277">
        <v>4031.26608630785</v>
      </c>
      <c r="E46" s="278">
        <v>4079.93944540948</v>
      </c>
      <c r="F46" s="218">
        <f t="shared" si="1"/>
        <v>0.012073963380127228</v>
      </c>
      <c r="G46"/>
    </row>
    <row r="47" spans="1:7" s="20" customFormat="1" ht="15" customHeight="1">
      <c r="A47" s="318" t="s">
        <v>139</v>
      </c>
      <c r="B47" s="319"/>
      <c r="C47" s="319"/>
      <c r="D47" s="319"/>
      <c r="E47" s="319"/>
      <c r="G47"/>
    </row>
    <row r="48" spans="1:5" s="20" customFormat="1" ht="15" customHeight="1">
      <c r="A48" s="320" t="s">
        <v>168</v>
      </c>
      <c r="B48" s="320"/>
      <c r="C48" s="320"/>
      <c r="D48" s="320"/>
      <c r="E48" s="320"/>
    </row>
    <row r="49" ht="15">
      <c r="A49" s="1" t="s">
        <v>7</v>
      </c>
    </row>
    <row r="50" ht="15">
      <c r="A50" s="1"/>
    </row>
    <row r="51" ht="15">
      <c r="A51" s="1" t="s">
        <v>297</v>
      </c>
    </row>
    <row r="52" ht="15">
      <c r="A52" s="1"/>
    </row>
    <row r="53" spans="1:9" ht="15">
      <c r="A53" s="321" t="s">
        <v>9</v>
      </c>
      <c r="B53" s="322" t="s">
        <v>234</v>
      </c>
      <c r="C53" s="322"/>
      <c r="D53" s="322"/>
      <c r="E53" s="322"/>
      <c r="F53" s="322" t="s">
        <v>235</v>
      </c>
      <c r="G53" s="322"/>
      <c r="H53" s="322"/>
      <c r="I53" s="323" t="s">
        <v>161</v>
      </c>
    </row>
    <row r="54" spans="1:9" ht="45.75" customHeight="1">
      <c r="A54" s="321"/>
      <c r="B54" s="144" t="s">
        <v>162</v>
      </c>
      <c r="C54" s="144" t="s">
        <v>163</v>
      </c>
      <c r="D54" s="144" t="s">
        <v>164</v>
      </c>
      <c r="E54" s="144" t="s">
        <v>92</v>
      </c>
      <c r="F54" s="144" t="s">
        <v>162</v>
      </c>
      <c r="G54" s="144" t="s">
        <v>163</v>
      </c>
      <c r="H54" s="144" t="s">
        <v>165</v>
      </c>
      <c r="I54" s="323"/>
    </row>
    <row r="55" spans="1:9" ht="15">
      <c r="A55" s="145" t="s">
        <v>141</v>
      </c>
      <c r="B55" s="241">
        <v>7040.7726</v>
      </c>
      <c r="C55" s="241">
        <v>2353.2869</v>
      </c>
      <c r="D55" s="241">
        <v>9394.0595</v>
      </c>
      <c r="E55" s="242">
        <v>0.01751694577556933</v>
      </c>
      <c r="F55" s="241">
        <v>63245.743</v>
      </c>
      <c r="G55" s="241">
        <v>50259.28</v>
      </c>
      <c r="H55" s="241">
        <v>113505</v>
      </c>
      <c r="I55" s="242">
        <v>0.08276339808818994</v>
      </c>
    </row>
    <row r="56" spans="1:9" ht="15">
      <c r="A56" s="145" t="s">
        <v>142</v>
      </c>
      <c r="B56" s="241">
        <v>3717.685</v>
      </c>
      <c r="C56" s="241">
        <v>277.16411</v>
      </c>
      <c r="D56" s="241">
        <v>3994.849</v>
      </c>
      <c r="E56" s="242">
        <v>0.007449128176651145</v>
      </c>
      <c r="F56" s="241">
        <v>111093.4</v>
      </c>
      <c r="G56" s="241">
        <v>85291.23</v>
      </c>
      <c r="H56" s="241">
        <v>196384.7</v>
      </c>
      <c r="I56" s="242">
        <v>0.020341956374401875</v>
      </c>
    </row>
    <row r="57" spans="1:9" ht="15">
      <c r="A57" s="145" t="s">
        <v>143</v>
      </c>
      <c r="B57" s="241">
        <v>2612.756</v>
      </c>
      <c r="C57" s="241">
        <v>434.30452</v>
      </c>
      <c r="D57" s="241">
        <v>3047.06</v>
      </c>
      <c r="E57" s="242">
        <v>0.0056818018658393935</v>
      </c>
      <c r="F57" s="241">
        <v>193848.57</v>
      </c>
      <c r="G57" s="241">
        <v>138179.1</v>
      </c>
      <c r="H57" s="241">
        <v>332027.7</v>
      </c>
      <c r="I57" s="242">
        <v>0.009177125884376514</v>
      </c>
    </row>
    <row r="58" spans="1:9" s="1" customFormat="1" ht="15">
      <c r="A58" s="146" t="s">
        <v>85</v>
      </c>
      <c r="B58" s="243">
        <v>5446.132</v>
      </c>
      <c r="C58" s="243">
        <v>1229.2127</v>
      </c>
      <c r="D58" s="243">
        <v>6675.345</v>
      </c>
      <c r="E58" s="200">
        <v>0.012447404276949476</v>
      </c>
      <c r="F58" s="243">
        <v>86616.981</v>
      </c>
      <c r="G58" s="243">
        <v>61593.52</v>
      </c>
      <c r="H58" s="243">
        <v>148210.5</v>
      </c>
      <c r="I58" s="200">
        <v>0.04503962269879665</v>
      </c>
    </row>
    <row r="59" spans="1:9" ht="15">
      <c r="A59" s="145" t="s">
        <v>154</v>
      </c>
      <c r="B59" s="241">
        <v>27015.56</v>
      </c>
      <c r="C59" s="241">
        <v>7875.391</v>
      </c>
      <c r="D59" s="241">
        <v>34890.95</v>
      </c>
      <c r="E59" s="242">
        <v>0.06506057143965298</v>
      </c>
      <c r="F59" s="241">
        <v>210654.5</v>
      </c>
      <c r="G59" s="241">
        <v>153853.7</v>
      </c>
      <c r="H59" s="241">
        <v>364508.21</v>
      </c>
      <c r="I59" s="242">
        <v>0.09572061490741181</v>
      </c>
    </row>
    <row r="60" spans="1:9" ht="15">
      <c r="A60" s="145" t="s">
        <v>144</v>
      </c>
      <c r="B60" s="241">
        <v>32683.24</v>
      </c>
      <c r="C60" s="241">
        <v>10519.11</v>
      </c>
      <c r="D60" s="241">
        <v>43202.36</v>
      </c>
      <c r="E60" s="242">
        <v>0.08055871878357013</v>
      </c>
      <c r="F60" s="241">
        <v>506791.61</v>
      </c>
      <c r="G60" s="241">
        <v>403933.9</v>
      </c>
      <c r="H60" s="241">
        <v>910725.5</v>
      </c>
      <c r="I60" s="242">
        <v>0.04743730136028913</v>
      </c>
    </row>
    <row r="61" spans="1:9" ht="15">
      <c r="A61" s="145" t="s">
        <v>174</v>
      </c>
      <c r="B61" s="241">
        <v>50440.9</v>
      </c>
      <c r="C61" s="241">
        <v>13131.681</v>
      </c>
      <c r="D61" s="241">
        <v>63572.58</v>
      </c>
      <c r="E61" s="242">
        <v>0.11854272763261116</v>
      </c>
      <c r="F61" s="241">
        <v>2273095.6</v>
      </c>
      <c r="G61" s="241">
        <v>1786663.3</v>
      </c>
      <c r="H61" s="241">
        <v>4059758.9</v>
      </c>
      <c r="I61" s="242">
        <v>0.015659200845646277</v>
      </c>
    </row>
    <row r="62" spans="1:9" ht="15">
      <c r="A62" s="145" t="s">
        <v>155</v>
      </c>
      <c r="B62" s="241">
        <v>61293.6</v>
      </c>
      <c r="C62" s="241">
        <v>19541.81</v>
      </c>
      <c r="D62" s="241">
        <v>80835.4</v>
      </c>
      <c r="E62" s="242">
        <v>0.15073241962608996</v>
      </c>
      <c r="F62" s="241">
        <v>263947</v>
      </c>
      <c r="G62" s="241">
        <v>172106.8</v>
      </c>
      <c r="H62" s="241">
        <v>436053.8</v>
      </c>
      <c r="I62" s="242">
        <v>0.1853794187781416</v>
      </c>
    </row>
    <row r="63" spans="1:9" ht="15">
      <c r="A63" s="145" t="s">
        <v>175</v>
      </c>
      <c r="B63" s="241">
        <v>73011.92</v>
      </c>
      <c r="C63" s="241">
        <v>18148.3</v>
      </c>
      <c r="D63" s="241">
        <v>91160.22</v>
      </c>
      <c r="E63" s="242">
        <v>0.16998493895306613</v>
      </c>
      <c r="F63" s="241">
        <v>300914.72</v>
      </c>
      <c r="G63" s="241">
        <v>221859.6</v>
      </c>
      <c r="H63" s="241">
        <v>522774.3</v>
      </c>
      <c r="I63" s="242">
        <v>0.17437777641326285</v>
      </c>
    </row>
    <row r="64" spans="1:9" ht="15">
      <c r="A64" s="145" t="s">
        <v>156</v>
      </c>
      <c r="B64" s="241">
        <v>24560.03</v>
      </c>
      <c r="C64" s="241">
        <v>3847.136</v>
      </c>
      <c r="D64" s="241">
        <v>28407.16</v>
      </c>
      <c r="E64" s="242">
        <v>0.05297035657033278</v>
      </c>
      <c r="F64" s="241">
        <v>126439.9</v>
      </c>
      <c r="G64" s="241">
        <v>85690.55</v>
      </c>
      <c r="H64" s="241">
        <v>212130.5</v>
      </c>
      <c r="I64" s="242">
        <v>0.13391360506857808</v>
      </c>
    </row>
    <row r="65" spans="1:9" ht="15">
      <c r="A65" s="145" t="s">
        <v>176</v>
      </c>
      <c r="B65" s="241">
        <v>33260.32</v>
      </c>
      <c r="C65" s="241">
        <v>7237.793</v>
      </c>
      <c r="D65" s="241">
        <v>40498.11</v>
      </c>
      <c r="E65" s="242">
        <v>0.07551614899639948</v>
      </c>
      <c r="F65" s="241">
        <v>400322.4</v>
      </c>
      <c r="G65" s="241">
        <v>301330.3</v>
      </c>
      <c r="H65" s="241">
        <v>701652.7</v>
      </c>
      <c r="I65" s="242">
        <v>0.05771817025716569</v>
      </c>
    </row>
    <row r="66" spans="1:9" ht="15">
      <c r="A66" s="145" t="s">
        <v>145</v>
      </c>
      <c r="B66" s="241">
        <v>41388.27</v>
      </c>
      <c r="C66" s="241">
        <v>10679.91</v>
      </c>
      <c r="D66" s="241">
        <v>52068.18</v>
      </c>
      <c r="E66" s="242">
        <v>0.09709066519033475</v>
      </c>
      <c r="F66" s="241">
        <v>239166.5</v>
      </c>
      <c r="G66" s="241">
        <v>179375.2</v>
      </c>
      <c r="H66" s="241">
        <v>418541.7</v>
      </c>
      <c r="I66" s="242">
        <v>0.12440380492553071</v>
      </c>
    </row>
    <row r="67" spans="1:9" ht="15">
      <c r="A67" s="145" t="s">
        <v>146</v>
      </c>
      <c r="B67" s="241">
        <v>16885.98</v>
      </c>
      <c r="C67" s="241">
        <v>3330.878</v>
      </c>
      <c r="D67" s="241">
        <v>20216.86</v>
      </c>
      <c r="E67" s="242">
        <v>0.03769804101967596</v>
      </c>
      <c r="F67" s="241">
        <v>100968.1</v>
      </c>
      <c r="G67" s="241">
        <v>76095.44</v>
      </c>
      <c r="H67" s="241">
        <v>177063.6</v>
      </c>
      <c r="I67" s="242">
        <v>0.11417852116414667</v>
      </c>
    </row>
    <row r="68" spans="1:9" ht="15">
      <c r="A68" s="145" t="s">
        <v>147</v>
      </c>
      <c r="B68" s="241">
        <v>41535.91</v>
      </c>
      <c r="C68" s="241">
        <v>6732.5187</v>
      </c>
      <c r="D68" s="241">
        <v>48268.43</v>
      </c>
      <c r="E68" s="242">
        <v>0.0900053348588929</v>
      </c>
      <c r="F68" s="241">
        <v>227573.3</v>
      </c>
      <c r="G68" s="241">
        <v>162449.3</v>
      </c>
      <c r="H68" s="241">
        <v>390022.6</v>
      </c>
      <c r="I68" s="242">
        <v>0.12375803350882744</v>
      </c>
    </row>
    <row r="69" spans="1:9" ht="15">
      <c r="A69" s="145" t="s">
        <v>148</v>
      </c>
      <c r="B69" s="241">
        <v>4271.337</v>
      </c>
      <c r="C69" s="241">
        <v>903.23633</v>
      </c>
      <c r="D69" s="241">
        <v>5174.574</v>
      </c>
      <c r="E69" s="242">
        <v>0.009648941671028472</v>
      </c>
      <c r="F69" s="241">
        <v>32570.16</v>
      </c>
      <c r="G69" s="241">
        <v>27360.65</v>
      </c>
      <c r="H69" s="241">
        <v>59930.81</v>
      </c>
      <c r="I69" s="242">
        <v>0.0863424672551564</v>
      </c>
    </row>
    <row r="70" spans="1:9" ht="15">
      <c r="A70" s="145" t="s">
        <v>149</v>
      </c>
      <c r="B70" s="241">
        <v>3689.939</v>
      </c>
      <c r="C70" s="241">
        <v>1188.05</v>
      </c>
      <c r="D70" s="241">
        <v>4877.989</v>
      </c>
      <c r="E70" s="242">
        <v>0.009095904577443187</v>
      </c>
      <c r="F70" s="241">
        <v>54851.54</v>
      </c>
      <c r="G70" s="241">
        <v>40274.79</v>
      </c>
      <c r="H70" s="241">
        <v>95126.33</v>
      </c>
      <c r="I70" s="242">
        <v>0.05127906227434612</v>
      </c>
    </row>
    <row r="71" spans="1:9" ht="15">
      <c r="A71" s="146" t="s">
        <v>2</v>
      </c>
      <c r="B71" s="243">
        <v>428854.34</v>
      </c>
      <c r="C71" s="243">
        <v>107429.8</v>
      </c>
      <c r="D71" s="243">
        <v>536284.1</v>
      </c>
      <c r="E71" s="200">
        <v>1</v>
      </c>
      <c r="F71" s="243">
        <v>5192100.1</v>
      </c>
      <c r="G71" s="243">
        <v>3946316.6</v>
      </c>
      <c r="H71" s="243">
        <v>9138416.7</v>
      </c>
      <c r="I71" s="200">
        <v>0.05868457497675719</v>
      </c>
    </row>
    <row r="72" ht="15">
      <c r="A72" s="5" t="s">
        <v>199</v>
      </c>
    </row>
    <row r="73" ht="15">
      <c r="A73" s="1"/>
    </row>
    <row r="74" spans="1:10" ht="15">
      <c r="A74" s="316"/>
      <c r="B74" s="316"/>
      <c r="C74" s="316"/>
      <c r="D74" s="316"/>
      <c r="E74" s="316"/>
      <c r="F74" s="316"/>
      <c r="G74" s="316"/>
      <c r="H74" s="316"/>
      <c r="I74" s="316"/>
      <c r="J74" s="316"/>
    </row>
    <row r="75" spans="1:10" ht="15">
      <c r="A75" s="317" t="s">
        <v>9</v>
      </c>
      <c r="B75" s="322" t="s">
        <v>236</v>
      </c>
      <c r="C75" s="322"/>
      <c r="D75" s="322"/>
      <c r="E75" s="322"/>
      <c r="F75" s="322"/>
      <c r="G75" s="322" t="s">
        <v>178</v>
      </c>
      <c r="H75" s="322"/>
      <c r="I75" s="322"/>
      <c r="J75" s="322"/>
    </row>
    <row r="76" spans="1:10" ht="30.75">
      <c r="A76" s="317"/>
      <c r="B76" s="146" t="s">
        <v>179</v>
      </c>
      <c r="C76" s="146" t="s">
        <v>180</v>
      </c>
      <c r="D76" s="146" t="s">
        <v>237</v>
      </c>
      <c r="E76" s="232" t="s">
        <v>203</v>
      </c>
      <c r="F76" s="146" t="s">
        <v>2</v>
      </c>
      <c r="G76" s="146" t="s">
        <v>179</v>
      </c>
      <c r="H76" s="146" t="s">
        <v>180</v>
      </c>
      <c r="I76" s="146" t="s">
        <v>237</v>
      </c>
      <c r="J76" s="235" t="s">
        <v>203</v>
      </c>
    </row>
    <row r="77" spans="1:10" ht="15">
      <c r="A77" s="145" t="s">
        <v>141</v>
      </c>
      <c r="B77" s="202">
        <v>261.905968</v>
      </c>
      <c r="C77" s="202">
        <v>3387.563</v>
      </c>
      <c r="D77" s="202">
        <v>4729.115</v>
      </c>
      <c r="E77" s="202">
        <v>1015.476</v>
      </c>
      <c r="F77" s="202">
        <v>9394.0595</v>
      </c>
      <c r="G77" s="221">
        <v>0.02787995626384951</v>
      </c>
      <c r="H77" s="221">
        <v>0.36060693462714394</v>
      </c>
      <c r="I77" s="221">
        <v>0.5034154829443012</v>
      </c>
      <c r="J77" s="221">
        <v>0.10809767598342336</v>
      </c>
    </row>
    <row r="78" spans="1:10" ht="15">
      <c r="A78" s="145" t="s">
        <v>142</v>
      </c>
      <c r="B78" s="202">
        <v>489.15882</v>
      </c>
      <c r="C78" s="202">
        <v>2275.0871</v>
      </c>
      <c r="D78" s="202">
        <v>1076.107</v>
      </c>
      <c r="E78" s="202">
        <v>154.49656</v>
      </c>
      <c r="F78" s="202">
        <v>3994.849</v>
      </c>
      <c r="G78" s="221">
        <v>0.12244738662212264</v>
      </c>
      <c r="H78" s="221">
        <v>0.5695051552636908</v>
      </c>
      <c r="I78" s="221">
        <v>0.2693736358996297</v>
      </c>
      <c r="J78" s="221">
        <v>0.03867394236928604</v>
      </c>
    </row>
    <row r="79" spans="1:10" ht="15">
      <c r="A79" s="145" t="s">
        <v>143</v>
      </c>
      <c r="B79" s="202">
        <v>467.46605</v>
      </c>
      <c r="C79" s="202">
        <v>1593.97</v>
      </c>
      <c r="D79" s="202">
        <v>957.26037</v>
      </c>
      <c r="E79" s="202">
        <v>28.363945</v>
      </c>
      <c r="F79" s="202">
        <v>3047.06</v>
      </c>
      <c r="G79" s="221">
        <v>0.15341543980098848</v>
      </c>
      <c r="H79" s="221">
        <v>0.5231173655917507</v>
      </c>
      <c r="I79" s="221">
        <v>0.3141586873904682</v>
      </c>
      <c r="J79" s="221">
        <v>0.00930862700439112</v>
      </c>
    </row>
    <row r="80" spans="1:10" s="1" customFormat="1" ht="15">
      <c r="A80" s="146" t="s">
        <v>85</v>
      </c>
      <c r="B80" s="203">
        <v>365.51432</v>
      </c>
      <c r="C80" s="203">
        <v>2386.096</v>
      </c>
      <c r="D80" s="203">
        <v>3851.232</v>
      </c>
      <c r="E80" s="203">
        <v>72.502114</v>
      </c>
      <c r="F80" s="203">
        <v>6675.345</v>
      </c>
      <c r="G80" s="222">
        <v>0.05475586954681743</v>
      </c>
      <c r="H80" s="222">
        <v>0.35744909064625124</v>
      </c>
      <c r="I80" s="222">
        <v>0.5769337764564977</v>
      </c>
      <c r="J80" s="222">
        <v>0.010861178560808468</v>
      </c>
    </row>
    <row r="81" spans="1:10" ht="15">
      <c r="A81" s="145" t="s">
        <v>154</v>
      </c>
      <c r="B81" s="202">
        <v>1091.969</v>
      </c>
      <c r="C81" s="202">
        <v>10467.101</v>
      </c>
      <c r="D81" s="202">
        <v>21903.62</v>
      </c>
      <c r="E81" s="202">
        <v>1428.256</v>
      </c>
      <c r="F81" s="202">
        <v>34890.95</v>
      </c>
      <c r="G81" s="221">
        <v>0.03129662562928209</v>
      </c>
      <c r="H81" s="221">
        <v>0.2999947264261937</v>
      </c>
      <c r="I81" s="221">
        <v>0.6277736777015244</v>
      </c>
      <c r="J81" s="221">
        <v>0.04093485560009115</v>
      </c>
    </row>
    <row r="82" spans="1:10" ht="15">
      <c r="A82" s="145" t="s">
        <v>144</v>
      </c>
      <c r="B82" s="202">
        <v>2398.274</v>
      </c>
      <c r="C82" s="202">
        <v>4705.453</v>
      </c>
      <c r="D82" s="202">
        <v>35732.48</v>
      </c>
      <c r="E82" s="202">
        <v>366.14822</v>
      </c>
      <c r="F82" s="202">
        <v>43202.36</v>
      </c>
      <c r="G82" s="221">
        <v>0.05551256922075553</v>
      </c>
      <c r="H82" s="221">
        <v>0.10891657307610048</v>
      </c>
      <c r="I82" s="221">
        <v>0.8270955568168036</v>
      </c>
      <c r="J82" s="221">
        <v>0.008475190244236657</v>
      </c>
    </row>
    <row r="83" spans="1:10" ht="15">
      <c r="A83" s="145" t="s">
        <v>174</v>
      </c>
      <c r="B83" s="202">
        <v>4166.1239</v>
      </c>
      <c r="C83" s="202">
        <v>10045.725</v>
      </c>
      <c r="D83" s="202">
        <v>49360.73</v>
      </c>
      <c r="E83" s="202">
        <v>0</v>
      </c>
      <c r="F83" s="202">
        <v>63572.58</v>
      </c>
      <c r="G83" s="221">
        <v>0.06553334629489631</v>
      </c>
      <c r="H83" s="221">
        <v>0.15801977833839684</v>
      </c>
      <c r="I83" s="221">
        <v>0.7764468580636494</v>
      </c>
      <c r="J83" s="221">
        <v>0</v>
      </c>
    </row>
    <row r="84" spans="1:10" ht="15">
      <c r="A84" s="145" t="s">
        <v>155</v>
      </c>
      <c r="B84" s="202">
        <v>1589.811</v>
      </c>
      <c r="C84" s="202">
        <v>8492.001</v>
      </c>
      <c r="D84" s="202">
        <v>70753.59</v>
      </c>
      <c r="E84" s="202">
        <v>0</v>
      </c>
      <c r="F84" s="202">
        <v>80835.4</v>
      </c>
      <c r="G84" s="221">
        <v>0.01966726211536035</v>
      </c>
      <c r="H84" s="221">
        <v>0.10505299658318015</v>
      </c>
      <c r="I84" s="221">
        <v>0.875279766043095</v>
      </c>
      <c r="J84" s="221">
        <v>0</v>
      </c>
    </row>
    <row r="85" spans="1:10" ht="15">
      <c r="A85" s="145" t="s">
        <v>175</v>
      </c>
      <c r="B85" s="202">
        <v>3481.706</v>
      </c>
      <c r="C85" s="202">
        <v>17110.05</v>
      </c>
      <c r="D85" s="202">
        <v>69822.03</v>
      </c>
      <c r="E85" s="202">
        <v>746.43681</v>
      </c>
      <c r="F85" s="202">
        <v>91160.22</v>
      </c>
      <c r="G85" s="221">
        <v>0.038193260174229506</v>
      </c>
      <c r="H85" s="221">
        <v>0.18769206568391344</v>
      </c>
      <c r="I85" s="221">
        <v>0.7659265192646529</v>
      </c>
      <c r="J85" s="221">
        <v>0.008188185702052935</v>
      </c>
    </row>
    <row r="86" spans="1:10" ht="15">
      <c r="A86" s="145" t="s">
        <v>156</v>
      </c>
      <c r="B86" s="202">
        <v>1079.615</v>
      </c>
      <c r="C86" s="202">
        <v>9519.584</v>
      </c>
      <c r="D86" s="202">
        <v>17051.89</v>
      </c>
      <c r="E86" s="202">
        <v>756.07237</v>
      </c>
      <c r="F86" s="202">
        <v>28407.16</v>
      </c>
      <c r="G86" s="221">
        <v>0.03800503112595557</v>
      </c>
      <c r="H86" s="221">
        <v>0.33511213370150345</v>
      </c>
      <c r="I86" s="221">
        <v>0.6002673269696794</v>
      </c>
      <c r="J86" s="221">
        <v>0.026615556430139443</v>
      </c>
    </row>
    <row r="87" spans="1:10" ht="15">
      <c r="A87" s="145" t="s">
        <v>176</v>
      </c>
      <c r="B87" s="202">
        <v>1744.336</v>
      </c>
      <c r="C87" s="202">
        <v>9658.871</v>
      </c>
      <c r="D87" s="202">
        <v>28647.11</v>
      </c>
      <c r="E87" s="202">
        <v>447.78983</v>
      </c>
      <c r="F87" s="202">
        <v>40498.11</v>
      </c>
      <c r="G87" s="221">
        <v>0.04307203471964494</v>
      </c>
      <c r="H87" s="221">
        <v>0.23850177205800466</v>
      </c>
      <c r="I87" s="221">
        <v>0.7073690599388466</v>
      </c>
      <c r="J87" s="221">
        <v>0.011057055008246063</v>
      </c>
    </row>
    <row r="88" spans="1:10" ht="15">
      <c r="A88" s="145" t="s">
        <v>145</v>
      </c>
      <c r="B88" s="202">
        <v>820.94124</v>
      </c>
      <c r="C88" s="202">
        <v>29366.086</v>
      </c>
      <c r="D88" s="202">
        <v>19598.04639</v>
      </c>
      <c r="E88" s="202">
        <v>2283.107</v>
      </c>
      <c r="F88" s="202">
        <v>52068.18</v>
      </c>
      <c r="G88" s="221">
        <v>0.01576665902284274</v>
      </c>
      <c r="H88" s="221">
        <v>0.5639929415623899</v>
      </c>
      <c r="I88" s="221">
        <v>0.37639199968195547</v>
      </c>
      <c r="J88" s="221">
        <v>0.043848411832332145</v>
      </c>
    </row>
    <row r="89" spans="1:10" ht="15">
      <c r="A89" s="145" t="s">
        <v>146</v>
      </c>
      <c r="B89" s="202">
        <v>849.15212</v>
      </c>
      <c r="C89" s="202">
        <v>5884.734</v>
      </c>
      <c r="D89" s="202">
        <v>13288.74</v>
      </c>
      <c r="E89" s="202">
        <v>194.22723</v>
      </c>
      <c r="F89" s="202">
        <v>20216.86</v>
      </c>
      <c r="G89" s="221">
        <v>0.042002176401280907</v>
      </c>
      <c r="H89" s="221">
        <v>0.2910805139868407</v>
      </c>
      <c r="I89" s="221">
        <v>0.6573097899475981</v>
      </c>
      <c r="J89" s="221">
        <v>0.009607190730904798</v>
      </c>
    </row>
    <row r="90" spans="1:10" ht="15">
      <c r="A90" s="145" t="s">
        <v>147</v>
      </c>
      <c r="B90" s="202">
        <v>2132.326</v>
      </c>
      <c r="C90" s="202">
        <v>16450.54</v>
      </c>
      <c r="D90" s="202">
        <v>29026.36</v>
      </c>
      <c r="E90" s="202">
        <v>659.196952</v>
      </c>
      <c r="F90" s="202">
        <v>48268.43</v>
      </c>
      <c r="G90" s="221">
        <v>0.044176410958467055</v>
      </c>
      <c r="H90" s="221">
        <v>0.3408136539763154</v>
      </c>
      <c r="I90" s="221">
        <v>0.6013528925635244</v>
      </c>
      <c r="J90" s="221">
        <v>0.013656896484928141</v>
      </c>
    </row>
    <row r="91" spans="1:10" ht="15">
      <c r="A91" s="145" t="s">
        <v>148</v>
      </c>
      <c r="B91" s="202">
        <v>155.75594</v>
      </c>
      <c r="C91" s="202">
        <v>3173.658</v>
      </c>
      <c r="D91" s="202">
        <v>1527.7484</v>
      </c>
      <c r="E91" s="202">
        <v>317.41152</v>
      </c>
      <c r="F91" s="202">
        <v>5174.574</v>
      </c>
      <c r="G91" s="221">
        <v>0.030100244000762194</v>
      </c>
      <c r="H91" s="221">
        <v>0.61331773398158</v>
      </c>
      <c r="I91" s="221">
        <v>0.29524138605419503</v>
      </c>
      <c r="J91" s="221">
        <v>0.061340608908095624</v>
      </c>
    </row>
    <row r="92" spans="1:10" ht="15">
      <c r="A92" s="145" t="s">
        <v>149</v>
      </c>
      <c r="B92" s="202">
        <v>426.26934</v>
      </c>
      <c r="C92" s="202">
        <v>583.124554</v>
      </c>
      <c r="D92" s="202">
        <v>3653.287</v>
      </c>
      <c r="E92" s="202">
        <v>215.30735</v>
      </c>
      <c r="F92" s="202">
        <v>4877.989</v>
      </c>
      <c r="G92" s="221">
        <v>0.08738628561893026</v>
      </c>
      <c r="H92" s="221">
        <v>0.11954199855719233</v>
      </c>
      <c r="I92" s="221">
        <v>0.7489330131740765</v>
      </c>
      <c r="J92" s="221">
        <v>0.04413854766790168</v>
      </c>
    </row>
    <row r="93" spans="1:10" s="1" customFormat="1" ht="15">
      <c r="A93" s="146" t="s">
        <v>2</v>
      </c>
      <c r="B93" s="203">
        <v>21520.33</v>
      </c>
      <c r="C93" s="203">
        <v>135099.6</v>
      </c>
      <c r="D93" s="203">
        <v>370979.37639</v>
      </c>
      <c r="E93" s="203">
        <v>8684.793</v>
      </c>
      <c r="F93" s="203">
        <v>536284.1</v>
      </c>
      <c r="G93" s="222">
        <v>0.04012859974778294</v>
      </c>
      <c r="H93" s="222">
        <v>0.2519179666150833</v>
      </c>
      <c r="I93" s="222">
        <v>0.6917590441148638</v>
      </c>
      <c r="J93" s="222">
        <v>0.0161943883848132</v>
      </c>
    </row>
    <row r="94" ht="15">
      <c r="A94" s="5" t="s">
        <v>199</v>
      </c>
    </row>
    <row r="95" ht="15">
      <c r="A95" s="1"/>
    </row>
    <row r="96" spans="1:8" ht="15">
      <c r="A96" s="1" t="s">
        <v>22</v>
      </c>
      <c r="G96" s="93"/>
      <c r="H96" s="93"/>
    </row>
    <row r="97" spans="1:8" ht="15">
      <c r="A97" s="1"/>
      <c r="G97" s="93"/>
      <c r="H97" s="93"/>
    </row>
    <row r="98" spans="1:8" ht="15">
      <c r="A98" s="1" t="s">
        <v>103</v>
      </c>
      <c r="G98" s="93"/>
      <c r="H98" s="93"/>
    </row>
    <row r="99" spans="7:8" ht="15">
      <c r="G99" s="93"/>
      <c r="H99" s="93"/>
    </row>
    <row r="100" spans="1:9" ht="15.75" customHeight="1">
      <c r="A100" s="313" t="s">
        <v>104</v>
      </c>
      <c r="B100" s="313"/>
      <c r="C100" s="313"/>
      <c r="D100" s="313"/>
      <c r="E100" s="313"/>
      <c r="F100" s="313"/>
      <c r="G100" s="313"/>
      <c r="H100" s="313"/>
      <c r="I100" s="313"/>
    </row>
    <row r="101" spans="1:9" ht="15">
      <c r="A101" s="313"/>
      <c r="B101" s="313"/>
      <c r="C101" s="313"/>
      <c r="D101" s="313"/>
      <c r="E101" s="313"/>
      <c r="F101" s="313"/>
      <c r="G101" s="313"/>
      <c r="H101" s="313"/>
      <c r="I101" s="313"/>
    </row>
    <row r="102" spans="7:8" ht="15">
      <c r="G102" s="93"/>
      <c r="H102" s="93"/>
    </row>
    <row r="103" spans="1:9" ht="15">
      <c r="A103" s="315" t="s">
        <v>105</v>
      </c>
      <c r="B103" s="315"/>
      <c r="C103" s="315"/>
      <c r="D103" s="315"/>
      <c r="E103" s="315"/>
      <c r="F103" s="315"/>
      <c r="G103" s="315"/>
      <c r="H103" s="315"/>
      <c r="I103" s="315"/>
    </row>
    <row r="104" spans="1:9" ht="15">
      <c r="A104" s="315" t="s">
        <v>298</v>
      </c>
      <c r="B104" s="315"/>
      <c r="C104" s="315"/>
      <c r="D104" s="315"/>
      <c r="E104" s="315"/>
      <c r="F104" s="315"/>
      <c r="G104" s="315"/>
      <c r="H104" s="315"/>
      <c r="I104" s="315"/>
    </row>
    <row r="105" spans="1:9" ht="15">
      <c r="A105" s="314" t="s">
        <v>106</v>
      </c>
      <c r="B105" s="314"/>
      <c r="C105" s="314"/>
      <c r="D105" s="314"/>
      <c r="E105" s="314"/>
      <c r="F105" s="314"/>
      <c r="G105" s="314"/>
      <c r="H105" s="314"/>
      <c r="I105" s="314"/>
    </row>
    <row r="106" spans="1:11" s="1" customFormat="1" ht="46.5">
      <c r="A106" s="18" t="s">
        <v>9</v>
      </c>
      <c r="B106" s="18" t="s">
        <v>107</v>
      </c>
      <c r="C106" s="18" t="s">
        <v>108</v>
      </c>
      <c r="D106" s="18" t="s">
        <v>109</v>
      </c>
      <c r="E106" s="18" t="s">
        <v>110</v>
      </c>
      <c r="F106" s="18" t="s">
        <v>111</v>
      </c>
      <c r="G106" s="18" t="s">
        <v>166</v>
      </c>
      <c r="H106" s="18" t="s">
        <v>112</v>
      </c>
      <c r="I106" s="18" t="s">
        <v>113</v>
      </c>
      <c r="J106" s="178"/>
      <c r="K106" s="178"/>
    </row>
    <row r="107" spans="1:11" ht="15">
      <c r="A107" s="179" t="s">
        <v>141</v>
      </c>
      <c r="B107" s="134">
        <v>34948.743</v>
      </c>
      <c r="C107" s="134">
        <v>7636.9271</v>
      </c>
      <c r="D107" s="134">
        <v>670.2716</v>
      </c>
      <c r="E107" s="134">
        <v>43255.9417</v>
      </c>
      <c r="F107" s="135">
        <v>0.006890383466433239</v>
      </c>
      <c r="G107" s="134">
        <v>12516.0074</v>
      </c>
      <c r="H107" s="134">
        <v>339625.54910000006</v>
      </c>
      <c r="I107" s="135">
        <v>0.12736362683734265</v>
      </c>
      <c r="J107" s="177"/>
      <c r="K107" s="169"/>
    </row>
    <row r="108" spans="1:11" ht="15">
      <c r="A108" s="180" t="s">
        <v>142</v>
      </c>
      <c r="B108" s="136">
        <v>3188.9696</v>
      </c>
      <c r="C108" s="136">
        <v>320.3107</v>
      </c>
      <c r="D108" s="136">
        <v>807.7361</v>
      </c>
      <c r="E108" s="136">
        <v>4317.0163999999995</v>
      </c>
      <c r="F108" s="137">
        <v>0.0006876719650026978</v>
      </c>
      <c r="G108" s="136">
        <v>5438.2735</v>
      </c>
      <c r="H108" s="136">
        <v>791789.8616000003</v>
      </c>
      <c r="I108" s="137">
        <v>0.005452224901284336</v>
      </c>
      <c r="J108" s="177"/>
      <c r="K108" s="169"/>
    </row>
    <row r="109" spans="1:11" ht="15">
      <c r="A109" s="180" t="s">
        <v>143</v>
      </c>
      <c r="B109" s="136">
        <v>4060.8003</v>
      </c>
      <c r="C109" s="136">
        <v>4112.1246</v>
      </c>
      <c r="D109" s="136">
        <v>2835.7768</v>
      </c>
      <c r="E109" s="136">
        <v>11008.7017</v>
      </c>
      <c r="F109" s="137">
        <v>0.0017536128725773525</v>
      </c>
      <c r="G109" s="136">
        <v>11547.387</v>
      </c>
      <c r="H109" s="136">
        <v>1148536.6048000003</v>
      </c>
      <c r="I109" s="137">
        <v>0.009584981143824313</v>
      </c>
      <c r="J109" s="177"/>
      <c r="K109" s="169"/>
    </row>
    <row r="110" spans="1:11" s="1" customFormat="1" ht="15">
      <c r="A110" s="181" t="s">
        <v>85</v>
      </c>
      <c r="B110" s="138">
        <v>9553.3177</v>
      </c>
      <c r="C110" s="138">
        <v>18149.1092</v>
      </c>
      <c r="D110" s="138">
        <v>2685.8089</v>
      </c>
      <c r="E110" s="138">
        <v>30388.2358</v>
      </c>
      <c r="F110" s="139">
        <v>0.004840643604122358</v>
      </c>
      <c r="G110" s="138">
        <v>5764.1199</v>
      </c>
      <c r="H110" s="138">
        <v>389831.8587999999</v>
      </c>
      <c r="I110" s="139">
        <v>0.07795216094842171</v>
      </c>
      <c r="J110" s="177"/>
      <c r="K110" s="178"/>
    </row>
    <row r="111" spans="1:11" ht="15">
      <c r="A111" s="180" t="s">
        <v>299</v>
      </c>
      <c r="B111" s="136">
        <v>109660.3363</v>
      </c>
      <c r="C111" s="136">
        <v>113642.6686</v>
      </c>
      <c r="D111" s="136">
        <v>10410.8153</v>
      </c>
      <c r="E111" s="136">
        <v>233713.8202</v>
      </c>
      <c r="F111" s="137">
        <v>0.037229055230186575</v>
      </c>
      <c r="G111" s="136">
        <v>25169.087600000003</v>
      </c>
      <c r="H111" s="136">
        <v>1517485.9441999998</v>
      </c>
      <c r="I111" s="137">
        <v>0.15401382865737914</v>
      </c>
      <c r="J111" s="177"/>
      <c r="K111" s="169"/>
    </row>
    <row r="112" spans="1:11" ht="15">
      <c r="A112" s="180" t="s">
        <v>144</v>
      </c>
      <c r="B112" s="136">
        <v>113081.944</v>
      </c>
      <c r="C112" s="136">
        <v>168837.7063</v>
      </c>
      <c r="D112" s="136">
        <v>14946.4238</v>
      </c>
      <c r="E112" s="136">
        <v>296866.07409999997</v>
      </c>
      <c r="F112" s="137">
        <v>0.047288788738208985</v>
      </c>
      <c r="G112" s="136">
        <v>48249.872</v>
      </c>
      <c r="H112" s="136">
        <v>3454306.5630000005</v>
      </c>
      <c r="I112" s="137">
        <v>0.08594085923924985</v>
      </c>
      <c r="J112" s="177"/>
      <c r="K112" s="169"/>
    </row>
    <row r="113" spans="1:11" ht="15">
      <c r="A113" s="180" t="s">
        <v>174</v>
      </c>
      <c r="B113" s="136">
        <v>1852569.9542</v>
      </c>
      <c r="C113" s="136">
        <v>937014.9422</v>
      </c>
      <c r="D113" s="136">
        <v>272184.9945</v>
      </c>
      <c r="E113" s="136">
        <v>3061769.8909</v>
      </c>
      <c r="F113" s="137">
        <v>0.48771955493643687</v>
      </c>
      <c r="G113" s="136">
        <v>3005148.8277</v>
      </c>
      <c r="H113" s="136">
        <v>103483246.9388</v>
      </c>
      <c r="I113" s="137">
        <v>0.029587106913167602</v>
      </c>
      <c r="J113" s="177"/>
      <c r="K113" s="169"/>
    </row>
    <row r="114" spans="1:11" ht="15">
      <c r="A114" s="180" t="s">
        <v>300</v>
      </c>
      <c r="B114" s="136">
        <v>227314.4405</v>
      </c>
      <c r="C114" s="136">
        <v>357323.4009</v>
      </c>
      <c r="D114" s="136">
        <v>13653.4164</v>
      </c>
      <c r="E114" s="136">
        <v>598291.2578</v>
      </c>
      <c r="F114" s="137">
        <v>0.09530381327605374</v>
      </c>
      <c r="G114" s="136">
        <v>39554.659100000004</v>
      </c>
      <c r="H114" s="136">
        <v>1783879.3545000004</v>
      </c>
      <c r="I114" s="137">
        <v>0.3353877358862611</v>
      </c>
      <c r="J114" s="177"/>
      <c r="K114" s="169"/>
    </row>
    <row r="115" spans="1:11" ht="15">
      <c r="A115" s="180" t="s">
        <v>175</v>
      </c>
      <c r="B115" s="136">
        <v>285909.5451</v>
      </c>
      <c r="C115" s="136">
        <v>324361.9338</v>
      </c>
      <c r="D115" s="136">
        <v>45688.6346</v>
      </c>
      <c r="E115" s="136">
        <v>655960.1135</v>
      </c>
      <c r="F115" s="137">
        <v>0.10449007796540632</v>
      </c>
      <c r="G115" s="136">
        <v>187539.0393</v>
      </c>
      <c r="H115" s="136">
        <v>2435841.8088000007</v>
      </c>
      <c r="I115" s="137">
        <v>0.2692950384258138</v>
      </c>
      <c r="J115" s="177"/>
      <c r="K115" s="169"/>
    </row>
    <row r="116" spans="1:11" ht="15">
      <c r="A116" s="180" t="s">
        <v>156</v>
      </c>
      <c r="B116" s="136">
        <v>103091.9079</v>
      </c>
      <c r="C116" s="136">
        <v>33312.9451</v>
      </c>
      <c r="D116" s="136">
        <v>19759.5835</v>
      </c>
      <c r="E116" s="136">
        <v>156164.4365</v>
      </c>
      <c r="F116" s="137">
        <v>0.02487595481719598</v>
      </c>
      <c r="G116" s="136">
        <v>30613.383799999996</v>
      </c>
      <c r="H116" s="136">
        <v>622204.1761999999</v>
      </c>
      <c r="I116" s="137">
        <v>0.2509858378864414</v>
      </c>
      <c r="J116" s="198"/>
      <c r="K116" s="169"/>
    </row>
    <row r="117" spans="1:11" ht="15">
      <c r="A117" s="180" t="s">
        <v>176</v>
      </c>
      <c r="B117" s="136">
        <v>138172.7291</v>
      </c>
      <c r="C117" s="136">
        <v>38020.0616</v>
      </c>
      <c r="D117" s="136">
        <v>120772.2677</v>
      </c>
      <c r="E117" s="136">
        <v>296965.0584</v>
      </c>
      <c r="F117" s="137">
        <v>0.047304556278050955</v>
      </c>
      <c r="G117" s="136">
        <v>144287.0626</v>
      </c>
      <c r="H117" s="136">
        <v>3237190.9093999993</v>
      </c>
      <c r="I117" s="137">
        <v>0.09173541712899512</v>
      </c>
      <c r="J117" s="177"/>
      <c r="K117" s="169"/>
    </row>
    <row r="118" spans="1:11" ht="15">
      <c r="A118" s="180" t="s">
        <v>145</v>
      </c>
      <c r="B118" s="136">
        <v>216640.3075</v>
      </c>
      <c r="C118" s="136">
        <v>25681.244</v>
      </c>
      <c r="D118" s="136">
        <v>36307.362</v>
      </c>
      <c r="E118" s="136">
        <v>278628.9135</v>
      </c>
      <c r="F118" s="137">
        <v>0.044383730498015195</v>
      </c>
      <c r="G118" s="136">
        <v>113667.64689999999</v>
      </c>
      <c r="H118" s="136">
        <v>2045568.5577999998</v>
      </c>
      <c r="I118" s="137">
        <v>0.13621098761884776</v>
      </c>
      <c r="J118" s="177"/>
      <c r="K118" s="169"/>
    </row>
    <row r="119" spans="1:11" ht="15">
      <c r="A119" s="180" t="s">
        <v>146</v>
      </c>
      <c r="B119" s="136">
        <v>116728.9963</v>
      </c>
      <c r="C119" s="136">
        <v>9216.1878</v>
      </c>
      <c r="D119" s="136">
        <v>21328.9434</v>
      </c>
      <c r="E119" s="136">
        <v>147274.1275</v>
      </c>
      <c r="F119" s="137">
        <v>0.023459787795103784</v>
      </c>
      <c r="G119" s="136">
        <v>17137.5373</v>
      </c>
      <c r="H119" s="136">
        <v>655610.9005999999</v>
      </c>
      <c r="I119" s="137">
        <v>0.22463648387361793</v>
      </c>
      <c r="J119" s="177"/>
      <c r="K119" s="169"/>
    </row>
    <row r="120" spans="1:11" ht="15">
      <c r="A120" s="180" t="s">
        <v>147</v>
      </c>
      <c r="B120" s="136">
        <v>332767.5491</v>
      </c>
      <c r="C120" s="136">
        <v>33895.2731</v>
      </c>
      <c r="D120" s="136">
        <v>24533.29</v>
      </c>
      <c r="E120" s="136">
        <v>391196.1122</v>
      </c>
      <c r="F120" s="137">
        <v>0.06231493565277859</v>
      </c>
      <c r="G120" s="136">
        <v>199625.1981</v>
      </c>
      <c r="H120" s="136">
        <v>2472292.5904</v>
      </c>
      <c r="I120" s="137">
        <v>0.15823212580866372</v>
      </c>
      <c r="J120" s="177"/>
      <c r="K120" s="169"/>
    </row>
    <row r="121" spans="1:11" ht="15">
      <c r="A121" s="180" t="s">
        <v>148</v>
      </c>
      <c r="B121" s="136">
        <v>10657.6471</v>
      </c>
      <c r="C121" s="136">
        <v>3836.398</v>
      </c>
      <c r="D121" s="136">
        <v>1427.5278</v>
      </c>
      <c r="E121" s="136">
        <v>15921.5729</v>
      </c>
      <c r="F121" s="137">
        <v>0.0025362005393532215</v>
      </c>
      <c r="G121" s="136">
        <v>7536.247199999999</v>
      </c>
      <c r="H121" s="136">
        <v>223111.33250000008</v>
      </c>
      <c r="I121" s="137">
        <v>0.07136156071319234</v>
      </c>
      <c r="J121" s="177"/>
      <c r="K121" s="169"/>
    </row>
    <row r="122" spans="1:11" ht="15">
      <c r="A122" s="182" t="s">
        <v>149</v>
      </c>
      <c r="B122" s="136">
        <v>52512.7087</v>
      </c>
      <c r="C122" s="136">
        <v>1901.2965</v>
      </c>
      <c r="D122" s="136">
        <v>1591.0501</v>
      </c>
      <c r="E122" s="136">
        <v>56005.0553</v>
      </c>
      <c r="F122" s="137">
        <v>0.00892123236507412</v>
      </c>
      <c r="G122" s="136">
        <v>41314.0522</v>
      </c>
      <c r="H122" s="140">
        <v>658435.4632</v>
      </c>
      <c r="I122" s="201">
        <v>0.08505777472527849</v>
      </c>
      <c r="J122" s="177"/>
      <c r="K122" s="169"/>
    </row>
    <row r="123" spans="1:9" ht="15">
      <c r="A123" s="18" t="s">
        <v>301</v>
      </c>
      <c r="B123" s="199">
        <v>3610859.8964000004</v>
      </c>
      <c r="C123" s="199">
        <v>2077262.5294999997</v>
      </c>
      <c r="D123" s="199">
        <v>589603.9025</v>
      </c>
      <c r="E123" s="199">
        <v>6277726.3284</v>
      </c>
      <c r="F123" s="200">
        <v>1</v>
      </c>
      <c r="G123" s="199">
        <v>3895108.4015999995</v>
      </c>
      <c r="H123" s="199">
        <v>125258958.4137</v>
      </c>
      <c r="I123" s="200">
        <v>0.05011798284052619</v>
      </c>
    </row>
    <row r="124" ht="15">
      <c r="A124" s="1" t="s">
        <v>302</v>
      </c>
    </row>
    <row r="125" spans="1:6" ht="15">
      <c r="A125" s="233" t="s">
        <v>167</v>
      </c>
      <c r="B125" s="233"/>
      <c r="C125" s="233"/>
      <c r="D125" s="233"/>
      <c r="E125" s="233"/>
      <c r="F125" s="233"/>
    </row>
    <row r="133" spans="7:12" ht="15">
      <c r="G133" s="311"/>
      <c r="H133" s="312"/>
      <c r="I133" s="312"/>
      <c r="J133" s="312"/>
      <c r="K133" s="312"/>
      <c r="L133" s="312"/>
    </row>
  </sheetData>
  <sheetProtection/>
  <mergeCells count="19">
    <mergeCell ref="A47:E47"/>
    <mergeCell ref="A48:E48"/>
    <mergeCell ref="A104:I104"/>
    <mergeCell ref="A53:A54"/>
    <mergeCell ref="B53:E53"/>
    <mergeCell ref="F53:H53"/>
    <mergeCell ref="I53:I54"/>
    <mergeCell ref="B75:F75"/>
    <mergeCell ref="G75:J75"/>
    <mergeCell ref="A3:H3"/>
    <mergeCell ref="B5:D5"/>
    <mergeCell ref="E5:G5"/>
    <mergeCell ref="H5:H6"/>
    <mergeCell ref="G133:L133"/>
    <mergeCell ref="A100:I101"/>
    <mergeCell ref="A105:I105"/>
    <mergeCell ref="A103:I103"/>
    <mergeCell ref="A74:J74"/>
    <mergeCell ref="A75:A76"/>
  </mergeCells>
  <hyperlinks>
    <hyperlink ref="A29" r:id="rId1" display="www.bcentral.cl"/>
  </hyperlinks>
  <printOptions horizontalCentered="1"/>
  <pageMargins left="0.5905511811023623" right="0.5905511811023623" top="0.3937007874015748" bottom="0.35433070866141736" header="0.31496062992125984" footer="0.31496062992125984"/>
  <pageSetup horizontalDpi="600" verticalDpi="600" orientation="landscape" scale="57" r:id="rId2"/>
  <headerFooter>
    <oddHeader>&amp;RRegión de Atacama</oddHeader>
  </headerFooter>
  <rowBreaks count="2" manualBreakCount="2">
    <brk id="48" max="9" man="1"/>
    <brk id="95"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89" zoomScaleSheetLayoutView="89" zoomScalePageLayoutView="0" workbookViewId="0" topLeftCell="A1">
      <selection activeCell="A2" sqref="A2"/>
    </sheetView>
  </sheetViews>
  <sheetFormatPr defaultColWidth="11.421875" defaultRowHeight="15"/>
  <cols>
    <col min="1" max="1" width="18.140625" style="0" bestFit="1" customWidth="1"/>
    <col min="7" max="7" width="17.140625" style="0" customWidth="1"/>
  </cols>
  <sheetData>
    <row r="1" spans="1:11" s="37" customFormat="1" ht="37.5" customHeight="1">
      <c r="A1" s="331" t="s">
        <v>153</v>
      </c>
      <c r="B1" s="331"/>
      <c r="C1" s="331"/>
      <c r="D1" s="331"/>
      <c r="E1" s="331"/>
      <c r="F1" s="331"/>
      <c r="G1" s="331"/>
      <c r="H1" s="331"/>
      <c r="I1" s="331"/>
      <c r="J1" s="331"/>
      <c r="K1" s="331"/>
    </row>
    <row r="2" spans="1:7" s="37" customFormat="1" ht="21">
      <c r="A2" s="38"/>
      <c r="B2" s="196"/>
      <c r="C2" s="196"/>
      <c r="D2" s="196"/>
      <c r="E2" s="196"/>
      <c r="F2" s="196"/>
      <c r="G2" s="196"/>
    </row>
    <row r="3" spans="1:11" s="36" customFormat="1" ht="21">
      <c r="A3" s="39" t="s">
        <v>46</v>
      </c>
      <c r="B3" s="197"/>
      <c r="C3" s="197"/>
      <c r="D3" s="197"/>
      <c r="E3" s="197"/>
      <c r="F3" s="197"/>
      <c r="G3"/>
      <c r="H3"/>
      <c r="I3"/>
      <c r="J3"/>
      <c r="K3"/>
    </row>
    <row r="4" spans="2:11" s="37" customFormat="1" ht="21">
      <c r="B4" s="196"/>
      <c r="C4" s="196"/>
      <c r="D4" s="196"/>
      <c r="E4" s="196"/>
      <c r="F4" s="196"/>
      <c r="G4"/>
      <c r="H4"/>
      <c r="I4"/>
      <c r="J4"/>
      <c r="K4"/>
    </row>
    <row r="5" spans="1:4" ht="27.75" customHeight="1">
      <c r="A5" s="325" t="s">
        <v>217</v>
      </c>
      <c r="B5" s="326"/>
      <c r="C5" s="326"/>
      <c r="D5" s="327"/>
    </row>
    <row r="6" spans="1:4" ht="14.25">
      <c r="A6" s="328" t="s">
        <v>218</v>
      </c>
      <c r="B6" s="329"/>
      <c r="C6" s="329"/>
      <c r="D6" s="330"/>
    </row>
    <row r="7" spans="1:4" ht="14.25">
      <c r="A7" s="252" t="s">
        <v>9</v>
      </c>
      <c r="B7" s="251" t="s">
        <v>125</v>
      </c>
      <c r="C7" s="251" t="s">
        <v>10</v>
      </c>
      <c r="D7" s="251" t="s">
        <v>2</v>
      </c>
    </row>
    <row r="8" spans="1:4" ht="14.25">
      <c r="A8" s="228" t="s">
        <v>141</v>
      </c>
      <c r="B8" s="287">
        <v>7.46</v>
      </c>
      <c r="C8" s="287">
        <v>28.46</v>
      </c>
      <c r="D8" s="287">
        <v>9.16802420293228</v>
      </c>
    </row>
    <row r="9" spans="1:4" ht="14.25">
      <c r="A9" s="229" t="s">
        <v>142</v>
      </c>
      <c r="B9" s="287">
        <v>10.93</v>
      </c>
      <c r="C9" s="287">
        <v>12.97</v>
      </c>
      <c r="D9" s="287">
        <v>11.00660732703132</v>
      </c>
    </row>
    <row r="10" spans="1:4" ht="14.25">
      <c r="A10" s="229" t="s">
        <v>143</v>
      </c>
      <c r="B10" s="287">
        <v>7.43</v>
      </c>
      <c r="C10" s="287">
        <v>13.5</v>
      </c>
      <c r="D10" s="287">
        <v>7.626200671869812</v>
      </c>
    </row>
    <row r="11" spans="1:4" ht="14.25">
      <c r="A11" s="231" t="s">
        <v>85</v>
      </c>
      <c r="B11" s="288">
        <v>7.94</v>
      </c>
      <c r="C11" s="288">
        <v>10.94</v>
      </c>
      <c r="D11" s="288">
        <v>8.198235270096655</v>
      </c>
    </row>
    <row r="12" spans="1:4" ht="14.25">
      <c r="A12" s="228" t="s">
        <v>154</v>
      </c>
      <c r="B12" s="287">
        <v>7.58</v>
      </c>
      <c r="C12" s="287">
        <v>9.47</v>
      </c>
      <c r="D12" s="287">
        <v>7.915579823554643</v>
      </c>
    </row>
    <row r="13" spans="1:4" ht="14.25">
      <c r="A13" s="228" t="s">
        <v>144</v>
      </c>
      <c r="B13" s="287">
        <v>6.67</v>
      </c>
      <c r="C13" s="287">
        <v>5.53</v>
      </c>
      <c r="D13" s="287">
        <v>6.575978792292214</v>
      </c>
    </row>
    <row r="14" spans="1:4" ht="14.25">
      <c r="A14" s="228" t="s">
        <v>174</v>
      </c>
      <c r="B14" s="287">
        <v>4.39</v>
      </c>
      <c r="C14" s="287">
        <v>5.18</v>
      </c>
      <c r="D14" s="287">
        <v>4.421466521551375</v>
      </c>
    </row>
    <row r="15" spans="1:4" ht="14.25">
      <c r="A15" s="228" t="s">
        <v>155</v>
      </c>
      <c r="B15" s="287">
        <v>6.61</v>
      </c>
      <c r="C15" s="287">
        <v>8.29</v>
      </c>
      <c r="D15" s="287">
        <v>7.023855385983109</v>
      </c>
    </row>
    <row r="16" spans="1:4" ht="14.25">
      <c r="A16" s="229" t="s">
        <v>175</v>
      </c>
      <c r="B16" s="287">
        <v>9.02</v>
      </c>
      <c r="C16" s="287">
        <v>7.63</v>
      </c>
      <c r="D16" s="287">
        <v>8.642274152539809</v>
      </c>
    </row>
    <row r="17" spans="1:4" ht="14.25">
      <c r="A17" s="228" t="s">
        <v>156</v>
      </c>
      <c r="B17" s="287">
        <v>11.11</v>
      </c>
      <c r="C17" s="287">
        <v>14.5</v>
      </c>
      <c r="D17" s="287">
        <v>12.088915662185357</v>
      </c>
    </row>
    <row r="18" spans="1:4" ht="14.25">
      <c r="A18" s="229" t="s">
        <v>176</v>
      </c>
      <c r="B18" s="287">
        <v>6.89</v>
      </c>
      <c r="C18" s="287">
        <v>12.74</v>
      </c>
      <c r="D18" s="287">
        <v>7.523086056808509</v>
      </c>
    </row>
    <row r="19" spans="1:4" ht="14.25">
      <c r="A19" s="229" t="s">
        <v>145</v>
      </c>
      <c r="B19" s="287">
        <v>9.31</v>
      </c>
      <c r="C19" s="287">
        <v>17.36</v>
      </c>
      <c r="D19" s="287">
        <v>11.566188440444106</v>
      </c>
    </row>
    <row r="20" spans="1:4" ht="14.25">
      <c r="A20" s="228" t="s">
        <v>146</v>
      </c>
      <c r="B20" s="287">
        <v>4.87</v>
      </c>
      <c r="C20" s="287">
        <v>8.57</v>
      </c>
      <c r="D20" s="287">
        <v>5.862291050674785</v>
      </c>
    </row>
    <row r="21" spans="1:4" ht="14.25">
      <c r="A21" s="229" t="s">
        <v>147</v>
      </c>
      <c r="B21" s="287">
        <v>6.28</v>
      </c>
      <c r="C21" s="287">
        <v>9.06</v>
      </c>
      <c r="D21" s="287">
        <v>6.9799654160309865</v>
      </c>
    </row>
    <row r="22" spans="1:4" ht="14.25">
      <c r="A22" s="229" t="s">
        <v>148</v>
      </c>
      <c r="B22" s="287">
        <v>3.37</v>
      </c>
      <c r="C22" s="287">
        <v>6.93</v>
      </c>
      <c r="D22" s="287">
        <v>4.009737404777993</v>
      </c>
    </row>
    <row r="23" spans="1:4" ht="14.25">
      <c r="A23" s="229" t="s">
        <v>149</v>
      </c>
      <c r="B23" s="287">
        <v>3.62</v>
      </c>
      <c r="C23" s="287">
        <v>1.46</v>
      </c>
      <c r="D23" s="287">
        <v>3.4473067915690865</v>
      </c>
    </row>
    <row r="24" spans="1:4" ht="14.25">
      <c r="A24" s="230" t="s">
        <v>200</v>
      </c>
      <c r="B24" s="289">
        <v>6.07</v>
      </c>
      <c r="C24" s="289">
        <v>9.94</v>
      </c>
      <c r="D24" s="289">
        <v>6.51</v>
      </c>
    </row>
    <row r="25" ht="14.25">
      <c r="A25" t="s">
        <v>219</v>
      </c>
    </row>
    <row r="27" spans="1:11" ht="33" customHeight="1">
      <c r="A27" s="324" t="s">
        <v>201</v>
      </c>
      <c r="B27" s="324"/>
      <c r="C27" s="324"/>
      <c r="D27" s="324"/>
      <c r="E27" s="324"/>
      <c r="F27" s="324"/>
      <c r="G27" s="324"/>
      <c r="H27" s="324"/>
      <c r="I27" s="324"/>
      <c r="J27" s="324"/>
      <c r="K27" s="324"/>
    </row>
    <row r="28" spans="1:11" ht="35.25" customHeight="1">
      <c r="A28" s="324"/>
      <c r="B28" s="324"/>
      <c r="C28" s="324"/>
      <c r="D28" s="324"/>
      <c r="E28" s="324"/>
      <c r="F28" s="324"/>
      <c r="G28" s="324"/>
      <c r="H28" s="324"/>
      <c r="I28" s="324"/>
      <c r="J28" s="324"/>
      <c r="K28" s="324"/>
    </row>
  </sheetData>
  <sheetProtection/>
  <mergeCells count="5">
    <mergeCell ref="A28:K28"/>
    <mergeCell ref="A5:D5"/>
    <mergeCell ref="A6:D6"/>
    <mergeCell ref="A1:K1"/>
    <mergeCell ref="A27:K27"/>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Atacama</oddHeader>
  </headerFooter>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F1"/>
    </sheetView>
  </sheetViews>
  <sheetFormatPr defaultColWidth="11.421875" defaultRowHeight="15"/>
  <sheetData>
    <row r="1" spans="1:6" ht="14.25">
      <c r="A1" s="332" t="s">
        <v>184</v>
      </c>
      <c r="B1" s="332"/>
      <c r="C1" s="332"/>
      <c r="D1" s="332"/>
      <c r="E1" s="332"/>
      <c r="F1" s="332"/>
    </row>
    <row r="3" ht="14.25">
      <c r="A3" s="224" t="s">
        <v>185</v>
      </c>
    </row>
    <row r="5" ht="14.25">
      <c r="A5" s="225" t="s">
        <v>85</v>
      </c>
    </row>
    <row r="6" ht="14.25">
      <c r="A6" s="226" t="s">
        <v>187</v>
      </c>
    </row>
    <row r="7" ht="15">
      <c r="A7" s="227" t="s">
        <v>188</v>
      </c>
    </row>
    <row r="8" ht="15">
      <c r="A8" s="227" t="s">
        <v>189</v>
      </c>
    </row>
    <row r="9" ht="15">
      <c r="A9" s="227" t="s">
        <v>190</v>
      </c>
    </row>
    <row r="10" ht="14.25">
      <c r="A10" s="227" t="s">
        <v>191</v>
      </c>
    </row>
    <row r="11" ht="14.25">
      <c r="A11" s="226" t="s">
        <v>192</v>
      </c>
    </row>
    <row r="12" spans="1:7" ht="54.75" customHeight="1">
      <c r="A12" s="333" t="s">
        <v>193</v>
      </c>
      <c r="B12" s="333"/>
      <c r="C12" s="333"/>
      <c r="D12" s="333"/>
      <c r="E12" s="333"/>
      <c r="F12" s="333"/>
      <c r="G12" s="333"/>
    </row>
    <row r="13" ht="15">
      <c r="A13" s="226" t="s">
        <v>195</v>
      </c>
    </row>
    <row r="14" spans="1:7" ht="25.5" customHeight="1">
      <c r="A14" s="333" t="s">
        <v>194</v>
      </c>
      <c r="B14" s="333"/>
      <c r="C14" s="333"/>
      <c r="D14" s="333"/>
      <c r="E14" s="333"/>
      <c r="F14" s="333"/>
      <c r="G14" s="333"/>
    </row>
    <row r="17" ht="14.25">
      <c r="A17" t="s">
        <v>186</v>
      </c>
    </row>
  </sheetData>
  <sheetProtection/>
  <mergeCells count="3">
    <mergeCell ref="A1:F1"/>
    <mergeCell ref="A12:G12"/>
    <mergeCell ref="A14:G14"/>
  </mergeCells>
  <printOptions/>
  <pageMargins left="0.7086614173228347" right="0.7086614173228347" top="0.7480314960629921" bottom="0.7480314960629921" header="0.31496062992125984" footer="0.31496062992125984"/>
  <pageSetup horizontalDpi="600" verticalDpi="600" orientation="portrait" scale="98" r:id="rId2"/>
  <drawing r:id="rId1"/>
</worksheet>
</file>

<file path=xl/worksheets/sheet5.xml><?xml version="1.0" encoding="utf-8"?>
<worksheet xmlns="http://schemas.openxmlformats.org/spreadsheetml/2006/main" xmlns:r="http://schemas.openxmlformats.org/officeDocument/2006/relationships">
  <dimension ref="A1:L42"/>
  <sheetViews>
    <sheetView showGridLines="0" zoomScalePageLayoutView="0" workbookViewId="0" topLeftCell="A1">
      <selection activeCell="F12" sqref="F12:G12"/>
    </sheetView>
  </sheetViews>
  <sheetFormatPr defaultColWidth="11.421875" defaultRowHeight="15"/>
  <cols>
    <col min="1" max="1" width="15.421875" style="7" customWidth="1"/>
    <col min="2" max="2" width="11.421875" style="7" customWidth="1"/>
    <col min="3" max="3" width="12.7109375" style="7" customWidth="1"/>
    <col min="4" max="4" width="12.57421875" style="7" customWidth="1"/>
    <col min="5" max="5" width="11.140625" style="7" customWidth="1"/>
    <col min="6" max="7" width="7.7109375" style="7" customWidth="1"/>
    <col min="8" max="8" width="10.7109375" style="7" customWidth="1"/>
    <col min="9" max="9" width="9.57421875" style="7" customWidth="1"/>
    <col min="10" max="14" width="11.421875" style="7" customWidth="1"/>
    <col min="15" max="15" width="12.8515625" style="7" bestFit="1" customWidth="1"/>
    <col min="16" max="16384" width="11.421875" style="7" customWidth="1"/>
  </cols>
  <sheetData>
    <row r="1" ht="13.5">
      <c r="A1" s="6" t="s">
        <v>23</v>
      </c>
    </row>
    <row r="2" ht="13.5">
      <c r="A2" s="6"/>
    </row>
    <row r="3" spans="1:8" ht="12.75" customHeight="1">
      <c r="A3" s="341" t="s">
        <v>129</v>
      </c>
      <c r="B3" s="341"/>
      <c r="C3" s="341"/>
      <c r="D3" s="341"/>
      <c r="E3" s="341"/>
      <c r="F3" s="341"/>
      <c r="G3" s="341"/>
      <c r="H3" s="341"/>
    </row>
    <row r="4" spans="1:8" ht="13.5">
      <c r="A4" s="341"/>
      <c r="B4" s="341"/>
      <c r="C4" s="341"/>
      <c r="D4" s="341"/>
      <c r="E4" s="341"/>
      <c r="F4" s="341"/>
      <c r="G4" s="341"/>
      <c r="H4" s="341"/>
    </row>
    <row r="5" spans="1:8" ht="13.5">
      <c r="A5" s="341"/>
      <c r="B5" s="341"/>
      <c r="C5" s="341"/>
      <c r="D5" s="341"/>
      <c r="E5" s="341"/>
      <c r="F5" s="341"/>
      <c r="G5" s="341"/>
      <c r="H5" s="341"/>
    </row>
    <row r="6" spans="1:8" ht="13.5">
      <c r="A6" s="341"/>
      <c r="B6" s="341"/>
      <c r="C6" s="341"/>
      <c r="D6" s="341"/>
      <c r="E6" s="341"/>
      <c r="F6" s="341"/>
      <c r="G6" s="341"/>
      <c r="H6" s="341"/>
    </row>
    <row r="7" spans="1:8" ht="13.5">
      <c r="A7" s="341"/>
      <c r="B7" s="341"/>
      <c r="C7" s="341"/>
      <c r="D7" s="341"/>
      <c r="E7" s="341"/>
      <c r="F7" s="341"/>
      <c r="G7" s="341"/>
      <c r="H7" s="341"/>
    </row>
    <row r="8" spans="1:8" ht="13.5">
      <c r="A8" s="341"/>
      <c r="B8" s="341"/>
      <c r="C8" s="341"/>
      <c r="D8" s="341"/>
      <c r="E8" s="341"/>
      <c r="F8" s="341"/>
      <c r="G8" s="341"/>
      <c r="H8" s="341"/>
    </row>
    <row r="9" spans="1:8" ht="13.5">
      <c r="A9" s="341"/>
      <c r="B9" s="341"/>
      <c r="C9" s="341"/>
      <c r="D9" s="341"/>
      <c r="E9" s="341"/>
      <c r="F9" s="341"/>
      <c r="G9" s="341"/>
      <c r="H9" s="341"/>
    </row>
    <row r="10" spans="1:12" ht="13.5">
      <c r="A10" s="341"/>
      <c r="B10" s="341"/>
      <c r="C10" s="341"/>
      <c r="D10" s="341"/>
      <c r="E10" s="341"/>
      <c r="F10" s="341"/>
      <c r="G10" s="341"/>
      <c r="H10" s="341"/>
      <c r="J10" s="161"/>
      <c r="L10" s="162"/>
    </row>
    <row r="11" spans="6:12" ht="13.5">
      <c r="F11" s="8"/>
      <c r="G11" s="8"/>
      <c r="J11" s="161"/>
      <c r="L11" s="162"/>
    </row>
    <row r="12" spans="1:12" ht="41.25">
      <c r="A12" s="9" t="s">
        <v>0</v>
      </c>
      <c r="B12" s="9" t="s">
        <v>1</v>
      </c>
      <c r="C12" s="10" t="s">
        <v>4</v>
      </c>
      <c r="D12" s="10" t="s">
        <v>3</v>
      </c>
      <c r="E12" s="10" t="s">
        <v>5</v>
      </c>
      <c r="F12" s="334" t="s">
        <v>130</v>
      </c>
      <c r="G12" s="334"/>
      <c r="H12" s="172" t="s">
        <v>157</v>
      </c>
      <c r="I12" s="195" t="s">
        <v>158</v>
      </c>
      <c r="J12" s="161"/>
      <c r="L12" s="162"/>
    </row>
    <row r="13" spans="1:12" ht="13.5">
      <c r="A13" s="335">
        <v>75176.2</v>
      </c>
      <c r="B13" s="335">
        <v>9.9</v>
      </c>
      <c r="C13" s="337">
        <v>286168</v>
      </c>
      <c r="D13" s="339">
        <v>1.6</v>
      </c>
      <c r="E13" s="339">
        <f>+C13/A13</f>
        <v>3.806630289905582</v>
      </c>
      <c r="F13" s="11">
        <v>49.5</v>
      </c>
      <c r="G13" s="12" t="s">
        <v>24</v>
      </c>
      <c r="H13" s="345">
        <v>9</v>
      </c>
      <c r="I13" s="345">
        <v>46</v>
      </c>
      <c r="L13" s="162"/>
    </row>
    <row r="14" spans="1:11" ht="13.5">
      <c r="A14" s="336"/>
      <c r="B14" s="336"/>
      <c r="C14" s="338"/>
      <c r="D14" s="340"/>
      <c r="E14" s="340"/>
      <c r="F14" s="13">
        <v>50.5</v>
      </c>
      <c r="G14" s="14" t="s">
        <v>131</v>
      </c>
      <c r="H14" s="345"/>
      <c r="I14" s="345"/>
      <c r="J14" s="162"/>
      <c r="K14" s="163"/>
    </row>
    <row r="15" spans="1:11" ht="13.5">
      <c r="A15" s="15" t="s">
        <v>86</v>
      </c>
      <c r="F15" s="16"/>
      <c r="G15" s="16"/>
      <c r="J15" s="162"/>
      <c r="K15" s="163"/>
    </row>
    <row r="16" spans="1:8" ht="12.75" customHeight="1">
      <c r="A16" s="343" t="s">
        <v>132</v>
      </c>
      <c r="B16" s="343"/>
      <c r="C16" s="343"/>
      <c r="D16" s="343"/>
      <c r="E16" s="343"/>
      <c r="F16" s="343"/>
      <c r="G16" s="343"/>
      <c r="H16" s="343"/>
    </row>
    <row r="17" spans="6:11" ht="13.5">
      <c r="F17" s="17"/>
      <c r="J17" s="161"/>
      <c r="K17" s="163"/>
    </row>
    <row r="18" spans="1:12" ht="27" customHeight="1">
      <c r="A18" s="342" t="s">
        <v>159</v>
      </c>
      <c r="B18" s="342"/>
      <c r="C18" s="342"/>
      <c r="D18" s="342"/>
      <c r="E18" s="342"/>
      <c r="F18" s="342"/>
      <c r="G18" s="342"/>
      <c r="H18" s="342"/>
      <c r="K18" s="344"/>
      <c r="L18" s="344"/>
    </row>
    <row r="19" spans="1:12" ht="36.75" customHeight="1">
      <c r="A19" s="342" t="s">
        <v>160</v>
      </c>
      <c r="B19" s="342"/>
      <c r="C19" s="342"/>
      <c r="D19" s="342"/>
      <c r="E19" s="342"/>
      <c r="F19" s="342"/>
      <c r="G19" s="342"/>
      <c r="H19" s="342"/>
      <c r="K19" s="96"/>
      <c r="L19" s="96"/>
    </row>
    <row r="33" ht="13.5">
      <c r="G33" s="95"/>
    </row>
    <row r="34" ht="13.5">
      <c r="G34" s="95"/>
    </row>
    <row r="35" ht="13.5">
      <c r="G35" s="95"/>
    </row>
    <row r="36" ht="13.5">
      <c r="G36" s="95"/>
    </row>
    <row r="37" ht="13.5">
      <c r="G37" s="95"/>
    </row>
    <row r="38" ht="13.5">
      <c r="G38" s="95"/>
    </row>
    <row r="39" ht="13.5">
      <c r="G39" s="95"/>
    </row>
    <row r="40" ht="13.5">
      <c r="G40" s="95"/>
    </row>
    <row r="41" ht="13.5">
      <c r="G41" s="95"/>
    </row>
    <row r="42" ht="13.5">
      <c r="G42" s="95"/>
    </row>
  </sheetData>
  <sheetProtection/>
  <mergeCells count="13">
    <mergeCell ref="A19:H19"/>
    <mergeCell ref="A16:H16"/>
    <mergeCell ref="E13:E14"/>
    <mergeCell ref="K18:L18"/>
    <mergeCell ref="H13:H14"/>
    <mergeCell ref="I13:I14"/>
    <mergeCell ref="A18:H18"/>
    <mergeCell ref="F12:G12"/>
    <mergeCell ref="A13:A14"/>
    <mergeCell ref="B13:B14"/>
    <mergeCell ref="C13:C14"/>
    <mergeCell ref="D13:D14"/>
    <mergeCell ref="A3:H10"/>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Atacama</oddHead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H69"/>
  <sheetViews>
    <sheetView showGridLines="0" zoomScale="83" zoomScaleNormal="83" zoomScalePageLayoutView="0" workbookViewId="0" topLeftCell="A1">
      <selection activeCell="A7" sqref="A7"/>
    </sheetView>
  </sheetViews>
  <sheetFormatPr defaultColWidth="11.421875" defaultRowHeight="15"/>
  <cols>
    <col min="1" max="1" width="32.00390625" style="23" customWidth="1"/>
    <col min="2" max="2" width="18.421875" style="23" customWidth="1"/>
    <col min="3" max="3" width="18.140625" style="23" customWidth="1"/>
    <col min="4" max="4" width="19.28125" style="23" customWidth="1"/>
    <col min="5" max="5" width="18.00390625" style="23" customWidth="1"/>
    <col min="6" max="6" width="22.7109375" style="23" customWidth="1"/>
    <col min="7" max="7" width="11.421875" style="23" customWidth="1"/>
    <col min="8" max="8" width="29.8515625" style="23" bestFit="1" customWidth="1"/>
    <col min="9" max="16384" width="11.421875" style="23" customWidth="1"/>
  </cols>
  <sheetData>
    <row r="1" ht="17.25">
      <c r="A1" s="22" t="s">
        <v>19</v>
      </c>
    </row>
    <row r="2" ht="17.25">
      <c r="A2" s="22"/>
    </row>
    <row r="3" ht="17.25">
      <c r="A3" s="22" t="s">
        <v>37</v>
      </c>
    </row>
    <row r="4" ht="17.25">
      <c r="A4" s="22"/>
    </row>
    <row r="5" spans="1:6" ht="15" customHeight="1">
      <c r="A5" s="346" t="s">
        <v>44</v>
      </c>
      <c r="B5" s="346"/>
      <c r="C5" s="346"/>
      <c r="D5" s="346"/>
      <c r="E5" s="346"/>
      <c r="F5" s="346"/>
    </row>
    <row r="6" spans="1:6" ht="17.25">
      <c r="A6" s="346"/>
      <c r="B6" s="346"/>
      <c r="C6" s="346"/>
      <c r="D6" s="346"/>
      <c r="E6" s="346"/>
      <c r="F6" s="346"/>
    </row>
    <row r="7" spans="1:6" ht="17.25">
      <c r="A7" s="24"/>
      <c r="B7" s="24"/>
      <c r="C7" s="24"/>
      <c r="D7" s="24"/>
      <c r="E7" s="24"/>
      <c r="F7" s="24"/>
    </row>
    <row r="8" spans="1:5" ht="17.25">
      <c r="A8" s="25" t="s">
        <v>152</v>
      </c>
      <c r="B8" s="24"/>
      <c r="C8" s="24"/>
      <c r="D8" s="24"/>
      <c r="E8" s="24"/>
    </row>
    <row r="9" spans="1:6" ht="17.25">
      <c r="A9" s="26" t="s">
        <v>13</v>
      </c>
      <c r="B9" s="26" t="s">
        <v>229</v>
      </c>
      <c r="C9" s="26" t="s">
        <v>31</v>
      </c>
      <c r="D9" s="26" t="s">
        <v>151</v>
      </c>
      <c r="F9" s="164"/>
    </row>
    <row r="10" spans="1:6" ht="17.25">
      <c r="A10" s="27" t="s">
        <v>115</v>
      </c>
      <c r="B10" s="254">
        <v>5986.829999999991</v>
      </c>
      <c r="C10" s="254">
        <v>39930.57999999999</v>
      </c>
      <c r="D10" s="184">
        <f>+B10/C10</f>
        <v>0.14993095517270205</v>
      </c>
      <c r="F10" s="183"/>
    </row>
    <row r="11" spans="1:6" ht="17.25">
      <c r="A11" s="27" t="s">
        <v>30</v>
      </c>
      <c r="B11" s="254">
        <v>1753.0299999999972</v>
      </c>
      <c r="C11" s="254">
        <v>20955.639999999985</v>
      </c>
      <c r="D11" s="184">
        <f aca="true" t="shared" si="0" ref="D11:D21">+B11/C11</f>
        <v>0.08365432885848385</v>
      </c>
      <c r="F11" s="183"/>
    </row>
    <row r="12" spans="1:6" ht="17.25">
      <c r="A12" s="27" t="s">
        <v>63</v>
      </c>
      <c r="B12" s="254">
        <v>111.11000000000001</v>
      </c>
      <c r="C12" s="254">
        <v>283.69000000000005</v>
      </c>
      <c r="D12" s="184">
        <f t="shared" si="0"/>
        <v>0.3916599104656491</v>
      </c>
      <c r="F12" s="183"/>
    </row>
    <row r="13" spans="1:6" ht="17.25">
      <c r="A13" s="27" t="s">
        <v>29</v>
      </c>
      <c r="B13" s="254">
        <v>89.89</v>
      </c>
      <c r="C13" s="254">
        <v>9309.81999999999</v>
      </c>
      <c r="D13" s="184">
        <f t="shared" si="0"/>
        <v>0.00965539613010779</v>
      </c>
      <c r="F13" s="183"/>
    </row>
    <row r="14" spans="1:6" ht="17.25">
      <c r="A14" s="27" t="s">
        <v>65</v>
      </c>
      <c r="B14" s="254">
        <v>88.77999999999999</v>
      </c>
      <c r="C14" s="254">
        <v>11834.880000000005</v>
      </c>
      <c r="D14" s="184">
        <f t="shared" si="0"/>
        <v>0.007501554726368155</v>
      </c>
      <c r="F14" s="183"/>
    </row>
    <row r="15" spans="1:6" ht="17.25">
      <c r="A15" s="27" t="s">
        <v>64</v>
      </c>
      <c r="B15" s="254">
        <v>82.90000000000002</v>
      </c>
      <c r="C15" s="254">
        <v>82.90000000000002</v>
      </c>
      <c r="D15" s="184">
        <f t="shared" si="0"/>
        <v>1</v>
      </c>
      <c r="F15" s="183"/>
    </row>
    <row r="16" spans="1:6" ht="17.25">
      <c r="A16" s="27" t="s">
        <v>33</v>
      </c>
      <c r="B16" s="254">
        <v>39.39999999999998</v>
      </c>
      <c r="C16" s="254">
        <v>33010.11999999995</v>
      </c>
      <c r="D16" s="184">
        <f t="shared" si="0"/>
        <v>0.0011935733647741977</v>
      </c>
      <c r="F16" s="183"/>
    </row>
    <row r="17" spans="1:6" ht="17.25">
      <c r="A17" s="27" t="s">
        <v>150</v>
      </c>
      <c r="B17" s="254">
        <v>14.39</v>
      </c>
      <c r="C17" s="254">
        <v>44626.33</v>
      </c>
      <c r="D17" s="184">
        <f t="shared" si="0"/>
        <v>0.0003224553755596752</v>
      </c>
      <c r="F17" s="183"/>
    </row>
    <row r="18" spans="1:6" ht="17.25">
      <c r="A18" s="27" t="s">
        <v>28</v>
      </c>
      <c r="B18" s="254">
        <v>14.1</v>
      </c>
      <c r="C18" s="254">
        <v>6702.119999999999</v>
      </c>
      <c r="D18" s="184">
        <f t="shared" si="0"/>
        <v>0.0021038119281660134</v>
      </c>
      <c r="F18" s="183"/>
    </row>
    <row r="19" spans="1:6" ht="17.25">
      <c r="A19" s="27" t="s">
        <v>66</v>
      </c>
      <c r="B19" s="254">
        <v>13.75</v>
      </c>
      <c r="C19" s="254">
        <v>573.6499999999999</v>
      </c>
      <c r="D19" s="184">
        <f t="shared" si="0"/>
        <v>0.0239693192713327</v>
      </c>
      <c r="F19" s="183"/>
    </row>
    <row r="20" spans="1:6" ht="17.25">
      <c r="A20" s="27" t="s">
        <v>6</v>
      </c>
      <c r="B20" s="254">
        <f>+B21-SUM(B10:B19)</f>
        <v>16.790000000000873</v>
      </c>
      <c r="C20" s="254">
        <f>+C21-SUM(C10:C19)</f>
        <v>205812.84000000017</v>
      </c>
      <c r="D20" s="184">
        <f t="shared" si="0"/>
        <v>8.15789724295183E-05</v>
      </c>
      <c r="F20" s="183"/>
    </row>
    <row r="21" spans="1:6" s="22" customFormat="1" ht="17.25">
      <c r="A21" s="28" t="s">
        <v>2</v>
      </c>
      <c r="B21" s="255">
        <v>8210.969999999988</v>
      </c>
      <c r="C21" s="255">
        <v>373122.57000000007</v>
      </c>
      <c r="D21" s="256">
        <f t="shared" si="0"/>
        <v>0.02200609306480706</v>
      </c>
      <c r="F21" s="183"/>
    </row>
    <row r="22" spans="1:6" ht="17.25" customHeight="1">
      <c r="A22" s="22" t="s">
        <v>84</v>
      </c>
      <c r="B22" s="22"/>
      <c r="C22" s="22"/>
      <c r="D22" s="22"/>
      <c r="E22" s="22"/>
      <c r="F22" s="22"/>
    </row>
    <row r="23" spans="1:5" ht="17.25">
      <c r="A23" s="25"/>
      <c r="B23" s="148"/>
      <c r="C23" s="148"/>
      <c r="D23" s="24"/>
      <c r="E23" s="24"/>
    </row>
    <row r="24" ht="17.25">
      <c r="A24" s="22" t="s">
        <v>140</v>
      </c>
    </row>
    <row r="25" spans="1:5" ht="17.25">
      <c r="A25" s="28" t="s">
        <v>13</v>
      </c>
      <c r="B25" s="26" t="s">
        <v>271</v>
      </c>
      <c r="C25" s="26" t="s">
        <v>272</v>
      </c>
      <c r="D25" s="26" t="s">
        <v>25</v>
      </c>
      <c r="E25" s="164"/>
    </row>
    <row r="26" spans="1:5" ht="17.25">
      <c r="A26" s="204" t="s">
        <v>34</v>
      </c>
      <c r="B26" s="205">
        <v>107.029</v>
      </c>
      <c r="C26" s="205">
        <v>5704.804299999999</v>
      </c>
      <c r="D26" s="31">
        <f>+B26/C26</f>
        <v>0.018761204481633143</v>
      </c>
      <c r="E26" s="165"/>
    </row>
    <row r="27" spans="1:5" ht="17.25">
      <c r="A27" s="204" t="s">
        <v>35</v>
      </c>
      <c r="B27" s="205">
        <v>78.494</v>
      </c>
      <c r="C27" s="205">
        <v>2675.6632</v>
      </c>
      <c r="D27" s="31">
        <f aca="true" t="shared" si="1" ref="D27:D37">+B27/C27</f>
        <v>0.02933627819824259</v>
      </c>
      <c r="E27" s="165"/>
    </row>
    <row r="28" spans="1:5" ht="17.25">
      <c r="A28" s="204" t="s">
        <v>169</v>
      </c>
      <c r="B28" s="205">
        <v>62.7721</v>
      </c>
      <c r="C28" s="205">
        <v>3048.9377</v>
      </c>
      <c r="D28" s="31">
        <f t="shared" si="1"/>
        <v>0.020588187157776296</v>
      </c>
      <c r="E28" s="165"/>
    </row>
    <row r="29" spans="1:5" ht="17.25">
      <c r="A29" s="204" t="s">
        <v>36</v>
      </c>
      <c r="B29" s="205">
        <v>55.1909</v>
      </c>
      <c r="C29" s="205">
        <v>2682.2475</v>
      </c>
      <c r="D29" s="31">
        <f t="shared" si="1"/>
        <v>0.020576363665172584</v>
      </c>
      <c r="E29" s="165"/>
    </row>
    <row r="30" spans="1:5" ht="17.25">
      <c r="A30" s="204" t="s">
        <v>38</v>
      </c>
      <c r="B30" s="205">
        <v>51.208</v>
      </c>
      <c r="C30" s="205">
        <v>8309.0353</v>
      </c>
      <c r="D30" s="31">
        <f t="shared" si="1"/>
        <v>0.006162929648403348</v>
      </c>
      <c r="E30" s="165"/>
    </row>
    <row r="31" spans="1:5" ht="17.25">
      <c r="A31" s="204" t="s">
        <v>238</v>
      </c>
      <c r="B31" s="205">
        <v>40.8801</v>
      </c>
      <c r="C31" s="205">
        <v>4084.4865</v>
      </c>
      <c r="D31" s="31">
        <f t="shared" si="1"/>
        <v>0.010008626543385564</v>
      </c>
      <c r="E31" s="165"/>
    </row>
    <row r="32" spans="1:5" ht="17.25">
      <c r="A32" s="204" t="s">
        <v>214</v>
      </c>
      <c r="B32" s="205">
        <v>40.4843</v>
      </c>
      <c r="C32" s="205">
        <v>1610.0099</v>
      </c>
      <c r="D32" s="31">
        <f t="shared" si="1"/>
        <v>0.025145373329691946</v>
      </c>
      <c r="E32" s="165"/>
    </row>
    <row r="33" spans="1:5" ht="17.25">
      <c r="A33" s="204" t="s">
        <v>67</v>
      </c>
      <c r="B33" s="205">
        <v>37.0861</v>
      </c>
      <c r="C33" s="205">
        <v>832.1294</v>
      </c>
      <c r="D33" s="31">
        <f t="shared" si="1"/>
        <v>0.04456770785889791</v>
      </c>
      <c r="E33" s="165"/>
    </row>
    <row r="34" spans="1:5" ht="17.25">
      <c r="A34" s="204" t="s">
        <v>239</v>
      </c>
      <c r="B34" s="205">
        <v>35.965</v>
      </c>
      <c r="C34" s="205">
        <v>10426.3135</v>
      </c>
      <c r="D34" s="31">
        <f t="shared" si="1"/>
        <v>0.00344944548233659</v>
      </c>
      <c r="E34" s="165"/>
    </row>
    <row r="35" spans="1:5" ht="17.25">
      <c r="A35" s="204" t="s">
        <v>270</v>
      </c>
      <c r="B35" s="205">
        <v>32.2917</v>
      </c>
      <c r="C35" s="205">
        <v>4240.1107</v>
      </c>
      <c r="D35" s="31">
        <f t="shared" si="1"/>
        <v>0.00761576814492131</v>
      </c>
      <c r="E35" s="165"/>
    </row>
    <row r="36" spans="1:5" ht="17.25">
      <c r="A36" s="29" t="s">
        <v>6</v>
      </c>
      <c r="B36" s="30">
        <f>+B37-SUM(B26:B35)</f>
        <v>188.4923</v>
      </c>
      <c r="C36" s="207">
        <f>+C37-SUM(C26:C35)</f>
        <v>40879.984100000016</v>
      </c>
      <c r="D36" s="31">
        <f t="shared" si="1"/>
        <v>0.004610870188670155</v>
      </c>
      <c r="E36" s="165"/>
    </row>
    <row r="37" spans="1:5" s="22" customFormat="1" ht="17.25">
      <c r="A37" s="176" t="s">
        <v>2</v>
      </c>
      <c r="B37" s="206">
        <v>729.8934999999999</v>
      </c>
      <c r="C37" s="206">
        <v>84493.72210000001</v>
      </c>
      <c r="D37" s="175">
        <f t="shared" si="1"/>
        <v>0.008638434689102184</v>
      </c>
      <c r="E37" s="166"/>
    </row>
    <row r="38" spans="1:6" ht="17.25">
      <c r="A38" s="347" t="s">
        <v>269</v>
      </c>
      <c r="B38" s="347"/>
      <c r="C38" s="347"/>
      <c r="D38" s="347"/>
      <c r="E38" s="347"/>
      <c r="F38" s="347"/>
    </row>
    <row r="39" spans="1:3" ht="17.25">
      <c r="A39" s="32"/>
      <c r="B39" s="151"/>
      <c r="C39" s="151"/>
    </row>
    <row r="40" spans="1:3" ht="17.25">
      <c r="A40" s="33" t="s">
        <v>170</v>
      </c>
      <c r="C40" s="167"/>
    </row>
    <row r="41" spans="1:5" s="34" customFormat="1" ht="17.25">
      <c r="A41" s="208" t="s">
        <v>39</v>
      </c>
      <c r="B41" s="26" t="s">
        <v>9</v>
      </c>
      <c r="C41" s="26" t="s">
        <v>31</v>
      </c>
      <c r="D41" s="26" t="s">
        <v>25</v>
      </c>
      <c r="E41" s="209"/>
    </row>
    <row r="42" spans="1:6" ht="17.25">
      <c r="A42" s="208" t="s">
        <v>2</v>
      </c>
      <c r="B42" s="240">
        <f>+B48+B54</f>
        <v>55.489999999999995</v>
      </c>
      <c r="C42" s="210">
        <f>+C48+C54</f>
        <v>129016.5400000001</v>
      </c>
      <c r="D42" s="31">
        <f>+B42/C42</f>
        <v>0.00043009989261841893</v>
      </c>
      <c r="E42" s="34"/>
      <c r="F42" s="34"/>
    </row>
    <row r="43" spans="1:7" ht="19.5" customHeight="1">
      <c r="A43" s="348" t="s">
        <v>40</v>
      </c>
      <c r="B43" s="349"/>
      <c r="C43" s="349"/>
      <c r="D43" s="350"/>
      <c r="E43" s="34"/>
      <c r="F43" s="34"/>
      <c r="G43" s="94"/>
    </row>
    <row r="44" spans="1:7" ht="19.5" customHeight="1">
      <c r="A44" s="211" t="s">
        <v>331</v>
      </c>
      <c r="B44" s="212">
        <v>6.0200000000000005</v>
      </c>
      <c r="C44" s="212">
        <v>3909.8900000000003</v>
      </c>
      <c r="D44" s="31">
        <f>+B44/C44</f>
        <v>0.0015396852596876126</v>
      </c>
      <c r="G44" s="94"/>
    </row>
    <row r="45" spans="1:4" ht="17.25">
      <c r="A45" s="211" t="s">
        <v>332</v>
      </c>
      <c r="B45" s="212">
        <v>5.799999999999999</v>
      </c>
      <c r="C45" s="212">
        <v>6755.469999999998</v>
      </c>
      <c r="D45" s="31">
        <f aca="true" t="shared" si="2" ref="D45:D54">+B45/C45</f>
        <v>0.0008585635048338606</v>
      </c>
    </row>
    <row r="46" spans="1:4" ht="17.25">
      <c r="A46" s="211" t="s">
        <v>333</v>
      </c>
      <c r="B46" s="212">
        <v>3.87</v>
      </c>
      <c r="C46" s="212">
        <v>10819.090000000007</v>
      </c>
      <c r="D46" s="31">
        <f t="shared" si="2"/>
        <v>0.0003577010635829813</v>
      </c>
    </row>
    <row r="47" spans="1:6" s="34" customFormat="1" ht="17.25">
      <c r="A47" s="211" t="s">
        <v>171</v>
      </c>
      <c r="B47" s="173">
        <f>+B48-SUM(B44:B46)</f>
        <v>15.959999999999997</v>
      </c>
      <c r="C47" s="173">
        <f>+C48-SUM(C44:C46)</f>
        <v>73516.1400000001</v>
      </c>
      <c r="D47" s="31">
        <f t="shared" si="2"/>
        <v>0.00021709518481247757</v>
      </c>
      <c r="E47" s="213"/>
      <c r="F47" s="23"/>
    </row>
    <row r="48" spans="1:4" ht="17.25">
      <c r="A48" s="214" t="s">
        <v>172</v>
      </c>
      <c r="B48" s="236">
        <v>31.65</v>
      </c>
      <c r="C48" s="236">
        <v>95000.59000000011</v>
      </c>
      <c r="D48" s="175">
        <f t="shared" si="2"/>
        <v>0.0003331558256638191</v>
      </c>
    </row>
    <row r="49" spans="1:7" ht="31.5" customHeight="1">
      <c r="A49" s="348" t="s">
        <v>41</v>
      </c>
      <c r="B49" s="349"/>
      <c r="C49" s="349"/>
      <c r="D49" s="350"/>
      <c r="G49" s="94"/>
    </row>
    <row r="50" spans="1:7" ht="34.5">
      <c r="A50" s="211" t="s">
        <v>334</v>
      </c>
      <c r="B50" s="216">
        <v>9.770000000000001</v>
      </c>
      <c r="C50" s="212">
        <v>10345.259999999998</v>
      </c>
      <c r="D50" s="31">
        <f t="shared" si="2"/>
        <v>0.000944393857670083</v>
      </c>
      <c r="G50" s="94"/>
    </row>
    <row r="51" spans="1:7" ht="17.25">
      <c r="A51" s="211" t="s">
        <v>335</v>
      </c>
      <c r="B51" s="216">
        <v>7.709999999999999</v>
      </c>
      <c r="C51" s="212">
        <v>14316.490000000005</v>
      </c>
      <c r="D51" s="31">
        <f t="shared" si="2"/>
        <v>0.0005385398236578935</v>
      </c>
      <c r="G51" s="94"/>
    </row>
    <row r="52" spans="1:7" ht="34.5">
      <c r="A52" s="211" t="s">
        <v>336</v>
      </c>
      <c r="B52" s="216">
        <v>3.58</v>
      </c>
      <c r="C52" s="212">
        <v>4317.51</v>
      </c>
      <c r="D52" s="31">
        <f t="shared" si="2"/>
        <v>0.0008291816347848644</v>
      </c>
      <c r="G52" s="94"/>
    </row>
    <row r="53" spans="1:7" ht="17.25">
      <c r="A53" s="211" t="s">
        <v>171</v>
      </c>
      <c r="B53" s="173">
        <f>+B54-SUM(B50:B52)</f>
        <v>2.7799999999999976</v>
      </c>
      <c r="C53" s="173">
        <f>+C54-SUM(C50:C52)</f>
        <v>5036.6899999999805</v>
      </c>
      <c r="D53" s="31">
        <f t="shared" si="2"/>
        <v>0.0005519497924232002</v>
      </c>
      <c r="G53" s="94"/>
    </row>
    <row r="54" spans="1:7" s="22" customFormat="1" ht="17.25">
      <c r="A54" s="215" t="s">
        <v>172</v>
      </c>
      <c r="B54" s="237">
        <v>23.84</v>
      </c>
      <c r="C54" s="238">
        <v>34015.94999999998</v>
      </c>
      <c r="D54" s="175">
        <f t="shared" si="2"/>
        <v>0.0007008476905686895</v>
      </c>
      <c r="G54" s="239"/>
    </row>
    <row r="55" spans="1:7" ht="31.5" customHeight="1">
      <c r="A55" s="351" t="s">
        <v>291</v>
      </c>
      <c r="B55" s="351"/>
      <c r="C55" s="351"/>
      <c r="D55" s="351"/>
      <c r="E55" s="351"/>
      <c r="F55" s="351"/>
      <c r="G55" s="94"/>
    </row>
    <row r="56" spans="1:8" ht="17.25">
      <c r="A56" s="215" t="s">
        <v>281</v>
      </c>
      <c r="B56" s="26" t="s">
        <v>9</v>
      </c>
      <c r="C56" s="26" t="s">
        <v>31</v>
      </c>
      <c r="D56" s="26" t="s">
        <v>25</v>
      </c>
      <c r="F56"/>
      <c r="G56"/>
      <c r="H56"/>
    </row>
    <row r="57" spans="1:8" ht="17.25">
      <c r="A57" s="27" t="s">
        <v>282</v>
      </c>
      <c r="B57" s="282">
        <v>279.71</v>
      </c>
      <c r="C57" s="282">
        <v>4389.96</v>
      </c>
      <c r="D57" s="31">
        <f aca="true" t="shared" si="3" ref="D57:D62">+B57/C57</f>
        <v>0.06371584251337141</v>
      </c>
      <c r="F57"/>
      <c r="G57"/>
      <c r="H57"/>
    </row>
    <row r="58" spans="1:8" ht="17.25">
      <c r="A58" s="27" t="s">
        <v>285</v>
      </c>
      <c r="B58" s="282">
        <v>132.55</v>
      </c>
      <c r="C58" s="282">
        <v>1699.06</v>
      </c>
      <c r="D58" s="31">
        <f t="shared" si="3"/>
        <v>0.07801372523630715</v>
      </c>
      <c r="F58"/>
      <c r="G58"/>
      <c r="H58"/>
    </row>
    <row r="59" spans="1:8" ht="17.25">
      <c r="A59" s="145" t="s">
        <v>283</v>
      </c>
      <c r="B59" s="282">
        <v>99.48</v>
      </c>
      <c r="C59" s="282">
        <v>1566.66</v>
      </c>
      <c r="D59" s="31">
        <f t="shared" si="3"/>
        <v>0.06349814254528742</v>
      </c>
      <c r="F59"/>
      <c r="G59"/>
      <c r="H59"/>
    </row>
    <row r="60" spans="1:8" ht="17.25">
      <c r="A60" s="27" t="s">
        <v>284</v>
      </c>
      <c r="B60" s="282">
        <v>44.76</v>
      </c>
      <c r="C60" s="282">
        <v>1069.04</v>
      </c>
      <c r="D60" s="31">
        <f t="shared" si="3"/>
        <v>0.04186934071690489</v>
      </c>
      <c r="F60"/>
      <c r="G60"/>
      <c r="H60"/>
    </row>
    <row r="61" spans="1:8" ht="17.25">
      <c r="A61" s="27" t="s">
        <v>171</v>
      </c>
      <c r="B61" s="282">
        <f>B62-SUM(B57:B59)</f>
        <v>46.960000000000036</v>
      </c>
      <c r="C61" s="282">
        <f>C62-SUM(C57:C59)</f>
        <v>1438.0299999999988</v>
      </c>
      <c r="D61" s="31">
        <f t="shared" si="3"/>
        <v>0.03265578604062507</v>
      </c>
      <c r="F61"/>
      <c r="G61"/>
      <c r="H61"/>
    </row>
    <row r="62" spans="1:8" ht="17.25">
      <c r="A62" s="283" t="s">
        <v>2</v>
      </c>
      <c r="B62" s="284">
        <v>558.7</v>
      </c>
      <c r="C62" s="284">
        <v>9093.71</v>
      </c>
      <c r="D62" s="175">
        <f t="shared" si="3"/>
        <v>0.061438070930346374</v>
      </c>
      <c r="E62" s="22"/>
      <c r="F62"/>
      <c r="G62"/>
      <c r="H62"/>
    </row>
    <row r="63" spans="1:6" ht="17.25" customHeight="1">
      <c r="A63" s="351" t="s">
        <v>273</v>
      </c>
      <c r="B63" s="351"/>
      <c r="C63" s="351"/>
      <c r="D63" s="351"/>
      <c r="E63" s="351"/>
      <c r="F63" s="351"/>
    </row>
    <row r="65" spans="1:2" ht="17.25">
      <c r="A65"/>
      <c r="B65"/>
    </row>
    <row r="66" spans="1:2" ht="17.25">
      <c r="A66"/>
      <c r="B66"/>
    </row>
    <row r="67" spans="1:2" ht="17.25">
      <c r="A67"/>
      <c r="B67"/>
    </row>
    <row r="68" spans="1:2" ht="17.25">
      <c r="A68"/>
      <c r="B68"/>
    </row>
    <row r="69" spans="1:2" ht="17.25">
      <c r="A69"/>
      <c r="B69"/>
    </row>
  </sheetData>
  <sheetProtection/>
  <mergeCells count="6">
    <mergeCell ref="A5:F6"/>
    <mergeCell ref="A38:F38"/>
    <mergeCell ref="A43:D43"/>
    <mergeCell ref="A49:D49"/>
    <mergeCell ref="A55:F55"/>
    <mergeCell ref="A63:F63"/>
  </mergeCells>
  <printOptions horizontalCentered="1"/>
  <pageMargins left="0.5905511811023623" right="0.5905511811023623" top="0.5905511811023623" bottom="0.5905511811023623" header="0.31496062992125984" footer="0.31496062992125984"/>
  <pageSetup horizontalDpi="600" verticalDpi="600" orientation="portrait" scale="64" r:id="rId1"/>
  <headerFooter>
    <oddHeader>&amp;R&amp;12Región de Atacama, Información Anual</oddHeader>
  </headerFooter>
</worksheet>
</file>

<file path=xl/worksheets/sheet7.xml><?xml version="1.0" encoding="utf-8"?>
<worksheet xmlns="http://schemas.openxmlformats.org/spreadsheetml/2006/main" xmlns:r="http://schemas.openxmlformats.org/officeDocument/2006/relationships">
  <dimension ref="A1:Q31"/>
  <sheetViews>
    <sheetView zoomScalePageLayoutView="0" workbookViewId="0" topLeftCell="A1">
      <selection activeCell="A1" sqref="A1"/>
    </sheetView>
  </sheetViews>
  <sheetFormatPr defaultColWidth="11.421875" defaultRowHeight="15"/>
  <cols>
    <col min="1" max="1" width="20.7109375" style="2" customWidth="1"/>
    <col min="2" max="2" width="15.8515625" style="2" bestFit="1" customWidth="1"/>
    <col min="3" max="3" width="13.140625" style="2" bestFit="1" customWidth="1"/>
    <col min="4" max="4" width="16.140625" style="2" customWidth="1"/>
    <col min="5" max="16384" width="11.421875" style="2" customWidth="1"/>
  </cols>
  <sheetData>
    <row r="1" ht="15">
      <c r="A1" s="1" t="s">
        <v>20</v>
      </c>
    </row>
    <row r="2" ht="15">
      <c r="A2" s="1"/>
    </row>
    <row r="3" spans="1:8" ht="17.25">
      <c r="A3" s="22" t="s">
        <v>37</v>
      </c>
      <c r="B3" s="35"/>
      <c r="C3" s="35"/>
      <c r="D3" s="35"/>
      <c r="E3" s="35"/>
      <c r="F3" s="35"/>
      <c r="G3" s="35"/>
      <c r="H3" s="35"/>
    </row>
    <row r="4" spans="1:8" ht="25.5" customHeight="1">
      <c r="A4" s="1" t="s">
        <v>117</v>
      </c>
      <c r="B4" s="1"/>
      <c r="C4" s="1"/>
      <c r="D4" s="1"/>
      <c r="E4" s="1"/>
      <c r="F4" s="152"/>
      <c r="G4" s="152"/>
      <c r="H4" s="152"/>
    </row>
    <row r="5" spans="1:8" ht="15.75" customHeight="1">
      <c r="A5" s="153" t="s">
        <v>9</v>
      </c>
      <c r="B5" s="352" t="s">
        <v>118</v>
      </c>
      <c r="C5" s="353"/>
      <c r="D5" s="353"/>
      <c r="E5" s="353"/>
      <c r="F5" s="354"/>
      <c r="G5" s="152"/>
      <c r="H5" s="152"/>
    </row>
    <row r="6" spans="1:8" ht="15">
      <c r="A6" s="155"/>
      <c r="B6" s="154">
        <v>2007</v>
      </c>
      <c r="C6" s="154">
        <v>2010</v>
      </c>
      <c r="D6" s="154">
        <v>2013</v>
      </c>
      <c r="E6" s="156">
        <v>2015</v>
      </c>
      <c r="F6" s="156">
        <v>2017</v>
      </c>
      <c r="G6" s="152"/>
      <c r="H6" s="152"/>
    </row>
    <row r="7" spans="1:8" ht="15">
      <c r="A7" s="157" t="s">
        <v>85</v>
      </c>
      <c r="B7" s="158">
        <v>38011</v>
      </c>
      <c r="C7" s="158">
        <v>38726</v>
      </c>
      <c r="D7" s="158">
        <v>23005</v>
      </c>
      <c r="E7" s="158">
        <v>29612</v>
      </c>
      <c r="F7" s="158">
        <v>23559</v>
      </c>
      <c r="G7" s="152"/>
      <c r="H7" s="152"/>
    </row>
    <row r="8" spans="1:8" ht="15">
      <c r="A8" s="157" t="s">
        <v>8</v>
      </c>
      <c r="B8" s="159">
        <v>607940</v>
      </c>
      <c r="C8" s="159">
        <v>667052</v>
      </c>
      <c r="D8" s="159">
        <v>461645</v>
      </c>
      <c r="E8" s="159">
        <v>412538</v>
      </c>
      <c r="F8" s="159">
        <v>447141</v>
      </c>
      <c r="G8" s="152"/>
      <c r="H8" s="152"/>
    </row>
    <row r="9" spans="1:8" ht="15">
      <c r="A9" s="157" t="s">
        <v>119</v>
      </c>
      <c r="B9" s="160">
        <f>+B7/B8</f>
        <v>0.0625242622627233</v>
      </c>
      <c r="C9" s="160">
        <f>+C7/C8</f>
        <v>0.05805544395339494</v>
      </c>
      <c r="D9" s="160">
        <f>+D7/D8</f>
        <v>0.04983266362681281</v>
      </c>
      <c r="E9" s="160">
        <f>+E7/E8</f>
        <v>0.07178005420106753</v>
      </c>
      <c r="F9" s="160">
        <f>+F7/F8</f>
        <v>0.052688078257194036</v>
      </c>
      <c r="G9" s="152"/>
      <c r="H9" s="152"/>
    </row>
    <row r="10" s="7" customFormat="1" ht="15" customHeight="1">
      <c r="A10" s="7" t="s">
        <v>126</v>
      </c>
    </row>
    <row r="11" s="7" customFormat="1" ht="15" customHeight="1">
      <c r="A11" s="7" t="s">
        <v>120</v>
      </c>
    </row>
    <row r="12" s="7" customFormat="1" ht="15" customHeight="1"/>
    <row r="13" spans="1:4" s="7" customFormat="1" ht="15" customHeight="1">
      <c r="A13" s="33" t="s">
        <v>274</v>
      </c>
      <c r="B13" s="23"/>
      <c r="C13" s="23"/>
      <c r="D13" s="23"/>
    </row>
    <row r="14" spans="1:4" s="7" customFormat="1" ht="15" customHeight="1">
      <c r="A14" s="208"/>
      <c r="B14" s="26" t="s">
        <v>9</v>
      </c>
      <c r="C14" s="26" t="s">
        <v>31</v>
      </c>
      <c r="D14" s="26" t="s">
        <v>25</v>
      </c>
    </row>
    <row r="15" spans="1:4" s="7" customFormat="1" ht="15" customHeight="1">
      <c r="A15" s="145" t="s">
        <v>275</v>
      </c>
      <c r="B15" s="3">
        <v>203</v>
      </c>
      <c r="C15" s="3">
        <v>20150</v>
      </c>
      <c r="D15" s="4">
        <f aca="true" t="shared" si="0" ref="D15:D20">+B15/C15</f>
        <v>0.010074441687344914</v>
      </c>
    </row>
    <row r="16" spans="1:4" s="7" customFormat="1" ht="15" customHeight="1">
      <c r="A16" s="145" t="s">
        <v>276</v>
      </c>
      <c r="B16" s="3">
        <v>2868</v>
      </c>
      <c r="C16" s="3">
        <v>1404214</v>
      </c>
      <c r="D16" s="4">
        <f t="shared" si="0"/>
        <v>0.002042423733134693</v>
      </c>
    </row>
    <row r="17" spans="1:4" s="7" customFormat="1" ht="15" customHeight="1">
      <c r="A17" s="145" t="s">
        <v>277</v>
      </c>
      <c r="B17" s="3">
        <v>101</v>
      </c>
      <c r="C17" s="3">
        <v>10504</v>
      </c>
      <c r="D17" s="4">
        <f t="shared" si="0"/>
        <v>0.009615384615384616</v>
      </c>
    </row>
    <row r="18" spans="1:4" s="7" customFormat="1" ht="15" customHeight="1">
      <c r="A18" s="145" t="s">
        <v>278</v>
      </c>
      <c r="B18" s="3">
        <v>36</v>
      </c>
      <c r="C18" s="3">
        <v>3366</v>
      </c>
      <c r="D18" s="4">
        <f t="shared" si="0"/>
        <v>0.0106951871657754</v>
      </c>
    </row>
    <row r="19" spans="1:4" s="7" customFormat="1" ht="15" customHeight="1">
      <c r="A19" s="145" t="s">
        <v>279</v>
      </c>
      <c r="B19" s="3">
        <v>62</v>
      </c>
      <c r="C19" s="3">
        <v>6645</v>
      </c>
      <c r="D19" s="4">
        <f t="shared" si="0"/>
        <v>0.009330323551542513</v>
      </c>
    </row>
    <row r="20" spans="1:4" s="7" customFormat="1" ht="15" customHeight="1">
      <c r="A20" s="145" t="s">
        <v>280</v>
      </c>
      <c r="B20" s="3">
        <v>3</v>
      </c>
      <c r="C20" s="3">
        <v>493</v>
      </c>
      <c r="D20" s="4">
        <f t="shared" si="0"/>
        <v>0.006085192697768763</v>
      </c>
    </row>
    <row r="21" spans="1:4" s="7" customFormat="1" ht="15" customHeight="1">
      <c r="A21" s="281" t="s">
        <v>288</v>
      </c>
      <c r="B21" s="281"/>
      <c r="C21" s="281"/>
      <c r="D21" s="281"/>
    </row>
    <row r="22" s="7" customFormat="1" ht="15" customHeight="1"/>
    <row r="23" spans="1:8" s="42" customFormat="1" ht="15">
      <c r="A23" s="1" t="s">
        <v>21</v>
      </c>
      <c r="B23" s="2"/>
      <c r="C23" s="2"/>
      <c r="D23" s="2"/>
      <c r="E23" s="2"/>
      <c r="F23" s="2"/>
      <c r="G23" s="93"/>
      <c r="H23" s="2"/>
    </row>
    <row r="24" spans="1:8" s="42" customFormat="1" ht="15.75" customHeight="1">
      <c r="A24" s="1"/>
      <c r="B24" s="2"/>
      <c r="C24" s="2"/>
      <c r="D24" s="2"/>
      <c r="E24" s="2"/>
      <c r="F24" s="2"/>
      <c r="G24" s="93"/>
      <c r="H24" s="2"/>
    </row>
    <row r="26" ht="15">
      <c r="A26" s="1" t="s">
        <v>181</v>
      </c>
    </row>
    <row r="27" spans="1:17" ht="30.75">
      <c r="A27" s="253" t="s">
        <v>14</v>
      </c>
      <c r="B27" s="253" t="s">
        <v>231</v>
      </c>
      <c r="C27" s="253" t="s">
        <v>232</v>
      </c>
      <c r="D27" s="253" t="s">
        <v>182</v>
      </c>
      <c r="E27" s="253" t="s">
        <v>122</v>
      </c>
      <c r="F27" s="253" t="s">
        <v>233</v>
      </c>
      <c r="G27" s="253" t="s">
        <v>121</v>
      </c>
      <c r="H27" s="253" t="s">
        <v>183</v>
      </c>
      <c r="K27" s="223"/>
      <c r="L27" s="223"/>
      <c r="M27" s="223"/>
      <c r="N27" s="223"/>
      <c r="O27" s="223"/>
      <c r="P27" s="223"/>
      <c r="Q27" s="223"/>
    </row>
    <row r="28" spans="1:17" ht="15">
      <c r="A28" s="145" t="s">
        <v>73</v>
      </c>
      <c r="B28" s="257"/>
      <c r="C28" s="257">
        <v>6107.730000000004</v>
      </c>
      <c r="D28" s="257"/>
      <c r="E28" s="257">
        <v>28.300000000000004</v>
      </c>
      <c r="F28" s="257"/>
      <c r="G28" s="257">
        <v>30.580000000000002</v>
      </c>
      <c r="H28" s="257">
        <v>6166.610000000004</v>
      </c>
      <c r="K28" s="223"/>
      <c r="L28" s="223"/>
      <c r="M28" s="223"/>
      <c r="N28" s="223"/>
      <c r="O28" s="223"/>
      <c r="P28" s="223"/>
      <c r="Q28" s="223"/>
    </row>
    <row r="29" spans="1:17" ht="15">
      <c r="A29" s="145" t="s">
        <v>69</v>
      </c>
      <c r="B29" s="257">
        <v>0.1</v>
      </c>
      <c r="C29" s="257">
        <v>1378.9599999999994</v>
      </c>
      <c r="D29" s="257">
        <v>4.78</v>
      </c>
      <c r="E29" s="257">
        <v>11.97</v>
      </c>
      <c r="F29" s="257">
        <v>2.7800000000000002</v>
      </c>
      <c r="G29" s="257">
        <v>645.77</v>
      </c>
      <c r="H29" s="257">
        <v>2044.3599999999992</v>
      </c>
      <c r="K29" s="223"/>
      <c r="L29" s="223"/>
      <c r="M29" s="223"/>
      <c r="N29" s="223"/>
      <c r="O29" s="223"/>
      <c r="P29" s="223"/>
      <c r="Q29" s="223"/>
    </row>
    <row r="30" spans="1:8" ht="15">
      <c r="A30" s="146" t="s">
        <v>2</v>
      </c>
      <c r="B30" s="147">
        <f aca="true" t="shared" si="1" ref="B30:H30">SUM(B28:B29)</f>
        <v>0.1</v>
      </c>
      <c r="C30" s="147">
        <f t="shared" si="1"/>
        <v>7486.690000000003</v>
      </c>
      <c r="D30" s="147">
        <f t="shared" si="1"/>
        <v>4.78</v>
      </c>
      <c r="E30" s="147">
        <f t="shared" si="1"/>
        <v>40.27</v>
      </c>
      <c r="F30" s="147">
        <f t="shared" si="1"/>
        <v>2.7800000000000002</v>
      </c>
      <c r="G30" s="147">
        <f t="shared" si="1"/>
        <v>676.35</v>
      </c>
      <c r="H30" s="147">
        <f t="shared" si="1"/>
        <v>8210.970000000003</v>
      </c>
    </row>
    <row r="31" spans="1:6" ht="30" customHeight="1">
      <c r="A31" s="355" t="s">
        <v>230</v>
      </c>
      <c r="B31" s="355"/>
      <c r="C31" s="355"/>
      <c r="D31" s="355"/>
      <c r="E31" s="355"/>
      <c r="F31" s="355"/>
    </row>
  </sheetData>
  <sheetProtection/>
  <mergeCells count="2">
    <mergeCell ref="B5:F5"/>
    <mergeCell ref="A31:F31"/>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Atacama
</oddHeader>
  </headerFooter>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B1">
      <selection activeCell="B1" sqref="B1"/>
    </sheetView>
  </sheetViews>
  <sheetFormatPr defaultColWidth="11.421875" defaultRowHeight="15"/>
  <cols>
    <col min="1" max="1" width="11.421875" style="98" hidden="1" customWidth="1"/>
    <col min="2" max="2" width="12.00390625" style="98" customWidth="1"/>
    <col min="3" max="3" width="23.140625" style="98" bestFit="1" customWidth="1"/>
    <col min="4" max="6" width="11.28125" style="98" customWidth="1"/>
    <col min="7" max="7" width="13.421875" style="98" bestFit="1" customWidth="1"/>
    <col min="8" max="8" width="13.8515625" style="98" bestFit="1" customWidth="1"/>
    <col min="9" max="9" width="11.57421875" style="99" customWidth="1"/>
    <col min="10" max="10" width="11.00390625" style="99" customWidth="1"/>
    <col min="11" max="11" width="10.421875" style="98" customWidth="1"/>
    <col min="12" max="13" width="10.421875" style="99" customWidth="1"/>
    <col min="14" max="14" width="10.421875" style="98" customWidth="1"/>
    <col min="15" max="15" width="11.8515625" style="98" customWidth="1"/>
    <col min="16" max="16" width="11.57421875" style="98" bestFit="1" customWidth="1"/>
    <col min="17" max="19" width="11.421875" style="98" customWidth="1"/>
    <col min="20" max="22" width="12.8515625" style="98" bestFit="1" customWidth="1"/>
    <col min="23" max="23" width="11.57421875" style="98" bestFit="1" customWidth="1"/>
    <col min="24" max="26" width="12.8515625" style="98" bestFit="1" customWidth="1"/>
    <col min="27" max="27" width="11.57421875" style="98" bestFit="1" customWidth="1"/>
    <col min="28" max="16384" width="11.421875" style="98" customWidth="1"/>
  </cols>
  <sheetData>
    <row r="1" ht="14.25">
      <c r="B1" s="97" t="s">
        <v>45</v>
      </c>
    </row>
    <row r="3" spans="2:15" ht="14.25">
      <c r="B3" s="381" t="s">
        <v>88</v>
      </c>
      <c r="C3" s="381"/>
      <c r="D3" s="381"/>
      <c r="E3" s="381"/>
      <c r="F3" s="381"/>
      <c r="G3" s="381"/>
      <c r="H3" s="381"/>
      <c r="I3" s="381"/>
      <c r="J3" s="381"/>
      <c r="K3" s="381"/>
      <c r="L3" s="381"/>
      <c r="M3" s="381"/>
      <c r="N3" s="381"/>
      <c r="O3" s="381"/>
    </row>
    <row r="4" spans="2:15" ht="14.25">
      <c r="B4" s="381"/>
      <c r="C4" s="381"/>
      <c r="D4" s="381"/>
      <c r="E4" s="381"/>
      <c r="F4" s="381"/>
      <c r="G4" s="381"/>
      <c r="H4" s="381"/>
      <c r="I4" s="381"/>
      <c r="J4" s="381"/>
      <c r="K4" s="381"/>
      <c r="L4" s="381"/>
      <c r="M4" s="381"/>
      <c r="N4" s="381"/>
      <c r="O4" s="381"/>
    </row>
    <row r="5" spans="2:15" ht="15.75" customHeight="1">
      <c r="B5" s="100"/>
      <c r="C5" s="100"/>
      <c r="D5" s="100"/>
      <c r="E5" s="100"/>
      <c r="F5" s="100"/>
      <c r="G5" s="100"/>
      <c r="H5" s="100"/>
      <c r="I5" s="100"/>
      <c r="J5" s="100"/>
      <c r="K5" s="100"/>
      <c r="L5" s="100"/>
      <c r="M5" s="100"/>
      <c r="N5" s="100"/>
      <c r="O5" s="100"/>
    </row>
    <row r="6" spans="2:15" ht="15.75" customHeight="1">
      <c r="B6" s="101" t="s">
        <v>89</v>
      </c>
      <c r="C6" s="100"/>
      <c r="D6" s="100"/>
      <c r="E6" s="100"/>
      <c r="F6" s="100"/>
      <c r="G6" s="100"/>
      <c r="H6" s="100"/>
      <c r="I6" s="100"/>
      <c r="J6" s="100"/>
      <c r="K6" s="100"/>
      <c r="L6" s="100"/>
      <c r="M6" s="100"/>
      <c r="N6" s="100"/>
      <c r="O6" s="100"/>
    </row>
    <row r="7" spans="2:15" ht="15.75" customHeight="1">
      <c r="B7" s="382" t="s">
        <v>9</v>
      </c>
      <c r="C7" s="382" t="s">
        <v>90</v>
      </c>
      <c r="D7" s="382">
        <v>2021</v>
      </c>
      <c r="E7" s="383" t="s">
        <v>303</v>
      </c>
      <c r="F7" s="384"/>
      <c r="G7" s="102" t="s">
        <v>91</v>
      </c>
      <c r="H7" s="102" t="s">
        <v>92</v>
      </c>
      <c r="I7" s="100"/>
      <c r="J7" s="100"/>
      <c r="K7" s="100"/>
      <c r="L7" s="100"/>
      <c r="M7" s="100"/>
      <c r="N7" s="100"/>
      <c r="O7" s="100"/>
    </row>
    <row r="8" spans="2:15" ht="15.75" customHeight="1">
      <c r="B8" s="382"/>
      <c r="C8" s="382"/>
      <c r="D8" s="382"/>
      <c r="E8" s="103">
        <v>2022</v>
      </c>
      <c r="F8" s="104">
        <v>2023</v>
      </c>
      <c r="G8" s="105">
        <v>2023</v>
      </c>
      <c r="H8" s="105">
        <v>2023</v>
      </c>
      <c r="I8" s="100"/>
      <c r="J8" s="100"/>
      <c r="K8" s="100"/>
      <c r="L8" s="100"/>
      <c r="M8" s="100"/>
      <c r="N8" s="100"/>
      <c r="O8" s="100"/>
    </row>
    <row r="9" spans="2:15" ht="15.75" customHeight="1">
      <c r="B9" s="385" t="s">
        <v>85</v>
      </c>
      <c r="C9" s="106" t="s">
        <v>304</v>
      </c>
      <c r="D9" s="107">
        <v>201082.15214</v>
      </c>
      <c r="E9" s="107">
        <v>192218.22965999984</v>
      </c>
      <c r="F9" s="107">
        <v>199063.9815400001</v>
      </c>
      <c r="G9" s="108">
        <v>0.031242741327139847</v>
      </c>
      <c r="H9" s="108">
        <v>0.95424111446856</v>
      </c>
      <c r="I9" s="100"/>
      <c r="J9" s="100"/>
      <c r="K9" s="100"/>
      <c r="L9" s="100"/>
      <c r="M9" s="100"/>
      <c r="N9" s="100"/>
      <c r="O9" s="100"/>
    </row>
    <row r="10" spans="2:15" ht="15.75" customHeight="1">
      <c r="B10" s="385"/>
      <c r="C10" s="106" t="s">
        <v>305</v>
      </c>
      <c r="D10" s="107">
        <v>993.5560300000001</v>
      </c>
      <c r="E10" s="107">
        <v>2145.45554</v>
      </c>
      <c r="F10" s="107">
        <v>5346.98356</v>
      </c>
      <c r="G10" s="108">
        <v>0.003331025693306751</v>
      </c>
      <c r="H10" s="108">
        <v>0.025631515615567074</v>
      </c>
      <c r="I10" s="100"/>
      <c r="J10" s="100"/>
      <c r="K10" s="100"/>
      <c r="L10" s="100"/>
      <c r="M10" s="100"/>
      <c r="N10" s="100"/>
      <c r="O10" s="100"/>
    </row>
    <row r="11" spans="2:15" ht="15.75" customHeight="1">
      <c r="B11" s="385"/>
      <c r="C11" s="106" t="s">
        <v>306</v>
      </c>
      <c r="D11" s="107">
        <v>0</v>
      </c>
      <c r="E11" s="107">
        <v>0</v>
      </c>
      <c r="F11" s="107">
        <v>2740.12521</v>
      </c>
      <c r="G11" s="108">
        <v>0.003927524569564228</v>
      </c>
      <c r="H11" s="108">
        <v>0.013135174499905141</v>
      </c>
      <c r="I11" s="100"/>
      <c r="J11" s="100"/>
      <c r="K11" s="100"/>
      <c r="L11" s="100"/>
      <c r="M11" s="100"/>
      <c r="N11" s="100"/>
      <c r="O11" s="100"/>
    </row>
    <row r="12" spans="2:15" ht="15.75" customHeight="1">
      <c r="B12" s="385"/>
      <c r="C12" s="106" t="s">
        <v>307</v>
      </c>
      <c r="D12" s="107">
        <v>98.80839999999999</v>
      </c>
      <c r="E12" s="107">
        <v>99.14972</v>
      </c>
      <c r="F12" s="107">
        <v>967.1304</v>
      </c>
      <c r="G12" s="108">
        <v>0.0006272161900690768</v>
      </c>
      <c r="H12" s="108">
        <v>0.004636075213571375</v>
      </c>
      <c r="I12" s="100"/>
      <c r="J12" s="100"/>
      <c r="K12" s="100"/>
      <c r="L12" s="100"/>
      <c r="M12" s="100"/>
      <c r="N12" s="100"/>
      <c r="O12" s="100"/>
    </row>
    <row r="13" spans="2:15" ht="15.75" customHeight="1">
      <c r="B13" s="385"/>
      <c r="C13" s="106" t="s">
        <v>6</v>
      </c>
      <c r="D13" s="107">
        <v>40.005589999840595</v>
      </c>
      <c r="E13" s="107">
        <v>16.89300000006915</v>
      </c>
      <c r="F13" s="107">
        <v>491.5095999998739</v>
      </c>
      <c r="G13" s="133"/>
      <c r="H13" s="108">
        <v>0.002356120202396488</v>
      </c>
      <c r="I13" s="100"/>
      <c r="J13" s="100"/>
      <c r="K13" s="100"/>
      <c r="L13" s="100"/>
      <c r="M13" s="100"/>
      <c r="N13" s="100"/>
      <c r="O13" s="100"/>
    </row>
    <row r="14" spans="2:15" ht="15.75" customHeight="1">
      <c r="B14" s="386"/>
      <c r="C14" s="102" t="s">
        <v>11</v>
      </c>
      <c r="D14" s="244">
        <v>202214.52215999985</v>
      </c>
      <c r="E14" s="244">
        <v>194479.7279199999</v>
      </c>
      <c r="F14" s="244">
        <v>208609.73030999996</v>
      </c>
      <c r="G14" s="133"/>
      <c r="H14" s="133">
        <v>1</v>
      </c>
      <c r="I14" s="100"/>
      <c r="J14" s="100"/>
      <c r="K14" s="100"/>
      <c r="L14" s="100"/>
      <c r="M14" s="100"/>
      <c r="N14" s="100"/>
      <c r="O14" s="100"/>
    </row>
    <row r="15" spans="2:15" ht="15.75" customHeight="1">
      <c r="B15" s="109" t="s">
        <v>93</v>
      </c>
      <c r="C15" s="110"/>
      <c r="D15" s="111"/>
      <c r="E15" s="111"/>
      <c r="F15" s="111"/>
      <c r="G15" s="112"/>
      <c r="H15" s="112"/>
      <c r="I15" s="100"/>
      <c r="J15" s="100"/>
      <c r="K15" s="100"/>
      <c r="L15" s="100"/>
      <c r="M15" s="100"/>
      <c r="N15" s="100"/>
      <c r="O15" s="100"/>
    </row>
    <row r="16" spans="2:15" ht="15.75" customHeight="1">
      <c r="B16" s="113" t="s">
        <v>94</v>
      </c>
      <c r="C16" s="110"/>
      <c r="D16" s="111"/>
      <c r="E16" s="111"/>
      <c r="F16" s="111"/>
      <c r="G16" s="112"/>
      <c r="H16" s="112"/>
      <c r="I16" s="100"/>
      <c r="J16" s="100"/>
      <c r="K16" s="100"/>
      <c r="L16" s="100"/>
      <c r="M16" s="100"/>
      <c r="N16" s="100"/>
      <c r="O16" s="100"/>
    </row>
    <row r="17" spans="2:15" ht="15.75" customHeight="1">
      <c r="B17" s="100"/>
      <c r="C17" s="100"/>
      <c r="D17" s="100"/>
      <c r="E17" s="100"/>
      <c r="F17" s="100"/>
      <c r="G17" s="100"/>
      <c r="H17" s="100"/>
      <c r="I17" s="100"/>
      <c r="J17" s="100"/>
      <c r="K17" s="100"/>
      <c r="L17" s="100"/>
      <c r="M17" s="100"/>
      <c r="N17" s="100"/>
      <c r="O17" s="100"/>
    </row>
    <row r="18" spans="2:15" ht="15.75" customHeight="1">
      <c r="B18" s="101" t="s">
        <v>95</v>
      </c>
      <c r="C18" s="100"/>
      <c r="D18" s="100"/>
      <c r="E18" s="100"/>
      <c r="F18" s="100"/>
      <c r="G18" s="114"/>
      <c r="H18" s="114"/>
      <c r="I18" s="114"/>
      <c r="J18" s="114"/>
      <c r="K18" s="114"/>
      <c r="L18" s="114"/>
      <c r="M18" s="114"/>
      <c r="N18" s="114"/>
      <c r="O18" s="114"/>
    </row>
    <row r="19" spans="2:15" ht="30.75" customHeight="1">
      <c r="B19" s="366" t="s">
        <v>96</v>
      </c>
      <c r="C19" s="367"/>
      <c r="D19" s="367"/>
      <c r="E19" s="368"/>
      <c r="F19" s="375" t="s">
        <v>97</v>
      </c>
      <c r="G19" s="375" t="s">
        <v>98</v>
      </c>
      <c r="H19" s="376" t="s">
        <v>99</v>
      </c>
      <c r="I19" s="377"/>
      <c r="J19" s="378"/>
      <c r="K19" s="376" t="s">
        <v>100</v>
      </c>
      <c r="L19" s="377"/>
      <c r="M19" s="377"/>
      <c r="N19" s="377"/>
      <c r="O19" s="378"/>
    </row>
    <row r="20" spans="2:15" ht="15.75" customHeight="1">
      <c r="B20" s="369"/>
      <c r="C20" s="370"/>
      <c r="D20" s="370"/>
      <c r="E20" s="371"/>
      <c r="F20" s="375"/>
      <c r="G20" s="375"/>
      <c r="H20" s="379" t="s">
        <v>303</v>
      </c>
      <c r="I20" s="380"/>
      <c r="J20" s="115" t="s">
        <v>12</v>
      </c>
      <c r="K20" s="379" t="s">
        <v>303</v>
      </c>
      <c r="L20" s="380"/>
      <c r="M20" s="115" t="s">
        <v>12</v>
      </c>
      <c r="N20" s="116" t="s">
        <v>101</v>
      </c>
      <c r="O20" s="115" t="s">
        <v>91</v>
      </c>
    </row>
    <row r="21" spans="2:15" ht="15" customHeight="1">
      <c r="B21" s="372"/>
      <c r="C21" s="373"/>
      <c r="D21" s="373"/>
      <c r="E21" s="374"/>
      <c r="F21" s="375"/>
      <c r="G21" s="375"/>
      <c r="H21" s="103">
        <v>2022</v>
      </c>
      <c r="I21" s="104">
        <v>2023</v>
      </c>
      <c r="J21" s="117" t="s">
        <v>308</v>
      </c>
      <c r="K21" s="103">
        <v>2022</v>
      </c>
      <c r="L21" s="104">
        <v>2023</v>
      </c>
      <c r="M21" s="117" t="s">
        <v>308</v>
      </c>
      <c r="N21" s="118">
        <v>2023</v>
      </c>
      <c r="O21" s="119">
        <v>2023</v>
      </c>
    </row>
    <row r="22" spans="1:27" s="120" customFormat="1" ht="14.25">
      <c r="A22" s="120">
        <v>1</v>
      </c>
      <c r="B22" s="363" t="s">
        <v>311</v>
      </c>
      <c r="C22" s="364"/>
      <c r="D22" s="364"/>
      <c r="E22" s="365"/>
      <c r="F22" s="121">
        <v>8061099</v>
      </c>
      <c r="G22" s="106" t="s">
        <v>309</v>
      </c>
      <c r="H22" s="122">
        <v>50856.51398</v>
      </c>
      <c r="I22" s="122">
        <v>57874.23810000001</v>
      </c>
      <c r="J22" s="123">
        <v>0.13799066374781055</v>
      </c>
      <c r="K22" s="122">
        <v>92498.65625000001</v>
      </c>
      <c r="L22" s="122">
        <v>94876.42297999997</v>
      </c>
      <c r="M22" s="123">
        <v>0.025705959701441166</v>
      </c>
      <c r="N22" s="124">
        <v>0.45480344008407914</v>
      </c>
      <c r="O22" s="125">
        <v>0.17337156596785247</v>
      </c>
      <c r="P22" s="98"/>
      <c r="Q22" s="98"/>
      <c r="R22" s="98"/>
      <c r="S22" s="98"/>
      <c r="T22" s="98"/>
      <c r="U22" s="98"/>
      <c r="V22" s="98"/>
      <c r="W22" s="98"/>
      <c r="X22" s="98"/>
      <c r="Y22" s="98"/>
      <c r="Z22" s="98"/>
      <c r="AA22" s="98"/>
    </row>
    <row r="23" spans="2:27" s="120" customFormat="1" ht="14.25">
      <c r="B23" s="363" t="s">
        <v>312</v>
      </c>
      <c r="C23" s="364"/>
      <c r="D23" s="364"/>
      <c r="E23" s="365"/>
      <c r="F23" s="121">
        <v>8022200</v>
      </c>
      <c r="G23" s="106" t="s">
        <v>309</v>
      </c>
      <c r="H23" s="122">
        <v>1392</v>
      </c>
      <c r="I23" s="122">
        <v>5355</v>
      </c>
      <c r="J23" s="126">
        <v>2.8469827586206895</v>
      </c>
      <c r="K23" s="122">
        <v>9203.06101</v>
      </c>
      <c r="L23" s="122">
        <v>42190.99571</v>
      </c>
      <c r="M23" s="126">
        <v>3.5844524625182297</v>
      </c>
      <c r="N23" s="124">
        <v>0.20224845527245058</v>
      </c>
      <c r="O23" s="125">
        <v>0.181454353718735</v>
      </c>
      <c r="P23" s="98"/>
      <c r="Q23" s="98"/>
      <c r="R23" s="98"/>
      <c r="S23" s="98"/>
      <c r="T23" s="98"/>
      <c r="U23" s="98"/>
      <c r="V23" s="98"/>
      <c r="W23" s="98"/>
      <c r="X23" s="98"/>
      <c r="Y23" s="98"/>
      <c r="Z23" s="98"/>
      <c r="AA23" s="98"/>
    </row>
    <row r="24" spans="2:27" s="120" customFormat="1" ht="14.25">
      <c r="B24" s="356" t="s">
        <v>313</v>
      </c>
      <c r="C24" s="357"/>
      <c r="D24" s="357"/>
      <c r="E24" s="358"/>
      <c r="F24" s="121">
        <v>8061039</v>
      </c>
      <c r="G24" s="106" t="s">
        <v>309</v>
      </c>
      <c r="H24" s="122">
        <v>19808.782259999996</v>
      </c>
      <c r="I24" s="122">
        <v>12859.070459999999</v>
      </c>
      <c r="J24" s="123">
        <v>-0.3508399309347549</v>
      </c>
      <c r="K24" s="122">
        <v>30933.89389</v>
      </c>
      <c r="L24" s="122">
        <v>22168.313590000005</v>
      </c>
      <c r="M24" s="126">
        <v>-0.28336491782024387</v>
      </c>
      <c r="N24" s="124">
        <v>0.1062669203256112</v>
      </c>
      <c r="O24" s="125">
        <v>0.1503161223625275</v>
      </c>
      <c r="P24" s="98"/>
      <c r="Q24" s="98"/>
      <c r="R24" s="98"/>
      <c r="S24" s="98"/>
      <c r="T24" s="98"/>
      <c r="U24" s="98"/>
      <c r="V24" s="98"/>
      <c r="W24" s="98"/>
      <c r="X24" s="98"/>
      <c r="Y24" s="98"/>
      <c r="Z24" s="98"/>
      <c r="AA24" s="98"/>
    </row>
    <row r="25" spans="2:27" s="120" customFormat="1" ht="14.25">
      <c r="B25" s="356" t="s">
        <v>314</v>
      </c>
      <c r="C25" s="357"/>
      <c r="D25" s="357"/>
      <c r="E25" s="358"/>
      <c r="F25" s="121">
        <v>8061019</v>
      </c>
      <c r="G25" s="106" t="s">
        <v>309</v>
      </c>
      <c r="H25" s="122">
        <v>17111.69627</v>
      </c>
      <c r="I25" s="122">
        <v>14432.171189999995</v>
      </c>
      <c r="J25" s="123">
        <v>-0.1565902665475493</v>
      </c>
      <c r="K25" s="122">
        <v>35042.35808</v>
      </c>
      <c r="L25" s="122">
        <v>21129.16019</v>
      </c>
      <c r="M25" s="126">
        <v>-0.39703943034418077</v>
      </c>
      <c r="N25" s="124">
        <v>0.10128559276022969</v>
      </c>
      <c r="O25" s="125">
        <v>0.2115356552815899</v>
      </c>
      <c r="P25" s="98"/>
      <c r="Q25" s="98"/>
      <c r="R25" s="98"/>
      <c r="S25" s="98"/>
      <c r="T25" s="98"/>
      <c r="U25" s="98"/>
      <c r="V25" s="98"/>
      <c r="W25" s="98"/>
      <c r="X25" s="98"/>
      <c r="Y25" s="98"/>
      <c r="Z25" s="98"/>
      <c r="AA25" s="98"/>
    </row>
    <row r="26" spans="2:27" s="120" customFormat="1" ht="14.25">
      <c r="B26" s="356" t="s">
        <v>315</v>
      </c>
      <c r="C26" s="357"/>
      <c r="D26" s="357"/>
      <c r="E26" s="358"/>
      <c r="F26" s="121">
        <v>8061079</v>
      </c>
      <c r="G26" s="106" t="s">
        <v>309</v>
      </c>
      <c r="H26" s="122">
        <v>2418.2606</v>
      </c>
      <c r="I26" s="122">
        <v>3737.0015999999996</v>
      </c>
      <c r="J26" s="123">
        <v>0.5453262564009849</v>
      </c>
      <c r="K26" s="122">
        <v>6515.37457</v>
      </c>
      <c r="L26" s="122">
        <v>7296.355789999999</v>
      </c>
      <c r="M26" s="126">
        <v>0.11986743227258517</v>
      </c>
      <c r="N26" s="124">
        <v>0.03497610480181058</v>
      </c>
      <c r="O26" s="125">
        <v>0.37428355862101687</v>
      </c>
      <c r="P26" s="98"/>
      <c r="Q26" s="98"/>
      <c r="R26" s="98"/>
      <c r="S26" s="98"/>
      <c r="T26" s="98"/>
      <c r="U26" s="98"/>
      <c r="V26" s="98"/>
      <c r="W26" s="98"/>
      <c r="X26" s="98"/>
      <c r="Y26" s="98"/>
      <c r="Z26" s="98"/>
      <c r="AA26" s="98"/>
    </row>
    <row r="27" spans="2:27" s="120" customFormat="1" ht="14.25">
      <c r="B27" s="356" t="s">
        <v>316</v>
      </c>
      <c r="C27" s="357"/>
      <c r="D27" s="357"/>
      <c r="E27" s="358"/>
      <c r="F27" s="121">
        <v>8109089</v>
      </c>
      <c r="G27" s="106" t="s">
        <v>309</v>
      </c>
      <c r="H27" s="122">
        <v>1278.488</v>
      </c>
      <c r="I27" s="122">
        <v>1771.269</v>
      </c>
      <c r="J27" s="123">
        <v>0.3854404577907653</v>
      </c>
      <c r="K27" s="122">
        <v>4368.1641500000005</v>
      </c>
      <c r="L27" s="122">
        <v>3994.9307899999994</v>
      </c>
      <c r="M27" s="126">
        <v>-0.08544398680621951</v>
      </c>
      <c r="N27" s="124">
        <v>0.019150261035587455</v>
      </c>
      <c r="O27" s="125">
        <v>0.6496291951507713</v>
      </c>
      <c r="P27" s="98"/>
      <c r="Q27" s="98"/>
      <c r="R27" s="98"/>
      <c r="S27" s="98"/>
      <c r="T27" s="98"/>
      <c r="U27" s="98"/>
      <c r="V27" s="98"/>
      <c r="W27" s="98"/>
      <c r="X27" s="98"/>
      <c r="Y27" s="98"/>
      <c r="Z27" s="98"/>
      <c r="AA27" s="98"/>
    </row>
    <row r="28" spans="2:27" s="120" customFormat="1" ht="14.25">
      <c r="B28" s="356" t="s">
        <v>317</v>
      </c>
      <c r="C28" s="357"/>
      <c r="D28" s="357"/>
      <c r="E28" s="358"/>
      <c r="F28" s="121">
        <v>8062010</v>
      </c>
      <c r="G28" s="106" t="s">
        <v>309</v>
      </c>
      <c r="H28" s="122">
        <v>347.3</v>
      </c>
      <c r="I28" s="122">
        <v>2205.72633</v>
      </c>
      <c r="J28" s="123">
        <v>5.351069190901238</v>
      </c>
      <c r="K28" s="122">
        <v>589.86372</v>
      </c>
      <c r="L28" s="122">
        <v>3928.4159999999997</v>
      </c>
      <c r="M28" s="123">
        <v>5.659870520600928</v>
      </c>
      <c r="N28" s="124">
        <v>0.01883141306094525</v>
      </c>
      <c r="O28" s="125">
        <v>0.03336060240943875</v>
      </c>
      <c r="P28" s="98"/>
      <c r="Q28" s="98"/>
      <c r="R28" s="98"/>
      <c r="S28" s="98"/>
      <c r="T28" s="98"/>
      <c r="U28" s="98"/>
      <c r="V28" s="98"/>
      <c r="W28" s="98"/>
      <c r="X28" s="98"/>
      <c r="Y28" s="98"/>
      <c r="Z28" s="98"/>
      <c r="AA28" s="98"/>
    </row>
    <row r="29" spans="2:27" s="120" customFormat="1" ht="14.25">
      <c r="B29" s="356" t="s">
        <v>318</v>
      </c>
      <c r="C29" s="357"/>
      <c r="D29" s="357"/>
      <c r="E29" s="358"/>
      <c r="F29" s="121">
        <v>8061029</v>
      </c>
      <c r="G29" s="106" t="s">
        <v>309</v>
      </c>
      <c r="H29" s="122">
        <v>2651.5528000000004</v>
      </c>
      <c r="I29" s="122">
        <v>2368.3008</v>
      </c>
      <c r="J29" s="123">
        <v>-0.10682495177919911</v>
      </c>
      <c r="K29" s="122">
        <v>6547.88611</v>
      </c>
      <c r="L29" s="122">
        <v>2069.01067</v>
      </c>
      <c r="M29" s="123">
        <v>-0.6840185312874966</v>
      </c>
      <c r="N29" s="124">
        <v>0.009918092827814848</v>
      </c>
      <c r="O29" s="125">
        <v>0.21534180665979374</v>
      </c>
      <c r="P29" s="98"/>
      <c r="Q29" s="98"/>
      <c r="R29" s="98"/>
      <c r="S29" s="98"/>
      <c r="T29" s="98"/>
      <c r="U29" s="98"/>
      <c r="V29" s="98"/>
      <c r="W29" s="98"/>
      <c r="X29" s="98"/>
      <c r="Y29" s="98"/>
      <c r="Z29" s="98"/>
      <c r="AA29" s="98"/>
    </row>
    <row r="30" spans="2:27" s="120" customFormat="1" ht="14.25">
      <c r="B30" s="356" t="s">
        <v>319</v>
      </c>
      <c r="C30" s="357"/>
      <c r="D30" s="357"/>
      <c r="E30" s="358"/>
      <c r="F30" s="121">
        <v>2032931</v>
      </c>
      <c r="G30" s="106" t="s">
        <v>309</v>
      </c>
      <c r="H30" s="122">
        <v>0</v>
      </c>
      <c r="I30" s="122">
        <v>343.38374000000005</v>
      </c>
      <c r="J30" s="123" t="s">
        <v>251</v>
      </c>
      <c r="K30" s="122">
        <v>0</v>
      </c>
      <c r="L30" s="122">
        <v>1479.3811500000002</v>
      </c>
      <c r="M30" s="123" t="s">
        <v>251</v>
      </c>
      <c r="N30" s="124">
        <v>0.0070916210274640495</v>
      </c>
      <c r="O30" s="125">
        <v>0.011359618985225523</v>
      </c>
      <c r="P30" s="98"/>
      <c r="Q30" s="98"/>
      <c r="R30" s="98"/>
      <c r="S30" s="98"/>
      <c r="T30" s="98"/>
      <c r="U30" s="98"/>
      <c r="V30" s="98"/>
      <c r="W30" s="98"/>
      <c r="X30" s="98"/>
      <c r="Y30" s="98"/>
      <c r="Z30" s="98"/>
      <c r="AA30" s="98"/>
    </row>
    <row r="31" spans="2:27" s="120" customFormat="1" ht="14.25">
      <c r="B31" s="356" t="s">
        <v>320</v>
      </c>
      <c r="C31" s="357"/>
      <c r="D31" s="357"/>
      <c r="E31" s="358"/>
      <c r="F31" s="121">
        <v>8061059</v>
      </c>
      <c r="G31" s="106" t="s">
        <v>309</v>
      </c>
      <c r="H31" s="122">
        <v>1155.03045</v>
      </c>
      <c r="I31" s="122">
        <v>735.4067000000001</v>
      </c>
      <c r="J31" s="123">
        <v>-0.36330102812440995</v>
      </c>
      <c r="K31" s="122">
        <v>1429.0823400000002</v>
      </c>
      <c r="L31" s="122">
        <v>1142.2796799999999</v>
      </c>
      <c r="M31" s="123">
        <v>-0.20069008759845164</v>
      </c>
      <c r="N31" s="124">
        <v>0.005475677852143043</v>
      </c>
      <c r="O31" s="125">
        <v>0.014076723783345148</v>
      </c>
      <c r="P31" s="98"/>
      <c r="Q31" s="98"/>
      <c r="R31" s="98"/>
      <c r="S31" s="98"/>
      <c r="T31" s="98"/>
      <c r="U31" s="98"/>
      <c r="V31" s="98"/>
      <c r="W31" s="98"/>
      <c r="X31" s="98"/>
      <c r="Y31" s="98"/>
      <c r="Z31" s="98"/>
      <c r="AA31" s="98"/>
    </row>
    <row r="32" spans="2:27" s="120" customFormat="1" ht="14.25">
      <c r="B32" s="356" t="s">
        <v>321</v>
      </c>
      <c r="C32" s="357"/>
      <c r="D32" s="357"/>
      <c r="E32" s="358"/>
      <c r="F32" s="121">
        <v>8092919</v>
      </c>
      <c r="G32" s="106" t="s">
        <v>309</v>
      </c>
      <c r="H32" s="122">
        <v>146.7382</v>
      </c>
      <c r="I32" s="122">
        <v>149.2332</v>
      </c>
      <c r="J32" s="123">
        <v>0.017003070775026573</v>
      </c>
      <c r="K32" s="122">
        <v>798.0667900000001</v>
      </c>
      <c r="L32" s="122">
        <v>916.93224</v>
      </c>
      <c r="M32" s="126">
        <v>0.14894173205728795</v>
      </c>
      <c r="N32" s="124">
        <v>0.0043954432932606395</v>
      </c>
      <c r="O32" s="125">
        <v>0.0003975531159403641</v>
      </c>
      <c r="P32" s="98"/>
      <c r="Q32" s="98"/>
      <c r="R32" s="98"/>
      <c r="S32" s="98"/>
      <c r="T32" s="98"/>
      <c r="U32" s="98"/>
      <c r="V32" s="98"/>
      <c r="W32" s="98"/>
      <c r="X32" s="98"/>
      <c r="Y32" s="98"/>
      <c r="Z32" s="98"/>
      <c r="AA32" s="98"/>
    </row>
    <row r="33" spans="2:27" s="120" customFormat="1" ht="14.25">
      <c r="B33" s="356" t="s">
        <v>322</v>
      </c>
      <c r="C33" s="357"/>
      <c r="D33" s="357"/>
      <c r="E33" s="358"/>
      <c r="F33" s="121">
        <v>22042994</v>
      </c>
      <c r="G33" s="106" t="s">
        <v>310</v>
      </c>
      <c r="H33" s="122">
        <v>0</v>
      </c>
      <c r="I33" s="122">
        <v>672</v>
      </c>
      <c r="J33" s="123" t="s">
        <v>251</v>
      </c>
      <c r="K33" s="122">
        <v>0</v>
      </c>
      <c r="L33" s="122">
        <v>883.2</v>
      </c>
      <c r="M33" s="123" t="s">
        <v>251</v>
      </c>
      <c r="N33" s="124">
        <v>0.00423374306983447</v>
      </c>
      <c r="O33" s="125">
        <v>0.006364983724201518</v>
      </c>
      <c r="P33" s="98"/>
      <c r="Q33" s="98"/>
      <c r="R33" s="98"/>
      <c r="S33" s="98"/>
      <c r="T33" s="98"/>
      <c r="U33" s="98"/>
      <c r="V33" s="98"/>
      <c r="W33" s="98"/>
      <c r="X33" s="98"/>
      <c r="Y33" s="98"/>
      <c r="Z33" s="98"/>
      <c r="AA33" s="98"/>
    </row>
    <row r="34" spans="2:27" s="120" customFormat="1" ht="14.25">
      <c r="B34" s="356" t="s">
        <v>323</v>
      </c>
      <c r="C34" s="357"/>
      <c r="D34" s="357"/>
      <c r="E34" s="358"/>
      <c r="F34" s="121">
        <v>20057000</v>
      </c>
      <c r="G34" s="106" t="s">
        <v>309</v>
      </c>
      <c r="H34" s="122">
        <v>763.8439599999999</v>
      </c>
      <c r="I34" s="122">
        <v>561.0718</v>
      </c>
      <c r="J34" s="123">
        <v>-0.2654628047330503</v>
      </c>
      <c r="K34" s="122">
        <v>1341.35134</v>
      </c>
      <c r="L34" s="122">
        <v>849.0151</v>
      </c>
      <c r="M34" s="123">
        <v>-0.3670449533378779</v>
      </c>
      <c r="N34" s="124">
        <v>0.004069872957212205</v>
      </c>
      <c r="O34" s="125">
        <v>0.9996938565607304</v>
      </c>
      <c r="P34" s="98"/>
      <c r="Q34" s="98"/>
      <c r="R34" s="98"/>
      <c r="S34" s="98"/>
      <c r="T34" s="98"/>
      <c r="U34" s="98"/>
      <c r="V34" s="98"/>
      <c r="W34" s="98"/>
      <c r="X34" s="98"/>
      <c r="Y34" s="98"/>
      <c r="Z34" s="98"/>
      <c r="AA34" s="98"/>
    </row>
    <row r="35" spans="2:27" s="120" customFormat="1" ht="14.25">
      <c r="B35" s="356" t="s">
        <v>324</v>
      </c>
      <c r="C35" s="357"/>
      <c r="D35" s="357"/>
      <c r="E35" s="358"/>
      <c r="F35" s="121">
        <v>8052200</v>
      </c>
      <c r="G35" s="106" t="s">
        <v>309</v>
      </c>
      <c r="H35" s="122">
        <v>649.5767</v>
      </c>
      <c r="I35" s="122">
        <v>653.0088999999999</v>
      </c>
      <c r="J35" s="123">
        <v>0.005283748631993676</v>
      </c>
      <c r="K35" s="122">
        <v>598.15648</v>
      </c>
      <c r="L35" s="122">
        <v>839.74763</v>
      </c>
      <c r="M35" s="123">
        <v>0.40389289103747567</v>
      </c>
      <c r="N35" s="124">
        <v>0.004025448039993682</v>
      </c>
      <c r="O35" s="125">
        <v>0.012099067208488752</v>
      </c>
      <c r="P35" s="98"/>
      <c r="Q35" s="98"/>
      <c r="R35" s="98"/>
      <c r="S35" s="98"/>
      <c r="T35" s="98"/>
      <c r="U35" s="98"/>
      <c r="V35" s="98"/>
      <c r="W35" s="98"/>
      <c r="X35" s="98"/>
      <c r="Y35" s="98"/>
      <c r="Z35" s="98"/>
      <c r="AA35" s="98"/>
    </row>
    <row r="36" spans="1:27" s="120" customFormat="1" ht="14.25">
      <c r="A36" s="120">
        <v>2</v>
      </c>
      <c r="B36" s="356" t="s">
        <v>325</v>
      </c>
      <c r="C36" s="357"/>
      <c r="D36" s="357"/>
      <c r="E36" s="358"/>
      <c r="F36" s="121">
        <v>2032910</v>
      </c>
      <c r="G36" s="106" t="s">
        <v>309</v>
      </c>
      <c r="H36" s="122">
        <v>0</v>
      </c>
      <c r="I36" s="122">
        <v>149.42853</v>
      </c>
      <c r="J36" s="123" t="s">
        <v>251</v>
      </c>
      <c r="K36" s="122">
        <v>0</v>
      </c>
      <c r="L36" s="122">
        <v>789.29191</v>
      </c>
      <c r="M36" s="123" t="s">
        <v>251</v>
      </c>
      <c r="N36" s="124">
        <v>0.0037835814696998552</v>
      </c>
      <c r="O36" s="125">
        <v>0.36761065949939786</v>
      </c>
      <c r="P36" s="98"/>
      <c r="Q36" s="98"/>
      <c r="R36" s="98"/>
      <c r="S36" s="98"/>
      <c r="T36" s="98"/>
      <c r="U36" s="98"/>
      <c r="V36" s="98"/>
      <c r="W36" s="98"/>
      <c r="X36" s="98"/>
      <c r="Y36" s="98"/>
      <c r="Z36" s="98"/>
      <c r="AA36" s="98"/>
    </row>
    <row r="37" spans="1:27" s="120" customFormat="1" ht="14.25">
      <c r="A37" s="120">
        <v>3</v>
      </c>
      <c r="B37" s="356" t="s">
        <v>326</v>
      </c>
      <c r="C37" s="357"/>
      <c r="D37" s="357"/>
      <c r="E37" s="358"/>
      <c r="F37" s="121">
        <v>8061069</v>
      </c>
      <c r="G37" s="106" t="s">
        <v>309</v>
      </c>
      <c r="H37" s="122">
        <v>1144.6048999999998</v>
      </c>
      <c r="I37" s="122">
        <v>602.45118</v>
      </c>
      <c r="J37" s="123">
        <v>-0.47366014246488014</v>
      </c>
      <c r="K37" s="122">
        <v>1779.05395</v>
      </c>
      <c r="L37" s="122">
        <v>720.93053</v>
      </c>
      <c r="M37" s="123">
        <v>-0.5947674717790317</v>
      </c>
      <c r="N37" s="124">
        <v>0.0034558816069062397</v>
      </c>
      <c r="O37" s="125">
        <v>0.1898109839899438</v>
      </c>
      <c r="P37" s="98"/>
      <c r="Q37" s="98"/>
      <c r="R37" s="98"/>
      <c r="S37" s="98"/>
      <c r="T37" s="98"/>
      <c r="U37" s="98"/>
      <c r="V37" s="98"/>
      <c r="W37" s="98"/>
      <c r="X37" s="98"/>
      <c r="Y37" s="98"/>
      <c r="Z37" s="98"/>
      <c r="AA37" s="98"/>
    </row>
    <row r="38" spans="2:27" s="120" customFormat="1" ht="14.25">
      <c r="B38" s="356" t="s">
        <v>327</v>
      </c>
      <c r="C38" s="357"/>
      <c r="D38" s="357"/>
      <c r="E38" s="358"/>
      <c r="F38" s="121">
        <v>16024200</v>
      </c>
      <c r="G38" s="106" t="s">
        <v>309</v>
      </c>
      <c r="H38" s="122">
        <v>0</v>
      </c>
      <c r="I38" s="122">
        <v>120</v>
      </c>
      <c r="J38" s="123" t="s">
        <v>251</v>
      </c>
      <c r="K38" s="122">
        <v>0</v>
      </c>
      <c r="L38" s="122">
        <v>402.05159999999995</v>
      </c>
      <c r="M38" s="123" t="s">
        <v>251</v>
      </c>
      <c r="N38" s="124">
        <v>0.0019272907328078126</v>
      </c>
      <c r="O38" s="125">
        <v>0.013597628379312623</v>
      </c>
      <c r="P38" s="98"/>
      <c r="Q38" s="98"/>
      <c r="R38" s="98"/>
      <c r="S38" s="98"/>
      <c r="T38" s="98"/>
      <c r="U38" s="98"/>
      <c r="V38" s="98"/>
      <c r="W38" s="98"/>
      <c r="X38" s="98"/>
      <c r="Y38" s="98"/>
      <c r="Z38" s="98"/>
      <c r="AA38" s="98"/>
    </row>
    <row r="39" spans="2:27" s="120" customFormat="1" ht="14.25">
      <c r="B39" s="356" t="s">
        <v>328</v>
      </c>
      <c r="C39" s="357"/>
      <c r="D39" s="357"/>
      <c r="E39" s="358"/>
      <c r="F39" s="121">
        <v>8062090</v>
      </c>
      <c r="G39" s="106" t="s">
        <v>309</v>
      </c>
      <c r="H39" s="122">
        <v>104</v>
      </c>
      <c r="I39" s="122">
        <v>145.35</v>
      </c>
      <c r="J39" s="126">
        <v>0.39759615384615377</v>
      </c>
      <c r="K39" s="122">
        <v>160.437</v>
      </c>
      <c r="L39" s="122">
        <v>343.16543</v>
      </c>
      <c r="M39" s="126">
        <v>1.1389419522928002</v>
      </c>
      <c r="N39" s="124">
        <v>0.0016450116180584985</v>
      </c>
      <c r="O39" s="125">
        <v>0.013633952563481839</v>
      </c>
      <c r="P39" s="98"/>
      <c r="Q39" s="98"/>
      <c r="R39" s="98"/>
      <c r="S39" s="98"/>
      <c r="T39" s="98"/>
      <c r="U39" s="98"/>
      <c r="V39" s="98"/>
      <c r="W39" s="98"/>
      <c r="X39" s="98"/>
      <c r="Y39" s="98"/>
      <c r="Z39" s="98"/>
      <c r="AA39" s="98"/>
    </row>
    <row r="40" spans="2:27" s="120" customFormat="1" ht="14.25">
      <c r="B40" s="356" t="s">
        <v>329</v>
      </c>
      <c r="C40" s="357"/>
      <c r="D40" s="357"/>
      <c r="E40" s="358"/>
      <c r="F40" s="121">
        <v>2032939</v>
      </c>
      <c r="G40" s="106" t="s">
        <v>309</v>
      </c>
      <c r="H40" s="122">
        <v>0</v>
      </c>
      <c r="I40" s="122">
        <v>74.62296</v>
      </c>
      <c r="J40" s="123" t="s">
        <v>251</v>
      </c>
      <c r="K40" s="122">
        <v>0</v>
      </c>
      <c r="L40" s="122">
        <v>301.33562</v>
      </c>
      <c r="M40" s="123" t="s">
        <v>251</v>
      </c>
      <c r="N40" s="124">
        <v>0.0014444945571436517</v>
      </c>
      <c r="O40" s="125">
        <v>0.0043946358594856945</v>
      </c>
      <c r="P40" s="98"/>
      <c r="Q40" s="98"/>
      <c r="R40" s="98"/>
      <c r="S40" s="98"/>
      <c r="T40" s="98"/>
      <c r="U40" s="98"/>
      <c r="V40" s="98"/>
      <c r="W40" s="98"/>
      <c r="X40" s="98"/>
      <c r="Y40" s="98"/>
      <c r="Z40" s="98"/>
      <c r="AA40" s="98"/>
    </row>
    <row r="41" spans="2:27" s="120" customFormat="1" ht="14.25">
      <c r="B41" s="356" t="s">
        <v>330</v>
      </c>
      <c r="C41" s="357"/>
      <c r="D41" s="357"/>
      <c r="E41" s="358"/>
      <c r="F41" s="121">
        <v>8094019</v>
      </c>
      <c r="G41" s="106" t="s">
        <v>309</v>
      </c>
      <c r="H41" s="122">
        <v>132.315</v>
      </c>
      <c r="I41" s="122">
        <v>156.144</v>
      </c>
      <c r="J41" s="123">
        <v>0.18009295998186153</v>
      </c>
      <c r="K41" s="122">
        <v>213.94263</v>
      </c>
      <c r="L41" s="122">
        <v>282.18735</v>
      </c>
      <c r="M41" s="123">
        <v>0.31898607584659483</v>
      </c>
      <c r="N41" s="124">
        <v>0.0013527046393313562</v>
      </c>
      <c r="O41" s="125">
        <v>0.0009625662426454599</v>
      </c>
      <c r="P41" s="98"/>
      <c r="Q41" s="98"/>
      <c r="R41" s="98"/>
      <c r="S41" s="98"/>
      <c r="T41" s="98"/>
      <c r="U41" s="98"/>
      <c r="V41" s="98"/>
      <c r="W41" s="98"/>
      <c r="X41" s="98"/>
      <c r="Y41" s="98"/>
      <c r="Z41" s="98"/>
      <c r="AA41" s="98"/>
    </row>
    <row r="42" spans="2:27" s="120" customFormat="1" ht="14.25">
      <c r="B42" s="356" t="s">
        <v>6</v>
      </c>
      <c r="C42" s="357"/>
      <c r="D42" s="357"/>
      <c r="E42" s="358"/>
      <c r="F42" s="127"/>
      <c r="G42" s="128"/>
      <c r="H42" s="107"/>
      <c r="I42" s="107"/>
      <c r="J42" s="123"/>
      <c r="K42" s="122">
        <v>2460.379609999858</v>
      </c>
      <c r="L42" s="122">
        <v>2006.6063499999873</v>
      </c>
      <c r="M42" s="123">
        <v>-0.18443221450688943</v>
      </c>
      <c r="N42" s="124">
        <v>0.009618948967615813</v>
      </c>
      <c r="O42" s="123"/>
      <c r="P42" s="98"/>
      <c r="Q42" s="98"/>
      <c r="R42" s="98"/>
      <c r="S42" s="98"/>
      <c r="T42" s="98"/>
      <c r="U42" s="98"/>
      <c r="V42" s="98"/>
      <c r="W42" s="98"/>
      <c r="X42" s="98"/>
      <c r="Y42" s="98"/>
      <c r="Z42" s="98"/>
      <c r="AA42" s="98"/>
    </row>
    <row r="43" spans="2:28" s="97" customFormat="1" ht="14.25">
      <c r="B43" s="359" t="s">
        <v>11</v>
      </c>
      <c r="C43" s="360"/>
      <c r="D43" s="360"/>
      <c r="E43" s="361"/>
      <c r="F43" s="129"/>
      <c r="G43" s="129"/>
      <c r="H43" s="129"/>
      <c r="I43" s="130"/>
      <c r="J43" s="130"/>
      <c r="K43" s="245">
        <v>194479.7279199999</v>
      </c>
      <c r="L43" s="245">
        <v>208609.73030999996</v>
      </c>
      <c r="M43" s="246">
        <v>0.07265539982559266</v>
      </c>
      <c r="N43" s="247">
        <v>1.0000000000000004</v>
      </c>
      <c r="O43" s="131"/>
      <c r="P43" s="98"/>
      <c r="Q43" s="98"/>
      <c r="R43" s="98"/>
      <c r="S43" s="98"/>
      <c r="T43" s="98"/>
      <c r="U43" s="98"/>
      <c r="V43" s="98"/>
      <c r="W43" s="98"/>
      <c r="X43" s="98"/>
      <c r="Y43" s="98"/>
      <c r="Z43" s="98"/>
      <c r="AA43" s="98"/>
      <c r="AB43" s="98"/>
    </row>
    <row r="44" spans="2:13" ht="14.25">
      <c r="B44" s="132" t="s">
        <v>102</v>
      </c>
      <c r="I44" s="98"/>
      <c r="J44" s="98"/>
      <c r="L44" s="98"/>
      <c r="M44" s="98"/>
    </row>
    <row r="45" spans="2:15" ht="14.25">
      <c r="B45" s="362" t="s">
        <v>94</v>
      </c>
      <c r="C45" s="362"/>
      <c r="D45" s="362"/>
      <c r="E45" s="362"/>
      <c r="F45" s="362"/>
      <c r="G45" s="362"/>
      <c r="H45" s="362"/>
      <c r="I45" s="362"/>
      <c r="J45" s="362"/>
      <c r="K45" s="362"/>
      <c r="L45" s="362"/>
      <c r="M45" s="362"/>
      <c r="N45" s="362"/>
      <c r="O45" s="362"/>
    </row>
    <row r="46" spans="9:23" ht="12.75" customHeight="1" hidden="1">
      <c r="I46" s="99">
        <v>9.975</v>
      </c>
      <c r="J46" s="99">
        <v>6.633</v>
      </c>
      <c r="T46" s="99"/>
      <c r="U46" s="99"/>
      <c r="V46" s="99"/>
      <c r="W46" s="99"/>
    </row>
    <row r="47" spans="9:23" ht="12.75" customHeight="1" hidden="1">
      <c r="I47" s="99">
        <v>14.6</v>
      </c>
      <c r="J47" s="99">
        <v>11.586</v>
      </c>
      <c r="L47" s="99">
        <v>13885795.104380004</v>
      </c>
      <c r="M47" s="99">
        <v>13967325.44455</v>
      </c>
      <c r="T47" s="99"/>
      <c r="U47" s="99"/>
      <c r="V47" s="99"/>
      <c r="W47" s="99"/>
    </row>
    <row r="48" spans="9:22" ht="12.75" customHeight="1" hidden="1">
      <c r="I48" s="99">
        <v>0</v>
      </c>
      <c r="J48" s="99">
        <v>0</v>
      </c>
      <c r="T48" s="99"/>
      <c r="V48" s="99"/>
    </row>
    <row r="50" spans="21:23" ht="14.25">
      <c r="U50" s="99"/>
      <c r="W50" s="99"/>
    </row>
    <row r="51" spans="12:22" ht="12.75" customHeight="1" hidden="1">
      <c r="L51" s="99">
        <v>13885795.104380004</v>
      </c>
      <c r="M51" s="99">
        <v>13967325.44455</v>
      </c>
      <c r="T51" s="99"/>
      <c r="V51" s="99"/>
    </row>
    <row r="53" spans="21:23" ht="14.25">
      <c r="U53" s="99"/>
      <c r="W53" s="99"/>
    </row>
    <row r="54" spans="21:23" ht="14.25">
      <c r="U54" s="99"/>
      <c r="W54" s="99"/>
    </row>
    <row r="58" spans="21:23" ht="14.25">
      <c r="U58" s="99"/>
      <c r="W58" s="99"/>
    </row>
    <row r="61" spans="21:23" ht="14.25">
      <c r="U61" s="99"/>
      <c r="W61" s="99"/>
    </row>
    <row r="62" spans="21:23" ht="14.25">
      <c r="U62" s="99"/>
      <c r="W62" s="99"/>
    </row>
    <row r="63" spans="21:23" ht="14.25">
      <c r="U63" s="99"/>
      <c r="W63" s="99"/>
    </row>
    <row r="64" spans="21:23" ht="14.25">
      <c r="U64" s="99"/>
      <c r="W64" s="99"/>
    </row>
    <row r="65" ht="14.25">
      <c r="W65" s="99"/>
    </row>
    <row r="67" spans="21:23" ht="14.25">
      <c r="U67" s="99"/>
      <c r="W67" s="99"/>
    </row>
    <row r="68" spans="21:23" ht="14.25">
      <c r="U68" s="99"/>
      <c r="W68" s="99"/>
    </row>
    <row r="69" spans="21:23" ht="14.25">
      <c r="U69" s="99"/>
      <c r="W69" s="99"/>
    </row>
    <row r="70" spans="21:23" ht="14.25">
      <c r="U70" s="99"/>
      <c r="W70" s="99"/>
    </row>
    <row r="73" spans="21:23" ht="14.25">
      <c r="U73" s="99"/>
      <c r="W73" s="99"/>
    </row>
    <row r="74" spans="21:23" ht="14.25">
      <c r="U74" s="99"/>
      <c r="W74" s="99"/>
    </row>
    <row r="75" ht="14.25">
      <c r="W75" s="99"/>
    </row>
    <row r="77" spans="21:23" ht="14.25">
      <c r="U77" s="99"/>
      <c r="W77" s="99"/>
    </row>
    <row r="78" ht="14.25">
      <c r="W78" s="99"/>
    </row>
    <row r="79" spans="21:23" ht="14.25">
      <c r="U79" s="99"/>
      <c r="W79" s="99"/>
    </row>
    <row r="80" spans="21:23" ht="14.25">
      <c r="U80" s="99"/>
      <c r="W80" s="99"/>
    </row>
    <row r="81" spans="21:23" ht="14.25">
      <c r="U81" s="99"/>
      <c r="W81" s="99"/>
    </row>
    <row r="82" spans="21:23" ht="14.25">
      <c r="U82" s="99"/>
      <c r="W82" s="99"/>
    </row>
    <row r="83" spans="21:23" ht="14.25">
      <c r="U83" s="99"/>
      <c r="W83" s="99"/>
    </row>
    <row r="84" spans="21:23" ht="14.25">
      <c r="U84" s="99"/>
      <c r="W84" s="99"/>
    </row>
    <row r="85" ht="14.25">
      <c r="W85" s="99"/>
    </row>
    <row r="87" ht="14.25">
      <c r="W87" s="99"/>
    </row>
    <row r="89" spans="21:23" ht="14.25">
      <c r="U89" s="99"/>
      <c r="W89" s="99"/>
    </row>
  </sheetData>
  <sheetProtection/>
  <mergeCells count="36">
    <mergeCell ref="B3:O4"/>
    <mergeCell ref="B7:B8"/>
    <mergeCell ref="C7:C8"/>
    <mergeCell ref="D7:D8"/>
    <mergeCell ref="E7:F7"/>
    <mergeCell ref="B9:B14"/>
    <mergeCell ref="B19:E21"/>
    <mergeCell ref="F19:F21"/>
    <mergeCell ref="G19:G21"/>
    <mergeCell ref="H19:J19"/>
    <mergeCell ref="K19:O19"/>
    <mergeCell ref="H20:I20"/>
    <mergeCell ref="K20:L20"/>
    <mergeCell ref="B22:E22"/>
    <mergeCell ref="B23:E23"/>
    <mergeCell ref="B24:E24"/>
    <mergeCell ref="B25:E25"/>
    <mergeCell ref="B26:E26"/>
    <mergeCell ref="B27:E27"/>
    <mergeCell ref="B39:E39"/>
    <mergeCell ref="B28:E28"/>
    <mergeCell ref="B29:E29"/>
    <mergeCell ref="B30:E30"/>
    <mergeCell ref="B31:E31"/>
    <mergeCell ref="B32:E32"/>
    <mergeCell ref="B33:E33"/>
    <mergeCell ref="B40:E40"/>
    <mergeCell ref="B41:E41"/>
    <mergeCell ref="B42:E42"/>
    <mergeCell ref="B43:E43"/>
    <mergeCell ref="B45:O45"/>
    <mergeCell ref="B34:E34"/>
    <mergeCell ref="B35:E35"/>
    <mergeCell ref="B36:E36"/>
    <mergeCell ref="B37:E37"/>
    <mergeCell ref="B38:E38"/>
  </mergeCells>
  <printOptions horizontalCentered="1"/>
  <pageMargins left="0.3937007874015748" right="0.3937007874015748" top="0.5905511811023623" bottom="0.3937007874015748" header="0.31496062992125984" footer="0.31496062992125984"/>
  <pageSetup horizontalDpi="600" verticalDpi="600" orientation="landscape" scale="70" r:id="rId1"/>
  <headerFooter alignWithMargins="0">
    <oddHeader>&amp;R&amp;12Región de Atacama</oddHeader>
  </headerFooter>
</worksheet>
</file>

<file path=xl/worksheets/sheet9.xml><?xml version="1.0" encoding="utf-8"?>
<worksheet xmlns="http://schemas.openxmlformats.org/spreadsheetml/2006/main" xmlns:r="http://schemas.openxmlformats.org/officeDocument/2006/relationships">
  <dimension ref="A1:G51"/>
  <sheetViews>
    <sheetView zoomScalePageLayoutView="0" workbookViewId="0" topLeftCell="A1">
      <selection activeCell="A15" sqref="A15:B15"/>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26</v>
      </c>
    </row>
    <row r="2" ht="15.75" customHeight="1">
      <c r="A2" s="1"/>
    </row>
    <row r="3" ht="15.75" customHeight="1"/>
    <row r="4" spans="1:5" ht="21" customHeight="1">
      <c r="A4" s="396" t="s">
        <v>127</v>
      </c>
      <c r="B4" s="396"/>
      <c r="D4" s="315"/>
      <c r="E4" s="315"/>
    </row>
    <row r="5" spans="1:5" ht="15.75" customHeight="1">
      <c r="A5" s="393" t="s">
        <v>27</v>
      </c>
      <c r="B5" s="394"/>
      <c r="D5" s="315"/>
      <c r="E5" s="315"/>
    </row>
    <row r="6" spans="1:5" ht="15.75" customHeight="1">
      <c r="A6" s="391" t="s">
        <v>69</v>
      </c>
      <c r="B6" s="392"/>
      <c r="D6" s="387"/>
      <c r="E6" s="387"/>
    </row>
    <row r="7" spans="1:5" ht="15.75" customHeight="1">
      <c r="A7" s="391" t="s">
        <v>68</v>
      </c>
      <c r="B7" s="392"/>
      <c r="D7" s="387"/>
      <c r="E7" s="387"/>
    </row>
    <row r="8" spans="1:5" ht="15.75" customHeight="1">
      <c r="A8" s="391" t="s">
        <v>70</v>
      </c>
      <c r="B8" s="392"/>
      <c r="D8" s="387"/>
      <c r="E8" s="387"/>
    </row>
    <row r="9" spans="1:5" ht="15.75" customHeight="1">
      <c r="A9" s="391" t="s">
        <v>71</v>
      </c>
      <c r="B9" s="392"/>
      <c r="D9" s="387"/>
      <c r="E9" s="387"/>
    </row>
    <row r="10" spans="1:5" ht="15.75" customHeight="1">
      <c r="A10" s="169"/>
      <c r="B10" s="169"/>
      <c r="D10" s="170"/>
      <c r="E10" s="170"/>
    </row>
    <row r="11" spans="4:5" ht="15.75" customHeight="1">
      <c r="D11" s="387"/>
      <c r="E11" s="387"/>
    </row>
    <row r="12" spans="1:5" ht="21" customHeight="1">
      <c r="A12" s="397" t="s">
        <v>72</v>
      </c>
      <c r="B12" s="398"/>
      <c r="D12" s="387"/>
      <c r="E12" s="387"/>
    </row>
    <row r="13" spans="1:5" ht="15.75" customHeight="1">
      <c r="A13" s="393" t="s">
        <v>27</v>
      </c>
      <c r="B13" s="394"/>
      <c r="D13" s="387"/>
      <c r="E13" s="387"/>
    </row>
    <row r="14" spans="1:5" ht="15.75" customHeight="1">
      <c r="A14" s="391" t="s">
        <v>74</v>
      </c>
      <c r="B14" s="392"/>
      <c r="D14" s="387"/>
      <c r="E14" s="387"/>
    </row>
    <row r="15" spans="1:5" ht="15.75" customHeight="1">
      <c r="A15" s="391" t="s">
        <v>73</v>
      </c>
      <c r="B15" s="392"/>
      <c r="D15" s="387"/>
      <c r="E15" s="387"/>
    </row>
    <row r="16" spans="1:5" ht="15.75" customHeight="1">
      <c r="A16" s="391" t="s">
        <v>75</v>
      </c>
      <c r="B16" s="392"/>
      <c r="D16" s="387"/>
      <c r="E16" s="387"/>
    </row>
    <row r="17" spans="1:5" ht="15.75" customHeight="1">
      <c r="A17" s="169"/>
      <c r="B17" s="169"/>
      <c r="D17" s="170"/>
      <c r="E17" s="170"/>
    </row>
    <row r="18" spans="4:5" ht="15.75" customHeight="1">
      <c r="D18" s="387"/>
      <c r="E18" s="387"/>
    </row>
    <row r="19" spans="1:5" ht="21" customHeight="1">
      <c r="A19" s="389" t="s">
        <v>76</v>
      </c>
      <c r="B19" s="390"/>
      <c r="D19" s="387"/>
      <c r="E19" s="387"/>
    </row>
    <row r="20" spans="1:5" ht="15.75" customHeight="1">
      <c r="A20" s="393" t="s">
        <v>27</v>
      </c>
      <c r="B20" s="394"/>
      <c r="D20" s="387"/>
      <c r="E20" s="387"/>
    </row>
    <row r="21" spans="1:5" ht="15.75" customHeight="1">
      <c r="A21" s="391" t="s">
        <v>77</v>
      </c>
      <c r="B21" s="392"/>
      <c r="D21" s="387"/>
      <c r="E21" s="387"/>
    </row>
    <row r="22" spans="1:5" ht="15.75" customHeight="1">
      <c r="A22" s="391" t="s">
        <v>78</v>
      </c>
      <c r="B22" s="392"/>
      <c r="D22" s="387"/>
      <c r="E22" s="387"/>
    </row>
    <row r="23" spans="1:5" ht="15.75" customHeight="1">
      <c r="A23" s="395"/>
      <c r="B23" s="395"/>
      <c r="C23" s="395"/>
      <c r="D23" s="395"/>
      <c r="E23" s="395"/>
    </row>
    <row r="24" spans="1:5" ht="15.75" customHeight="1">
      <c r="A24" s="395" t="s">
        <v>128</v>
      </c>
      <c r="B24" s="395"/>
      <c r="C24" s="395"/>
      <c r="D24" s="395"/>
      <c r="E24" s="395"/>
    </row>
    <row r="25" spans="1:5" ht="15.75" customHeight="1">
      <c r="A25" s="395"/>
      <c r="B25" s="395"/>
      <c r="C25" s="395"/>
      <c r="D25" s="395"/>
      <c r="E25" s="395"/>
    </row>
    <row r="26" spans="1:5" ht="15.75" customHeight="1">
      <c r="A26" s="388"/>
      <c r="B26" s="388"/>
      <c r="D26" s="387"/>
      <c r="E26" s="387"/>
    </row>
    <row r="27" spans="1:5" ht="15.75" customHeight="1">
      <c r="A27" s="169"/>
      <c r="B27" s="169"/>
      <c r="D27" s="387"/>
      <c r="E27" s="387"/>
    </row>
    <row r="28" spans="1:5" ht="15.75" customHeight="1">
      <c r="A28" s="171"/>
      <c r="B28" s="171"/>
      <c r="D28" s="387"/>
      <c r="E28" s="387"/>
    </row>
    <row r="29" spans="1:5" ht="15.75" customHeight="1">
      <c r="A29" s="169"/>
      <c r="B29" s="169"/>
      <c r="D29" s="387"/>
      <c r="E29" s="387"/>
    </row>
    <row r="30" spans="1:5" ht="15.75" customHeight="1">
      <c r="A30" s="169"/>
      <c r="B30" s="169"/>
      <c r="D30" s="387"/>
      <c r="E30" s="387"/>
    </row>
    <row r="31" spans="1:5" ht="15.75" customHeight="1">
      <c r="A31" s="169"/>
      <c r="B31" s="169"/>
      <c r="D31" s="387"/>
      <c r="E31" s="387"/>
    </row>
    <row r="32" spans="1:5" ht="15.75" customHeight="1">
      <c r="A32" s="169"/>
      <c r="B32" s="169"/>
      <c r="D32" s="387"/>
      <c r="E32" s="387"/>
    </row>
    <row r="33" spans="1:5" ht="15.75" customHeight="1">
      <c r="A33" s="169"/>
      <c r="B33" s="169"/>
      <c r="D33" s="387"/>
      <c r="E33" s="387"/>
    </row>
    <row r="34" spans="1:5" ht="15.75" customHeight="1">
      <c r="A34" s="169"/>
      <c r="B34" s="169"/>
      <c r="D34" s="387"/>
      <c r="E34" s="387"/>
    </row>
    <row r="35" spans="1:5" ht="15.75" customHeight="1">
      <c r="A35" s="388"/>
      <c r="B35" s="388"/>
      <c r="D35" s="387"/>
      <c r="E35" s="387"/>
    </row>
    <row r="36" spans="1:5" ht="15.75" customHeight="1">
      <c r="A36" s="169"/>
      <c r="B36" s="169"/>
      <c r="D36" s="387"/>
      <c r="E36" s="387"/>
    </row>
    <row r="37" spans="1:2" ht="15.75" customHeight="1">
      <c r="A37" s="171"/>
      <c r="B37" s="171"/>
    </row>
    <row r="38" spans="1:2" ht="15.75" customHeight="1">
      <c r="A38" s="169"/>
      <c r="B38" s="169"/>
    </row>
    <row r="39" spans="1:2" ht="15.75" customHeight="1">
      <c r="A39" s="169"/>
      <c r="B39" s="169"/>
    </row>
    <row r="40" spans="1:2" ht="15.75" customHeight="1">
      <c r="A40" s="169"/>
      <c r="B40" s="169"/>
    </row>
    <row r="41" spans="1:6" ht="15.75" customHeight="1">
      <c r="A41" s="395"/>
      <c r="B41" s="395"/>
      <c r="C41" s="395"/>
      <c r="D41" s="395"/>
      <c r="E41" s="395"/>
      <c r="F41" s="21"/>
    </row>
    <row r="42" spans="1:7" ht="15.75" customHeight="1">
      <c r="A42" s="395"/>
      <c r="B42" s="395"/>
      <c r="C42" s="395"/>
      <c r="D42" s="395"/>
      <c r="E42" s="395"/>
      <c r="F42" s="21"/>
      <c r="G42" s="93"/>
    </row>
    <row r="43" ht="15.75" customHeight="1">
      <c r="G43" s="93"/>
    </row>
    <row r="44" ht="15.75" customHeight="1">
      <c r="G44" s="93"/>
    </row>
    <row r="45" ht="15.75" customHeight="1">
      <c r="G45" s="93"/>
    </row>
    <row r="46" ht="15.75" customHeight="1">
      <c r="G46" s="93"/>
    </row>
    <row r="47" ht="15.75" customHeight="1">
      <c r="G47" s="93"/>
    </row>
    <row r="48" ht="15.75" customHeight="1">
      <c r="G48" s="93"/>
    </row>
    <row r="49" ht="15.75" customHeight="1">
      <c r="G49" s="93"/>
    </row>
    <row r="50" ht="15.75" customHeight="1">
      <c r="G50" s="93"/>
    </row>
    <row r="51" ht="15.75" customHeight="1">
      <c r="G51" s="93"/>
    </row>
    <row r="52" ht="15.75" customHeight="1"/>
  </sheetData>
  <sheetProtection/>
  <mergeCells count="48">
    <mergeCell ref="D7:E7"/>
    <mergeCell ref="D8:E8"/>
    <mergeCell ref="D14:E14"/>
    <mergeCell ref="A22:B22"/>
    <mergeCell ref="A9:B9"/>
    <mergeCell ref="A12:B12"/>
    <mergeCell ref="A13:B13"/>
    <mergeCell ref="A14:B14"/>
    <mergeCell ref="A41:E42"/>
    <mergeCell ref="D33:E33"/>
    <mergeCell ref="A4:B4"/>
    <mergeCell ref="D4:E4"/>
    <mergeCell ref="A5:B5"/>
    <mergeCell ref="A6:B6"/>
    <mergeCell ref="A7:B7"/>
    <mergeCell ref="A8:B8"/>
    <mergeCell ref="D13:E13"/>
    <mergeCell ref="D9:E9"/>
    <mergeCell ref="D5:E5"/>
    <mergeCell ref="D6:E6"/>
    <mergeCell ref="A24:E25"/>
    <mergeCell ref="D32:E32"/>
    <mergeCell ref="D34:E34"/>
    <mergeCell ref="D35:E35"/>
    <mergeCell ref="D18:E18"/>
    <mergeCell ref="D19:E19"/>
    <mergeCell ref="D11:E11"/>
    <mergeCell ref="D12:E12"/>
    <mergeCell ref="D36:E36"/>
    <mergeCell ref="A35:B35"/>
    <mergeCell ref="A20:B20"/>
    <mergeCell ref="A21:B21"/>
    <mergeCell ref="D26:E26"/>
    <mergeCell ref="D27:E27"/>
    <mergeCell ref="D20:E20"/>
    <mergeCell ref="D21:E21"/>
    <mergeCell ref="D22:E22"/>
    <mergeCell ref="A23:E23"/>
    <mergeCell ref="D29:E29"/>
    <mergeCell ref="D30:E30"/>
    <mergeCell ref="D31:E31"/>
    <mergeCell ref="A26:B26"/>
    <mergeCell ref="D15:E15"/>
    <mergeCell ref="D16:E16"/>
    <mergeCell ref="D28:E28"/>
    <mergeCell ref="A19:B19"/>
    <mergeCell ref="A15:B15"/>
    <mergeCell ref="A16:B16"/>
  </mergeCells>
  <printOptions/>
  <pageMargins left="0.5905511811023623" right="0.5905511811023623" top="0.5905511811023623" bottom="0.5905511811023623" header="0.31496062992125984" footer="0.31496062992125984"/>
  <pageSetup horizontalDpi="600" verticalDpi="600" orientation="landscape" scale="99" r:id="rId1"/>
  <headerFooter>
    <oddHeader>&amp;R&amp;12Región de Atacama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2024-01-19T16:39:41Z</cp:lastPrinted>
  <dcterms:created xsi:type="dcterms:W3CDTF">2013-06-10T19:00:49Z</dcterms:created>
  <dcterms:modified xsi:type="dcterms:W3CDTF">2024-01-19T16:40:19Z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