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52"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Cens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hidden="1">#REF!</definedName>
    <definedName name="_xlfn.ANCHORARRAY" hidden="1">#NAME?</definedName>
    <definedName name="_xlfn.IFERROR" hidden="1">#NAME?</definedName>
    <definedName name="_xlfn.SINGLE" hidden="1">#NAME?</definedName>
    <definedName name="_xlnm.Print_Area" localSheetId="3">'Antecedentes ambientales'!$A$1:$G$18</definedName>
    <definedName name="_xlnm.Print_Area" localSheetId="2">'Antecedentes sociales'!$A$1:$K$29</definedName>
    <definedName name="_xlnm.Print_Area" localSheetId="4">'Aspectos GyD - Perfil productor'!$A$1:$I$39</definedName>
    <definedName name="_xlnm.Print_Area" localSheetId="9">'Autoridades'!$A$1:$F$27</definedName>
    <definedName name="_xlnm.Print_Area" localSheetId="5">'Cultivos Información Censal'!$A$1:$F$89</definedName>
    <definedName name="_xlnm.Print_Area" localSheetId="8">'División Político-Adminisrativa'!$A$1:$E$25</definedName>
    <definedName name="_xlnm.Print_Area" localSheetId="1">'Economía regional'!$A$1:$J$126</definedName>
    <definedName name="_xlnm.Print_Area" localSheetId="7">'Exportaciones'!$B$1:$O$48</definedName>
    <definedName name="_xlnm.Print_Area" localSheetId="6">'Ganadería y Riego'!$A$1:$H$51</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OFFSET(#REF!,0,0,COUNTA(#REF!),COUNTA(#REF!))</definedName>
    <definedName name="sin_transacciones">#REF!</definedName>
  </definedNames>
  <calcPr fullCalcOnLoad="1"/>
</workbook>
</file>

<file path=xl/sharedStrings.xml><?xml version="1.0" encoding="utf-8"?>
<sst xmlns="http://schemas.openxmlformats.org/spreadsheetml/2006/main" count="545" uniqueCount="348">
  <si>
    <t>Superficie (Km2)</t>
  </si>
  <si>
    <t>% en la superficie nacional*</t>
  </si>
  <si>
    <t>Total</t>
  </si>
  <si>
    <t>% en la población nacional</t>
  </si>
  <si>
    <t>Población (hab)</t>
  </si>
  <si>
    <t>Densidad (hab/km2)</t>
  </si>
  <si>
    <t>Otros</t>
  </si>
  <si>
    <t>EMPLEO REGIONAL</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</si>
  <si>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</si>
  <si>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</si>
  <si>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</si>
  <si>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</si>
  <si>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</si>
  <si>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</si>
  <si>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</si>
  <si>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</si>
  <si>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</si>
  <si>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</si>
  <si>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</si>
  <si>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</si>
  <si>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</si>
  <si>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</si>
  <si>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</si>
  <si>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</si>
  <si>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</si>
  <si>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</si>
  <si>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</si>
  <si>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</si>
  <si>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</si>
  <si>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</si>
  <si>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</si>
  <si>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</si>
  <si>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</si>
  <si>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</si>
  <si>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</si>
  <si>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</si>
  <si>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Provincia</t>
  </si>
  <si>
    <t>Partido</t>
  </si>
  <si>
    <t>RN</t>
  </si>
  <si>
    <t>Comuna</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</si>
  <si>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</si>
  <si>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</si>
  <si>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</si>
  <si>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</si>
  <si>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</si>
  <si>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</si>
  <si>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</si>
  <si>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</si>
  <si>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</si>
  <si>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</si>
  <si>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</si>
  <si>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</si>
  <si>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</si>
  <si>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</si>
  <si>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</si>
  <si>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</si>
  <si>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</si>
  <si>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</si>
  <si>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</si>
  <si>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</si>
  <si>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</si>
  <si>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</si>
  <si>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Olivo</t>
  </si>
  <si>
    <t>País</t>
  </si>
  <si>
    <t>Cereales</t>
  </si>
  <si>
    <t>Haba</t>
  </si>
  <si>
    <t>Lechuga</t>
  </si>
  <si>
    <t>IND</t>
  </si>
  <si>
    <t>Zanahoria</t>
  </si>
  <si>
    <t>Membrillo</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</si>
  <si>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</si>
  <si>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</si>
  <si>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</si>
  <si>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</si>
  <si>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</si>
  <si>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</si>
  <si>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</si>
  <si>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</si>
  <si>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</si>
  <si>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</si>
  <si>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</si>
  <si>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</si>
  <si>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</si>
  <si>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</si>
  <si>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</si>
  <si>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Ganadería y Riego</t>
  </si>
  <si>
    <t>Exportaciones</t>
  </si>
  <si>
    <t>Huertos caseros</t>
  </si>
  <si>
    <t>Especie forestal</t>
  </si>
  <si>
    <t>Superficie regional forestal por especie</t>
  </si>
  <si>
    <t>Ajo</t>
  </si>
  <si>
    <t>Otras</t>
  </si>
  <si>
    <t>Peral europeo</t>
  </si>
  <si>
    <t>Principales especies frutícolas por especie</t>
  </si>
  <si>
    <t>Principales especies hortícolas por especie</t>
  </si>
  <si>
    <t>Tamarugo</t>
  </si>
  <si>
    <t>Algarrobo</t>
  </si>
  <si>
    <r>
      <rPr>
        <b/>
        <sz val="12"/>
        <color indexed="8"/>
        <rFont val="Calibri"/>
        <family val="2"/>
      </rPr>
      <t xml:space="preserve">Cereales: </t>
    </r>
    <r>
      <rPr>
        <sz val="12"/>
        <color indexed="8"/>
        <rFont val="Calibri"/>
        <family val="2"/>
      </rPr>
      <t>en la región se cultivan alrededor de 186 hectáreas con cereales, principalmente maíz. Los cereales se cultivan casi en su totalidad en las comunas de Calama (70,8%) y San Pedro de Atacama (28,3%), ambas ubicadas en la provincia de El Loa.</t>
    </r>
  </si>
  <si>
    <t>Cuyes</t>
  </si>
  <si>
    <t>El Loa</t>
  </si>
  <si>
    <t>Antofagasta</t>
  </si>
  <si>
    <t>Tocopilla</t>
  </si>
  <si>
    <t>Mejillones</t>
  </si>
  <si>
    <t>Sierra Gorda</t>
  </si>
  <si>
    <t>Taltal</t>
  </si>
  <si>
    <t>Provincia: Antofagasta</t>
  </si>
  <si>
    <t>Calama</t>
  </si>
  <si>
    <t>Ollagüe</t>
  </si>
  <si>
    <t>San Pedro de Atacama</t>
  </si>
  <si>
    <t>María Elena</t>
  </si>
  <si>
    <t>Ollague</t>
  </si>
  <si>
    <t>Pedro Araya Guerrero</t>
  </si>
  <si>
    <t>Paulina Nuñez Urrutia</t>
  </si>
  <si>
    <t>de Antofagasta</t>
  </si>
  <si>
    <t>Región de Antofagasta</t>
  </si>
  <si>
    <t>* No se considera en el cálculo el Territorio Antártico Chileno.</t>
  </si>
  <si>
    <r>
      <t xml:space="preserve">Plantas forrajeras: </t>
    </r>
    <r>
      <rPr>
        <sz val="12"/>
        <color indexed="8"/>
        <rFont val="Calibri"/>
        <family val="2"/>
      </rPr>
      <t>el 45,5% de la superficie de cultivo de la región está ocupada por plantas forrajeras, principalmente alfalfa. El 99% de la superficie destinada a plantas forrajeras se localiza en las comunas de San Pedro de Atacama y Calama, ambas en la provincia de El Loa.</t>
    </r>
  </si>
  <si>
    <t>Fuente: Congreso Nacional; Ministerio del Interior y Seguridad Pública; Sistema Nacional de Información Municipal.</t>
  </si>
  <si>
    <t>Rubros</t>
  </si>
  <si>
    <t>Región/país</t>
  </si>
  <si>
    <t>Participación</t>
  </si>
  <si>
    <t>Principales productos silvoagropecuarios exportados *</t>
  </si>
  <si>
    <t>Productos</t>
  </si>
  <si>
    <t>Codigo SACH</t>
  </si>
  <si>
    <t>Unidad</t>
  </si>
  <si>
    <t>Volumen (miles)</t>
  </si>
  <si>
    <t>Valor (miles de dólares FOB)*</t>
  </si>
  <si>
    <t>Partic.</t>
  </si>
  <si>
    <t>Principales rubros silvoagropecuarios exportados por región (Miles de dólares FOB)*</t>
  </si>
  <si>
    <t>Fuente: elaborado por Odepa con información del Servicio Nacional de Aduanas.</t>
  </si>
  <si>
    <t>* Cifras sujetas a revisión por informes de variación de valor (IVV).</t>
  </si>
  <si>
    <t>* Cifras sujetas a revisión por informes de variación de valor (IVV). Las exportaciones regionales no necesariamente indican que se producen en la región.</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</si>
  <si>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</si>
  <si>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Fruticultura</t>
  </si>
  <si>
    <t>Silvicultura y extracción de madera</t>
  </si>
  <si>
    <t>Total Actividades por Región</t>
  </si>
  <si>
    <t>Total Silvoagropecuario</t>
  </si>
  <si>
    <t>Silvoagropecuario/Región</t>
  </si>
  <si>
    <t>Región/Total Silvoagropecuario</t>
  </si>
  <si>
    <t>Agricultura y ganadería</t>
  </si>
  <si>
    <t>Colocaciones por actividad económica y región</t>
  </si>
  <si>
    <t>(saldo en millones de pesos)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</si>
  <si>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</si>
  <si>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BANCARIAS</t>
  </si>
  <si>
    <t>11</t>
  </si>
  <si>
    <t>Llamas</t>
  </si>
  <si>
    <t>Rubro</t>
  </si>
  <si>
    <r>
      <rPr>
        <b/>
        <sz val="12"/>
        <color indexed="8"/>
        <rFont val="Calibri"/>
        <family val="2"/>
      </rPr>
      <t xml:space="preserve">Hortalizas y frutales: </t>
    </r>
    <r>
      <rPr>
        <sz val="12"/>
        <color indexed="8"/>
        <rFont val="Calibri"/>
        <family val="2"/>
      </rPr>
      <t>a nivel regional, la superficie de hortalizas asciende a 350,2 ha y la de frutales a 66,7 ha. La superficie con hortalizas se ubica espacialmente en las comunas de Calama (59%) y San Pedro de Atacama (35%). Por su parte, la de frutales se encuentra principalmente en San Pedro de Atacama, que concentra el 78% de dichos cultivos. En Antofagasta, los huertos caseros de frutales tienen una gran incidencia en el total de superficie frutal, la que alcanza un 56,3% de esta, siempre y cuando se considere dentro del total frutal, como se muestra en la tabla de superficie regional frutal por especie.</t>
    </r>
  </si>
  <si>
    <r>
      <rPr>
        <b/>
        <sz val="12"/>
        <rFont val="Calibri"/>
        <family val="2"/>
      </rPr>
      <t xml:space="preserve">Plantaciones forestales: </t>
    </r>
    <r>
      <rPr>
        <sz val="12"/>
        <rFont val="Calibri"/>
        <family val="2"/>
      </rPr>
      <t>el 24,7% de la superficie regional dedicada a rubros silvoagropecuarios está ocupada con plantaciones forestales. Al igual que las plantas forrajeras, su mayor superficie se encuentra en la Comuna de San Pedro de Atacama. En relación a las especies que se cultivan, 505,6 de las 596,6 hectáreas de plantaciones corresponde a la especie tamarugo. Mayor detalle se puede encontrar en la tabla de superficie regional.</t>
    </r>
  </si>
  <si>
    <t>Superficie regional por rubro silvoagropecuario</t>
  </si>
  <si>
    <t>La Región de Antofagasta posee el 0,1% de la superficie nacional dedicada a rubros silvoagropecuarios (2.412,1 hectáreas), según el Censo Agropecuario y Forestal de 2007. El principal cultivo corresponde a Plantas forrajeras (45,5%), seguido por Plantaciones forestales (24,7%), Hortalizas (14,5%) y Cereales (7,7%). Estos cuatro usos concentran el 92,4% de los suelos de cultivo de la región. Mayor detalle se puede apreciar en la tabla de superficie regional por grupo de cultivos.</t>
  </si>
  <si>
    <t>Si bien en la región de Antofagasta predomina la existencia de explotaciones de tamaño inferior a 20 ha, que concentran el 96,6% del total de las explotaciones, esto equivale únicamente al 0,5% del total de la superficie explotada. Caso contrario ocurre en explotaciones de más de 100 ha, donde el número de ellas representa el 0,03% del total de estas, pero inversamente explica el 99,4% de la superficie explotada. En relación a los otros estratos de tamaño en las explotaciones, estas explican en conjunto el 0,01% del total de explotaciones y  el 0,1% de la superficie total.</t>
  </si>
  <si>
    <t>Liliana Yáñez Barrios</t>
  </si>
  <si>
    <t>IND.</t>
  </si>
  <si>
    <t>Tendido</t>
  </si>
  <si>
    <t>Surco</t>
  </si>
  <si>
    <t>Aspersión tradicional</t>
  </si>
  <si>
    <t>Carrete o pivote</t>
  </si>
  <si>
    <t>Goteo o cinta</t>
  </si>
  <si>
    <t xml:space="preserve">Omar Norambuena </t>
  </si>
  <si>
    <t>IND - UDI</t>
  </si>
  <si>
    <t>Urbano</t>
  </si>
  <si>
    <t>Provincia: Tocopilla</t>
  </si>
  <si>
    <t>Provincia: El Loa</t>
  </si>
  <si>
    <t>Fuente: elaborado por Odepa a partir de información de la Subsecretaría de Desarrollo Regional y Administrativo (SUBDERE).</t>
  </si>
  <si>
    <t xml:space="preserve">Mujeres/Hombres (%) </t>
  </si>
  <si>
    <t>H</t>
  </si>
  <si>
    <r>
      <rPr>
        <sz val="10"/>
        <color indexed="8"/>
        <rFont val="Calibri"/>
        <family val="2"/>
      </rPr>
      <t>La Región de Antofagasta (II), cuya capital corresponde a Antofagasta, presenta una superficie regional aproximada de 500 kilómetros de longitud, y abarca un área de 126.049,1 kilómetros cuadrados, equivalentes al 16,7% del territorio nacional. Cifras del Censo 2017, indican que la población alcanza los 607.534 habitantes (315.014 hombres y 292.520 mujeres). El paisaje de la Segunda Región es similar al de la Región de Tarapacá: ambas presentan clima árido, escasez hidrográfica, poca vegetación y un relieve similar al resto del país. Lo anterior define un paisaje natural conocido como el Desierto de Atacama. En el sector costero el clima es agradable, con un efecto moderador que produce la influencia de la Corriente de Humboldt.</t>
    </r>
    <r>
      <rPr>
        <b/>
        <sz val="10"/>
        <color indexed="8"/>
        <rFont val="Calibri"/>
        <family val="2"/>
      </rPr>
      <t xml:space="preserve">
</t>
    </r>
  </si>
  <si>
    <t>José Miguel Castro</t>
  </si>
  <si>
    <t>Actividad</t>
  </si>
  <si>
    <t>Pesca</t>
  </si>
  <si>
    <t>Minería</t>
  </si>
  <si>
    <t>Industria manufacturera</t>
  </si>
  <si>
    <t>Construcción</t>
  </si>
  <si>
    <t>Transporte, información y comunicaciones</t>
  </si>
  <si>
    <t>Servicios financieros y empresariales</t>
  </si>
  <si>
    <t>Servicios de vivienda e inmobiliarios</t>
  </si>
  <si>
    <t>Fuente: Elaborado por Odepa con información del Banco Central de Chile.</t>
  </si>
  <si>
    <t xml:space="preserve">ANTECEDENTES SOCIALES REGIONALES </t>
  </si>
  <si>
    <t>Arica y Parinacota</t>
  </si>
  <si>
    <t>Tarapacá</t>
  </si>
  <si>
    <t>Atacama</t>
  </si>
  <si>
    <t>Coquimbo</t>
  </si>
  <si>
    <t>Valparaíso</t>
  </si>
  <si>
    <t>O'Higgins</t>
  </si>
  <si>
    <t>Ñuble</t>
  </si>
  <si>
    <t>La Araucanía</t>
  </si>
  <si>
    <t>Los Ríos</t>
  </si>
  <si>
    <t>Los Lagos</t>
  </si>
  <si>
    <t>Aysén</t>
  </si>
  <si>
    <t>Magallanes</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</si>
  <si>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</si>
  <si>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</si>
  <si>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Población Rural INE (%)</t>
  </si>
  <si>
    <t>Población Rural OCDE (%)</t>
  </si>
  <si>
    <t>Fuente: Elaborado por Odepa con información del Censo 2017 INE.</t>
  </si>
  <si>
    <t>Como se observa, la región es relativamente importante en la masa de ganado de conejos en relación al total del país, explicando el 19,2%. Sin embargo, la que tiene mayor incidencia a nivel nacional son los cuyes, los que explican cerca de un 41% del total nacional.</t>
  </si>
  <si>
    <t>Otras Actividades*</t>
  </si>
  <si>
    <t>*Otras actividades :pesca, industria de productos alimenticios, bebidad y tabacos, industria de la madera y muebles</t>
  </si>
  <si>
    <t>Las series encadenadas no son aditivas, por lo que los agregados difieren de la suma de sus componentes.</t>
  </si>
  <si>
    <t>(miles de millones de pesos encadenados)</t>
  </si>
  <si>
    <t>Metropolitana</t>
  </si>
  <si>
    <t>Maule</t>
  </si>
  <si>
    <t>Biobío</t>
  </si>
  <si>
    <t>Subtotal regionalizado</t>
  </si>
  <si>
    <t>Superficie total bajo riego por provincia (ha)</t>
  </si>
  <si>
    <t>Superficie bajo riego por provincia y sistema de riego (ha)</t>
  </si>
  <si>
    <t>3-5</t>
  </si>
  <si>
    <t>12</t>
  </si>
  <si>
    <t>13</t>
  </si>
  <si>
    <t>Participación por categoría a nivel regional</t>
  </si>
  <si>
    <t>Empleador</t>
  </si>
  <si>
    <t>Cuenta propia</t>
  </si>
  <si>
    <t xml:space="preserve">ANTECEDENTES AMBIENTALES REGIONALES </t>
  </si>
  <si>
    <t>Sector Silvoagropecuario</t>
  </si>
  <si>
    <t>(UTCUTS: Uso de tierras, cambio de uso de tierras y silvicultura)            </t>
  </si>
  <si>
    <t>Emisiones regionales</t>
  </si>
  <si>
    <r>
      <t>Total emisiones de todos los sectores (Energía, Residuos, Agricultura, Procesos Industriales y Uso de productos) en la región corresponde a 22.307,0 kTCO</t>
    </r>
    <r>
      <rPr>
        <vertAlign val="subscript"/>
        <sz val="11"/>
        <color indexed="8"/>
        <rFont val="Calibri"/>
        <family val="2"/>
      </rPr>
      <t>2</t>
    </r>
    <r>
      <rPr>
        <sz val="11"/>
        <color indexed="8"/>
        <rFont val="Calibri"/>
        <family val="2"/>
      </rPr>
      <t>eq, en el cual la participación de agricultura en emisiones regionales: 0%</t>
    </r>
  </si>
  <si>
    <t>* Balance de emisiones totales de todos los sectores de la región (emisiones 22.307 kTCO2eq - absorciones-7,3 kTCO2eq)</t>
  </si>
  <si>
    <t>EMISIONES REGIONALES DE GASES DE EFECTO INVERNADERO (GEI)</t>
  </si>
  <si>
    <t>Fuente: Sistema Nacional de Inventario de Gases de Efecto Invernadero, 2018</t>
  </si>
  <si>
    <r>
      <t>Total balance* en región 22.299,7 kTCO</t>
    </r>
    <r>
      <rPr>
        <b/>
        <vertAlign val="subscript"/>
        <sz val="11"/>
        <color indexed="8"/>
        <rFont val="Calibri"/>
        <family val="2"/>
      </rPr>
      <t>2</t>
    </r>
    <r>
      <rPr>
        <b/>
        <sz val="11"/>
        <color indexed="8"/>
        <rFont val="Calibri"/>
        <family val="2"/>
      </rPr>
      <t>eq  </t>
    </r>
  </si>
  <si>
    <t>Antecedentes Ambientales Regionales</t>
  </si>
  <si>
    <t>8</t>
  </si>
  <si>
    <t>9</t>
  </si>
  <si>
    <t>9-10</t>
  </si>
  <si>
    <t>14</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</si>
  <si>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</si>
  <si>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</si>
  <si>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</si>
  <si>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PIB Regional 2018</t>
  </si>
  <si>
    <t>Personal no remunerado</t>
  </si>
  <si>
    <t>Producto  Interno Bruto (PIB)</t>
  </si>
  <si>
    <t>PIB  Silvoagropecuario (SAP)</t>
  </si>
  <si>
    <t>Teatinos 40, piso 7. Santiago, Chile</t>
  </si>
  <si>
    <t>Teléfono : 800360990</t>
  </si>
  <si>
    <t>Ricardo Díaz</t>
  </si>
  <si>
    <t>Gobernador regional</t>
  </si>
  <si>
    <t>Ljubica Kurtovic Cortés</t>
  </si>
  <si>
    <t>CHILE DIGNO VERDE</t>
  </si>
  <si>
    <t xml:space="preserve">Humberto Flores </t>
  </si>
  <si>
    <t>Justo Zuleta</t>
  </si>
  <si>
    <t>Jonathan Veláquez</t>
  </si>
  <si>
    <t>Marcelino Carvajal</t>
  </si>
  <si>
    <t>PPD</t>
  </si>
  <si>
    <t>FRVS</t>
  </si>
  <si>
    <t>Deborah Paredes</t>
  </si>
  <si>
    <t>Guillermo Gricerio</t>
  </si>
  <si>
    <t xml:space="preserve">% Población en situación de pobreza por ingresos </t>
  </si>
  <si>
    <t>Criterio INE*</t>
  </si>
  <si>
    <t xml:space="preserve">N° Ocupados/as por categoría </t>
  </si>
  <si>
    <t>Asalariado/a</t>
  </si>
  <si>
    <t>Esteban Velásquez Núñez</t>
  </si>
  <si>
    <t>FREVS</t>
  </si>
  <si>
    <t>Yovana Ahumada</t>
  </si>
  <si>
    <t>PDG</t>
  </si>
  <si>
    <t>Jaime Araya</t>
  </si>
  <si>
    <t>Catalina Pérez</t>
  </si>
  <si>
    <t>RD</t>
  </si>
  <si>
    <t>Sebastían Videla</t>
  </si>
  <si>
    <t>Karen Behrens Navarrete</t>
  </si>
  <si>
    <t>Miguel Ballesteros Candia</t>
  </si>
  <si>
    <t>Delegada Regional</t>
  </si>
  <si>
    <t>Delegados/as</t>
  </si>
  <si>
    <t>Diputados/as</t>
  </si>
  <si>
    <t>Senadores/as</t>
  </si>
  <si>
    <t>Alcaldes/as</t>
  </si>
  <si>
    <t>Seremi Agricultura</t>
  </si>
  <si>
    <t xml:space="preserve">Eliecer Chamorro </t>
  </si>
  <si>
    <t>Director y Representante Legal</t>
  </si>
  <si>
    <t>Agropecuario-silvícola </t>
  </si>
  <si>
    <t>Electricidad, gas, agua y gestión de desechos</t>
  </si>
  <si>
    <t>Comercio</t>
  </si>
  <si>
    <t>Restaurantes y hoteles</t>
  </si>
  <si>
    <t>Servicios personales</t>
  </si>
  <si>
    <t>Administración pública</t>
  </si>
  <si>
    <t>Producto interno bruto</t>
  </si>
  <si>
    <t>Participación % Regional en el PIB SAP 2018</t>
  </si>
  <si>
    <t>Arica y Parinacota </t>
  </si>
  <si>
    <t>Metropolitana de Santiago</t>
  </si>
  <si>
    <t>OHiggins</t>
  </si>
  <si>
    <t>Extrarregional</t>
  </si>
  <si>
    <t>Producto Interno Bruto</t>
  </si>
  <si>
    <t>Producto Interno Bruto por Región, Volumen a Precios Año Anterior Encadenado, Referencia 2018</t>
  </si>
  <si>
    <t>Participación regional 2018</t>
  </si>
  <si>
    <t>PIB Regional 2021</t>
  </si>
  <si>
    <t>Apicultura</t>
  </si>
  <si>
    <t xml:space="preserve">Apiarios </t>
  </si>
  <si>
    <t xml:space="preserve">Colmenas </t>
  </si>
  <si>
    <t xml:space="preserve">Apicultores  </t>
  </si>
  <si>
    <t xml:space="preserve">   Mujeres </t>
  </si>
  <si>
    <t xml:space="preserve">  Hombres </t>
  </si>
  <si>
    <t xml:space="preserve">  Personas jurídicas</t>
  </si>
  <si>
    <t>Fuente: SAG 2021 -SIPEC APÍCOLA</t>
  </si>
  <si>
    <t>Exitencias en número de cabezas</t>
  </si>
  <si>
    <t>Aves</t>
  </si>
  <si>
    <r>
      <t>Balance sector silvoagropecuario: -2,5 kTCO</t>
    </r>
    <r>
      <rPr>
        <b/>
        <vertAlign val="subscript"/>
        <sz val="11"/>
        <color indexed="8"/>
        <rFont val="Calibri"/>
        <family val="2"/>
      </rPr>
      <t>2</t>
    </r>
    <r>
      <rPr>
        <b/>
        <sz val="11"/>
        <color indexed="8"/>
        <rFont val="Calibri"/>
        <family val="2"/>
      </rPr>
      <t>eq</t>
    </r>
  </si>
  <si>
    <r>
      <t>Emisiones Agricultura         9,8 KtCO</t>
    </r>
    <r>
      <rPr>
        <vertAlign val="subscript"/>
        <sz val="11"/>
        <color indexed="8"/>
        <rFont val="Calibri"/>
        <family val="2"/>
      </rPr>
      <t>2</t>
    </r>
    <r>
      <rPr>
        <sz val="11"/>
        <color indexed="8"/>
        <rFont val="Calibri"/>
        <family val="2"/>
      </rPr>
      <t>eq</t>
    </r>
  </si>
  <si>
    <r>
      <t>Absorción UTCUTS              -7,3  kTCO</t>
    </r>
    <r>
      <rPr>
        <vertAlign val="subscript"/>
        <sz val="11"/>
        <color indexed="8"/>
        <rFont val="Calibri"/>
        <family val="2"/>
      </rPr>
      <t>2</t>
    </r>
    <r>
      <rPr>
        <sz val="11"/>
        <color indexed="8"/>
        <rFont val="Calibri"/>
        <family val="2"/>
      </rPr>
      <t>eq</t>
    </r>
  </si>
  <si>
    <t>Variación 2022/2021</t>
  </si>
  <si>
    <t>PIB Regional 2022</t>
  </si>
  <si>
    <t>Fuente: Casen 2022</t>
  </si>
  <si>
    <t>Celia González Bravo</t>
  </si>
  <si>
    <t>ene-dic</t>
  </si>
  <si>
    <t>Fruta fresca</t>
  </si>
  <si>
    <t>Carne cerdo y despojos</t>
  </si>
  <si>
    <t>Vinos y alcoholes</t>
  </si>
  <si>
    <t>Maderas elaboradas</t>
  </si>
  <si>
    <t>Hortalizas procesadas</t>
  </si>
  <si>
    <t>Frutas procesadas</t>
  </si>
  <si>
    <t>Actualización enero de 2024</t>
  </si>
  <si>
    <t>Andrea García Lizama</t>
  </si>
  <si>
    <t>Empleo regional trimestre movil sep - nov 2023</t>
  </si>
  <si>
    <t>Octubre de 2023</t>
  </si>
  <si>
    <t xml:space="preserve">Coquimbo </t>
  </si>
  <si>
    <t>O´Higgins</t>
  </si>
  <si>
    <t>Total Regiones por actividad</t>
  </si>
  <si>
    <t>Fuente: Superintendencia de Bancos e Instituciones Financieras Chile, información financiera, productos.</t>
  </si>
  <si>
    <t>22/23</t>
  </si>
  <si>
    <t>Kilo neto</t>
  </si>
  <si>
    <t/>
  </si>
  <si>
    <t>Litro</t>
  </si>
  <si>
    <t>Las demás cerezas dulces (Prunus avium), frescas (desde 2012)</t>
  </si>
  <si>
    <t>Carne porcina, trozos de piernas y paletas, sin deshuesar, congeladas (desde 2017)</t>
  </si>
  <si>
    <t>Las demás carnes porcinas, congeladas</t>
  </si>
  <si>
    <t>Vino Syrah con denominación de origen con capacidad inferior o igual a 2 lts (desde 2012)</t>
  </si>
  <si>
    <t>Las demás manzanas frescas, variedad Fuji (desde 2012)</t>
  </si>
  <si>
    <t>Los demás tintos no orgánicos  con capacidad mayor a 2 lts (desde 2022)</t>
  </si>
  <si>
    <t>Las demás ciruelas frescas (desde 2012)</t>
  </si>
  <si>
    <t>Vino Carménère con denominación de origen con capacidad inferior o igual a 2 lts (desde 2012)</t>
  </si>
  <si>
    <t>Cajones, cajas, jaulas, tambores y envases similares; carretes para cables</t>
  </si>
  <si>
    <t>Tocino sin partes magras y grasa de cerdo sin fundir, congelados (desde 2012)</t>
  </si>
  <si>
    <t>Las demás cerezas frescas (desde 2012)</t>
  </si>
  <si>
    <t>Las demás uvas fresca, variedad Red Globe (desde 2012)</t>
  </si>
  <si>
    <t>Purés y jugo tomates, cuyo peso, extracto seco &gt;= a 7%, de valor Brix &gt;= a 30 pero &lt;= a 32, preparados o conservados, excepto en vinagre o ácido acético</t>
  </si>
  <si>
    <t>Mezclas de vino tinto con denominación de origen con capacidad inferior o igual a 2 lts (desde 2012)</t>
  </si>
  <si>
    <t>Los demás blancos no orgánicos  con capacidad mayor a 2 lts (desde 2022)</t>
  </si>
  <si>
    <t>Vino Cabernet Sauvignon con denominación de origen con capacidad inferior o igual a 2 lts (desde 2012)</t>
  </si>
  <si>
    <t>Los demás vinos con capacidad mayor a 2 lts</t>
  </si>
  <si>
    <t>Vino Sauvignon Blanc con denominación de origen con capacidad inferior o igual a 2 lts (desde 2012)</t>
  </si>
  <si>
    <t>Las demás manzanas frescas, las demás variedades (desde 2012)</t>
  </si>
  <si>
    <t>Vino Merlot con denominación de origen con capacidad inferior o igual a 2 lts (desde 2012)</t>
  </si>
  <si>
    <t>Ocupación agricultura, ganadería, silvicultura y pesca</t>
  </si>
  <si>
    <t>Hombre</t>
  </si>
  <si>
    <t>Mujer</t>
  </si>
  <si>
    <t>Total (A)</t>
  </si>
  <si>
    <t>Total país ocupados/as</t>
  </si>
  <si>
    <t>Total (B)</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</si>
</sst>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0_-;\-* #,##0_-;_-* &quot;-&quot;??_-;_-@_-"/>
    <numFmt numFmtId="190" formatCode="00000000"/>
    <numFmt numFmtId="191" formatCode="_-* #,##0.0\ _€_-;\-* #,##0.0\ _€_-;_-* &quot;-&quot;??\ _€_-;_-@_-"/>
    <numFmt numFmtId="192" formatCode="_-* #,##0\ _€_-;\-* #,##0\ _€_-;_-* &quot;-&quot;??\ _€_-;_-@_-"/>
    <numFmt numFmtId="193" formatCode="_(* #,##0_);_(* \(#,##0\);_(* &quot;-&quot;_);_(@_)"/>
    <numFmt numFmtId="194" formatCode="[$-1340A]#,##0;\-#,##0"/>
    <numFmt numFmtId="195" formatCode="yyyy"/>
    <numFmt numFmtId="196" formatCode="[$-340A]dddd\,\ d\ &quot;de&quot;\ mmmm\ &quot;de&quot;\ yyyy"/>
  </numFmts>
  <fonts count="129">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11.95"/>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0"/>
      <name val="Calibri"/>
      <family val="2"/>
    </font>
    <font>
      <i/>
      <sz val="10"/>
      <name val="Calibri"/>
      <family val="2"/>
    </font>
    <font>
      <sz val="10"/>
      <color indexed="49"/>
      <name val="Calibri"/>
      <family val="2"/>
    </font>
    <font>
      <b/>
      <sz val="10"/>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sz val="11"/>
      <name val="Calibri"/>
      <family val="2"/>
    </font>
    <font>
      <b/>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3"/>
      <color indexed="8"/>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b/>
      <u val="single"/>
      <sz val="11"/>
      <color indexed="8"/>
      <name val="Calibri"/>
      <family val="2"/>
    </font>
    <font>
      <sz val="11"/>
      <color indexed="63"/>
      <name val="Roboto"/>
      <family val="0"/>
    </font>
    <font>
      <b/>
      <sz val="13"/>
      <name val="Calibri"/>
      <family val="2"/>
    </font>
    <font>
      <sz val="13"/>
      <color indexed="8"/>
      <name val="Calibri"/>
      <family val="2"/>
    </font>
    <font>
      <b/>
      <sz val="11"/>
      <color indexed="8"/>
      <name val="Verdana"/>
      <family val="2"/>
    </font>
    <font>
      <sz val="8"/>
      <color indexed="8"/>
      <name val="Calibri"/>
      <family val="2"/>
    </font>
    <font>
      <b/>
      <sz val="11"/>
      <color indexed="57"/>
      <name val="Calibri"/>
      <family val="2"/>
    </font>
    <font>
      <sz val="11"/>
      <color indexed="57"/>
      <name val="Calibri"/>
      <family val="2"/>
    </font>
    <font>
      <b/>
      <sz val="28"/>
      <color indexed="5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3"/>
      <color theme="1"/>
      <name val="Calibri"/>
      <family val="2"/>
    </font>
    <font>
      <sz val="10"/>
      <color theme="1"/>
      <name val="Arial"/>
      <family val="2"/>
    </font>
    <font>
      <b/>
      <sz val="10"/>
      <color theme="1"/>
      <name val="Arial"/>
      <family val="2"/>
    </font>
    <font>
      <b/>
      <sz val="11"/>
      <color theme="1"/>
      <name val="Arial"/>
      <family val="2"/>
    </font>
    <font>
      <sz val="11"/>
      <color theme="1"/>
      <name val="Arial"/>
      <family val="2"/>
    </font>
    <font>
      <b/>
      <u val="single"/>
      <sz val="11"/>
      <color rgb="FF000000"/>
      <name val="Calibri"/>
      <family val="2"/>
    </font>
    <font>
      <b/>
      <sz val="11"/>
      <color rgb="FF000000"/>
      <name val="Calibri"/>
      <family val="2"/>
    </font>
    <font>
      <sz val="11"/>
      <color rgb="FF000000"/>
      <name val="Calibri"/>
      <family val="2"/>
    </font>
    <font>
      <sz val="11"/>
      <color rgb="FF333333"/>
      <name val="Roboto"/>
      <family val="0"/>
    </font>
    <font>
      <b/>
      <sz val="12"/>
      <color rgb="FF000000"/>
      <name val="Calibri"/>
      <family val="2"/>
    </font>
    <font>
      <sz val="13"/>
      <color theme="1"/>
      <name val="Calibri"/>
      <family val="2"/>
    </font>
    <font>
      <b/>
      <sz val="11"/>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top/>
      <bottom style="thin"/>
    </border>
    <border>
      <left style="thin"/>
      <right style="thin"/>
      <top/>
      <bottom style="thin"/>
    </border>
    <border>
      <left/>
      <right/>
      <top/>
      <bottom style="thin"/>
    </border>
    <border>
      <left style="thin"/>
      <right style="thin"/>
      <top style="thin"/>
      <bottom/>
    </border>
    <border>
      <left style="thin"/>
      <right style="thin"/>
      <top/>
      <bottom/>
    </border>
    <border>
      <left style="thin"/>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style="thin"/>
      <right/>
      <top>
        <color indexed="63"/>
      </top>
      <bottom>
        <color indexed="63"/>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5" fillId="29"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4" fillId="0" borderId="8" applyNumberFormat="0" applyFill="0" applyAlignment="0" applyProtection="0"/>
    <xf numFmtId="0" fontId="95" fillId="0" borderId="9" applyNumberFormat="0" applyFill="0" applyAlignment="0" applyProtection="0"/>
  </cellStyleXfs>
  <cellXfs count="394">
    <xf numFmtId="0" fontId="0" fillId="0" borderId="0" xfId="0" applyFont="1" applyAlignment="1">
      <alignment/>
    </xf>
    <xf numFmtId="0" fontId="96" fillId="33" borderId="0" xfId="0" applyFont="1" applyFill="1" applyAlignment="1">
      <alignment vertical="center"/>
    </xf>
    <xf numFmtId="0" fontId="97" fillId="33" borderId="0" xfId="0" applyFont="1" applyFill="1" applyAlignment="1">
      <alignment vertical="center"/>
    </xf>
    <xf numFmtId="0" fontId="96" fillId="33" borderId="10" xfId="0" applyFont="1" applyFill="1" applyBorder="1" applyAlignment="1">
      <alignment horizontal="center" vertical="center"/>
    </xf>
    <xf numFmtId="3" fontId="97" fillId="33" borderId="10" xfId="0" applyNumberFormat="1" applyFont="1" applyFill="1" applyBorder="1" applyAlignment="1">
      <alignment vertical="center"/>
    </xf>
    <xf numFmtId="180" fontId="97" fillId="33" borderId="10" xfId="62" applyNumberFormat="1" applyFont="1" applyFill="1" applyBorder="1" applyAlignment="1">
      <alignment vertical="center"/>
    </xf>
    <xf numFmtId="0" fontId="97" fillId="33" borderId="0" xfId="0" applyFont="1" applyFill="1" applyBorder="1" applyAlignment="1">
      <alignment vertical="center"/>
    </xf>
    <xf numFmtId="0" fontId="5" fillId="33" borderId="0" xfId="0" applyFont="1" applyFill="1" applyAlignment="1">
      <alignment horizontal="left" vertical="center"/>
    </xf>
    <xf numFmtId="0" fontId="98" fillId="33" borderId="0" xfId="0" applyFont="1" applyFill="1" applyAlignment="1">
      <alignment vertical="center"/>
    </xf>
    <xf numFmtId="0" fontId="99" fillId="33" borderId="0" xfId="0" applyFont="1" applyFill="1" applyAlignment="1">
      <alignment vertical="center"/>
    </xf>
    <xf numFmtId="0" fontId="98" fillId="33" borderId="10" xfId="0" applyFont="1" applyFill="1" applyBorder="1" applyAlignment="1">
      <alignment horizontal="center" vertical="center" wrapText="1"/>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100"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43" fillId="33" borderId="10" xfId="0" applyFont="1" applyFill="1" applyBorder="1" applyAlignment="1">
      <alignment vertical="center"/>
    </xf>
    <xf numFmtId="0" fontId="43" fillId="33" borderId="10" xfId="0" applyFont="1" applyFill="1" applyBorder="1" applyAlignment="1">
      <alignment horizontal="center" vertical="center"/>
    </xf>
    <xf numFmtId="0" fontId="5" fillId="33" borderId="0" xfId="0" applyFont="1" applyFill="1" applyAlignment="1">
      <alignment vertical="center"/>
    </xf>
    <xf numFmtId="0" fontId="96" fillId="33" borderId="10" xfId="0" applyFont="1" applyFill="1" applyBorder="1" applyAlignment="1">
      <alignment horizontal="center" vertical="center" wrapText="1"/>
    </xf>
    <xf numFmtId="0" fontId="97" fillId="33" borderId="10" xfId="0" applyFont="1" applyFill="1" applyBorder="1" applyAlignment="1">
      <alignment vertical="center"/>
    </xf>
    <xf numFmtId="180" fontId="97" fillId="33" borderId="10" xfId="0" applyNumberFormat="1" applyFont="1" applyFill="1" applyBorder="1" applyAlignment="1">
      <alignment vertical="center"/>
    </xf>
    <xf numFmtId="180" fontId="97" fillId="33" borderId="10" xfId="0" applyNumberFormat="1" applyFont="1" applyFill="1" applyBorder="1" applyAlignment="1">
      <alignment horizontal="right" vertical="center"/>
    </xf>
    <xf numFmtId="0" fontId="96" fillId="33" borderId="0" xfId="0" applyFont="1" applyFill="1" applyBorder="1" applyAlignment="1">
      <alignment horizontal="left" vertical="center" wrapText="1"/>
    </xf>
    <xf numFmtId="0" fontId="97" fillId="33" borderId="0" xfId="0" applyFont="1" applyFill="1" applyAlignment="1">
      <alignment vertical="center" wrapText="1"/>
    </xf>
    <xf numFmtId="0" fontId="96" fillId="33" borderId="0" xfId="0" applyFont="1" applyFill="1" applyAlignment="1">
      <alignment vertical="center" wrapText="1"/>
    </xf>
    <xf numFmtId="0" fontId="97" fillId="33" borderId="0" xfId="0" applyFont="1" applyFill="1" applyAlignment="1">
      <alignment horizontal="justify" vertical="center"/>
    </xf>
    <xf numFmtId="0" fontId="6" fillId="33" borderId="0" xfId="0" applyFont="1" applyFill="1" applyAlignment="1">
      <alignment vertical="center" wrapText="1"/>
    </xf>
    <xf numFmtId="0" fontId="96" fillId="33" borderId="0" xfId="0" applyFont="1" applyFill="1" applyBorder="1" applyAlignment="1">
      <alignment vertical="center" wrapText="1"/>
    </xf>
    <xf numFmtId="0" fontId="96" fillId="33" borderId="0" xfId="0" applyFont="1" applyFill="1" applyAlignment="1">
      <alignment horizontal="center" vertical="center" wrapText="1"/>
    </xf>
    <xf numFmtId="0" fontId="96" fillId="33" borderId="0" xfId="0" applyFont="1" applyFill="1" applyAlignment="1">
      <alignment horizontal="left" vertical="center" wrapText="1"/>
    </xf>
    <xf numFmtId="0" fontId="101" fillId="33" borderId="0" xfId="0" applyFont="1" applyFill="1" applyAlignment="1">
      <alignment vertical="center" wrapText="1"/>
    </xf>
    <xf numFmtId="0" fontId="101" fillId="33" borderId="0" xfId="0" applyFont="1" applyFill="1" applyAlignment="1">
      <alignment wrapText="1"/>
    </xf>
    <xf numFmtId="0" fontId="102" fillId="33" borderId="0" xfId="0" applyFont="1" applyFill="1" applyAlignment="1">
      <alignment wrapText="1"/>
    </xf>
    <xf numFmtId="0" fontId="103" fillId="33" borderId="0" xfId="0" applyFont="1" applyFill="1" applyAlignment="1">
      <alignment/>
    </xf>
    <xf numFmtId="0" fontId="104" fillId="33" borderId="0" xfId="0" applyFont="1" applyFill="1" applyAlignment="1">
      <alignment/>
    </xf>
    <xf numFmtId="0" fontId="0" fillId="33" borderId="0" xfId="0" applyFill="1" applyAlignment="1">
      <alignment/>
    </xf>
    <xf numFmtId="0" fontId="105" fillId="33" borderId="0" xfId="0" applyFont="1" applyFill="1" applyAlignment="1">
      <alignment horizontal="center"/>
    </xf>
    <xf numFmtId="17" fontId="105" fillId="33" borderId="0" xfId="0" applyNumberFormat="1" applyFont="1" applyFill="1" applyAlignment="1" quotePrefix="1">
      <alignment horizontal="center"/>
    </xf>
    <xf numFmtId="0" fontId="106" fillId="33" borderId="0" xfId="0" applyFont="1" applyFill="1" applyAlignment="1">
      <alignment horizontal="left" indent="15"/>
    </xf>
    <xf numFmtId="0" fontId="107" fillId="33" borderId="0" xfId="0" applyFont="1" applyFill="1" applyAlignment="1">
      <alignment horizontal="center"/>
    </xf>
    <xf numFmtId="0" fontId="108" fillId="33" borderId="0" xfId="0" applyFont="1" applyFill="1" applyAlignment="1">
      <alignment/>
    </xf>
    <xf numFmtId="0" fontId="0" fillId="33" borderId="0" xfId="0" applyFill="1" applyBorder="1" applyAlignment="1">
      <alignment/>
    </xf>
    <xf numFmtId="0" fontId="10" fillId="33" borderId="13" xfId="60" applyFont="1" applyFill="1" applyBorder="1" applyAlignment="1" applyProtection="1">
      <alignment horizontal="left" vertical="center"/>
      <protection/>
    </xf>
    <xf numFmtId="0" fontId="10" fillId="33" borderId="14"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9"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8" fillId="33" borderId="17" xfId="60" applyFont="1" applyFill="1" applyBorder="1" applyAlignment="1" applyProtection="1">
      <alignment horizontal="center" vertical="center"/>
      <protection/>
    </xf>
    <xf numFmtId="0" fontId="105" fillId="33" borderId="0" xfId="0" applyFont="1" applyFill="1" applyBorder="1" applyAlignment="1">
      <alignment horizontal="center"/>
    </xf>
    <xf numFmtId="0" fontId="104" fillId="33" borderId="0" xfId="0" applyFont="1" applyFill="1" applyBorder="1" applyAlignment="1">
      <alignment vertical="top" wrapText="1"/>
    </xf>
    <xf numFmtId="0" fontId="10" fillId="33" borderId="0" xfId="0" applyFont="1" applyFill="1" applyBorder="1" applyAlignment="1">
      <alignment vertical="center"/>
    </xf>
    <xf numFmtId="0" fontId="104" fillId="33" borderId="0" xfId="0" applyFont="1" applyFill="1" applyBorder="1" applyAlignment="1">
      <alignment horizontal="center" vertical="top" wrapText="1"/>
    </xf>
    <xf numFmtId="0" fontId="110" fillId="33" borderId="0" xfId="0" applyFont="1" applyFill="1" applyBorder="1" applyAlignment="1">
      <alignment/>
    </xf>
    <xf numFmtId="0" fontId="111"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2"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3" fillId="33" borderId="0" xfId="0" applyFont="1" applyFill="1" applyBorder="1" applyAlignment="1">
      <alignment/>
    </xf>
    <xf numFmtId="0" fontId="104" fillId="33" borderId="0" xfId="0" applyFont="1" applyFill="1" applyBorder="1" applyAlignment="1">
      <alignment/>
    </xf>
    <xf numFmtId="0" fontId="111" fillId="33" borderId="0" xfId="0" applyFont="1" applyFill="1" applyBorder="1" applyAlignment="1">
      <alignment vertical="center"/>
    </xf>
    <xf numFmtId="49" fontId="86" fillId="33" borderId="16" xfId="46" applyNumberFormat="1" applyFill="1" applyBorder="1" applyAlignment="1" applyProtection="1">
      <alignment horizontal="center" vertical="center"/>
      <protection/>
    </xf>
    <xf numFmtId="49" fontId="86" fillId="33" borderId="18" xfId="46" applyNumberFormat="1" applyFill="1" applyBorder="1" applyAlignment="1" applyProtection="1">
      <alignment horizontal="center" vertical="center"/>
      <protection/>
    </xf>
    <xf numFmtId="49" fontId="86" fillId="33" borderId="10" xfId="46" applyNumberFormat="1" applyFill="1" applyBorder="1" applyAlignment="1" applyProtection="1">
      <alignment horizontal="center" vertical="center"/>
      <protection/>
    </xf>
    <xf numFmtId="49" fontId="97" fillId="33" borderId="0" xfId="0" applyNumberFormat="1" applyFont="1" applyFill="1" applyAlignment="1">
      <alignment vertical="center"/>
    </xf>
    <xf numFmtId="49" fontId="99" fillId="33" borderId="0" xfId="0" applyNumberFormat="1" applyFont="1" applyFill="1" applyAlignment="1">
      <alignment vertical="center"/>
    </xf>
    <xf numFmtId="0" fontId="96" fillId="33" borderId="0" xfId="0" applyFont="1" applyFill="1" applyBorder="1" applyAlignment="1">
      <alignment horizontal="left" vertical="center" wrapText="1"/>
    </xf>
    <xf numFmtId="0" fontId="43" fillId="33" borderId="0" xfId="0" applyFont="1" applyFill="1" applyAlignment="1">
      <alignment vertical="center" wrapText="1"/>
    </xf>
    <xf numFmtId="9" fontId="56" fillId="33" borderId="10" xfId="63" applyFont="1" applyFill="1" applyBorder="1" applyAlignment="1">
      <alignment vertical="center"/>
    </xf>
    <xf numFmtId="0" fontId="57" fillId="33" borderId="0" xfId="59" applyFont="1" applyFill="1">
      <alignment/>
      <protection/>
    </xf>
    <xf numFmtId="0" fontId="56" fillId="33" borderId="0" xfId="59" applyFont="1" applyFill="1">
      <alignment/>
      <protection/>
    </xf>
    <xf numFmtId="3" fontId="56" fillId="33" borderId="0" xfId="59" applyNumberFormat="1" applyFont="1" applyFill="1">
      <alignment/>
      <protection/>
    </xf>
    <xf numFmtId="0" fontId="57" fillId="33" borderId="0" xfId="59" applyFont="1" applyFill="1" applyBorder="1" applyAlignment="1">
      <alignment vertical="center" wrapText="1"/>
      <protection/>
    </xf>
    <xf numFmtId="0" fontId="57" fillId="33" borderId="0" xfId="59" applyFont="1" applyFill="1" applyBorder="1" applyAlignment="1">
      <alignment vertical="center"/>
      <protection/>
    </xf>
    <xf numFmtId="0" fontId="57" fillId="33" borderId="10" xfId="59" applyFont="1" applyFill="1" applyBorder="1" applyAlignment="1">
      <alignment horizontal="center" vertical="center"/>
      <protection/>
    </xf>
    <xf numFmtId="0" fontId="57" fillId="33" borderId="19" xfId="59" applyFont="1" applyFill="1" applyBorder="1" applyAlignment="1">
      <alignment horizontal="center" vertical="center"/>
      <protection/>
    </xf>
    <xf numFmtId="0" fontId="57" fillId="33" borderId="12" xfId="59" applyFont="1" applyFill="1" applyBorder="1" applyAlignment="1">
      <alignment horizontal="center" vertical="center"/>
      <protection/>
    </xf>
    <xf numFmtId="0" fontId="57" fillId="33" borderId="20" xfId="59" applyFont="1" applyFill="1" applyBorder="1" applyAlignment="1">
      <alignment horizontal="center" vertical="center"/>
      <protection/>
    </xf>
    <xf numFmtId="0" fontId="56" fillId="33" borderId="10" xfId="59" applyFont="1" applyFill="1" applyBorder="1" applyAlignment="1">
      <alignment vertical="center"/>
      <protection/>
    </xf>
    <xf numFmtId="3" fontId="56" fillId="33" borderId="10" xfId="59" applyNumberFormat="1" applyFont="1" applyFill="1" applyBorder="1" applyAlignment="1">
      <alignment horizontal="right" vertical="center"/>
      <protection/>
    </xf>
    <xf numFmtId="180" fontId="56" fillId="33" borderId="10" xfId="63" applyNumberFormat="1" applyFont="1" applyFill="1" applyBorder="1" applyAlignment="1">
      <alignment horizontal="right" vertical="center"/>
    </xf>
    <xf numFmtId="180" fontId="56" fillId="33" borderId="10" xfId="63" applyNumberFormat="1" applyFont="1" applyFill="1" applyBorder="1" applyAlignment="1">
      <alignment horizontal="center" vertical="center"/>
    </xf>
    <xf numFmtId="180" fontId="57" fillId="33" borderId="10" xfId="63" applyNumberFormat="1" applyFont="1" applyFill="1" applyBorder="1" applyAlignment="1">
      <alignment horizontal="center" vertical="center"/>
    </xf>
    <xf numFmtId="0" fontId="58" fillId="33" borderId="0" xfId="59" applyFont="1" applyFill="1" applyBorder="1" applyAlignment="1">
      <alignment horizontal="left" vertical="center"/>
      <protection/>
    </xf>
    <xf numFmtId="0" fontId="57" fillId="33" borderId="0" xfId="59" applyFont="1" applyFill="1" applyBorder="1" applyAlignment="1">
      <alignment horizontal="center" vertical="center"/>
      <protection/>
    </xf>
    <xf numFmtId="3" fontId="57" fillId="33" borderId="0" xfId="59" applyNumberFormat="1" applyFont="1" applyFill="1" applyBorder="1" applyAlignment="1">
      <alignment horizontal="center" vertical="center"/>
      <protection/>
    </xf>
    <xf numFmtId="180" fontId="57" fillId="33" borderId="0" xfId="63" applyNumberFormat="1" applyFont="1" applyFill="1" applyBorder="1" applyAlignment="1">
      <alignment horizontal="center" vertical="center"/>
    </xf>
    <xf numFmtId="0" fontId="57" fillId="33" borderId="0" xfId="59" applyFont="1" applyFill="1" applyBorder="1" applyAlignment="1">
      <alignment horizontal="left" vertical="center"/>
      <protection/>
    </xf>
    <xf numFmtId="0" fontId="57" fillId="33" borderId="21" xfId="59" applyFont="1" applyFill="1" applyBorder="1" applyAlignment="1">
      <alignment vertical="center" wrapText="1"/>
      <protection/>
    </xf>
    <xf numFmtId="0" fontId="57" fillId="33" borderId="22" xfId="59" applyFont="1" applyFill="1" applyBorder="1" applyAlignment="1">
      <alignment horizontal="center" vertical="center"/>
      <protection/>
    </xf>
    <xf numFmtId="16" fontId="57" fillId="33" borderId="0" xfId="59" applyNumberFormat="1" applyFont="1" applyFill="1" applyBorder="1" applyAlignment="1" quotePrefix="1">
      <alignment horizontal="center" vertical="center"/>
      <protection/>
    </xf>
    <xf numFmtId="16" fontId="57" fillId="33" borderId="20" xfId="59" applyNumberFormat="1" applyFont="1" applyFill="1" applyBorder="1" applyAlignment="1" quotePrefix="1">
      <alignment horizontal="center" vertical="center"/>
      <protection/>
    </xf>
    <xf numFmtId="0" fontId="57" fillId="33" borderId="21" xfId="59" applyFont="1" applyFill="1" applyBorder="1" applyAlignment="1">
      <alignment horizontal="center" vertical="center"/>
      <protection/>
    </xf>
    <xf numFmtId="1" fontId="57" fillId="33" borderId="20" xfId="59" applyNumberFormat="1" applyFont="1" applyFill="1" applyBorder="1" applyAlignment="1">
      <alignment horizontal="center" vertical="center"/>
      <protection/>
    </xf>
    <xf numFmtId="0" fontId="36" fillId="33" borderId="0" xfId="59" applyFont="1" applyFill="1">
      <alignment/>
      <protection/>
    </xf>
    <xf numFmtId="3" fontId="56" fillId="33" borderId="10" xfId="59" applyNumberFormat="1" applyFont="1" applyFill="1" applyBorder="1" applyAlignment="1">
      <alignment vertical="center"/>
      <protection/>
    </xf>
    <xf numFmtId="9" fontId="56" fillId="33" borderId="10" xfId="63" applyFont="1" applyFill="1" applyBorder="1" applyAlignment="1">
      <alignment horizontal="right" vertical="center"/>
    </xf>
    <xf numFmtId="9" fontId="56" fillId="33" borderId="10" xfId="62" applyFont="1" applyFill="1" applyBorder="1" applyAlignment="1">
      <alignment vertical="center"/>
    </xf>
    <xf numFmtId="0" fontId="56" fillId="33" borderId="10" xfId="59" applyFont="1" applyFill="1" applyBorder="1" applyAlignment="1" quotePrefix="1">
      <alignment horizontal="right" vertical="center"/>
      <protection/>
    </xf>
    <xf numFmtId="0" fontId="57" fillId="33" borderId="14" xfId="59" applyFont="1" applyFill="1" applyBorder="1">
      <alignment/>
      <protection/>
    </xf>
    <xf numFmtId="0" fontId="57" fillId="33" borderId="15" xfId="59" applyFont="1" applyFill="1" applyBorder="1">
      <alignment/>
      <protection/>
    </xf>
    <xf numFmtId="0" fontId="58" fillId="33" borderId="0" xfId="59" applyFont="1" applyFill="1">
      <alignment/>
      <protection/>
    </xf>
    <xf numFmtId="0" fontId="56" fillId="33" borderId="15" xfId="59" applyFont="1" applyFill="1" applyBorder="1" applyAlignment="1">
      <alignment horizontal="center" vertical="center"/>
      <protection/>
    </xf>
    <xf numFmtId="3" fontId="56" fillId="33" borderId="15" xfId="59" applyNumberFormat="1" applyFont="1" applyFill="1" applyBorder="1" applyAlignment="1">
      <alignment horizontal="center" vertical="center"/>
      <protection/>
    </xf>
    <xf numFmtId="0" fontId="56" fillId="33" borderId="10" xfId="59" applyFont="1" applyFill="1" applyBorder="1" applyAlignment="1">
      <alignment horizontal="right" vertical="center"/>
      <protection/>
    </xf>
    <xf numFmtId="3" fontId="96" fillId="33" borderId="23" xfId="0" applyNumberFormat="1" applyFont="1" applyFill="1" applyBorder="1" applyAlignment="1">
      <alignment horizontal="right" vertical="center"/>
    </xf>
    <xf numFmtId="3" fontId="97" fillId="33" borderId="22" xfId="0" applyNumberFormat="1" applyFont="1" applyFill="1" applyBorder="1" applyAlignment="1">
      <alignment horizontal="right" vertical="center"/>
    </xf>
    <xf numFmtId="3" fontId="97" fillId="33" borderId="23" xfId="0" applyNumberFormat="1" applyFont="1" applyFill="1" applyBorder="1" applyAlignment="1">
      <alignment horizontal="right" vertical="center"/>
    </xf>
    <xf numFmtId="3" fontId="97" fillId="33" borderId="0" xfId="0" applyNumberFormat="1" applyFont="1" applyFill="1" applyAlignment="1">
      <alignment vertical="center"/>
    </xf>
    <xf numFmtId="180" fontId="97" fillId="33" borderId="22" xfId="62" applyNumberFormat="1" applyFont="1" applyFill="1" applyBorder="1" applyAlignment="1">
      <alignment horizontal="right" vertical="center"/>
    </xf>
    <xf numFmtId="180" fontId="97" fillId="33" borderId="23" xfId="62" applyNumberFormat="1" applyFont="1" applyFill="1" applyBorder="1" applyAlignment="1">
      <alignment horizontal="right" vertical="center"/>
    </xf>
    <xf numFmtId="180" fontId="96" fillId="33" borderId="23" xfId="62" applyNumberFormat="1" applyFont="1" applyFill="1" applyBorder="1" applyAlignment="1">
      <alignment horizontal="right" vertical="center"/>
    </xf>
    <xf numFmtId="3" fontId="97" fillId="33" borderId="20" xfId="0" applyNumberFormat="1" applyFont="1" applyFill="1" applyBorder="1" applyAlignment="1">
      <alignment horizontal="right" vertical="center"/>
    </xf>
    <xf numFmtId="180" fontId="97" fillId="33" borderId="20" xfId="62" applyNumberFormat="1" applyFont="1" applyFill="1" applyBorder="1" applyAlignment="1">
      <alignment horizontal="right" vertical="center"/>
    </xf>
    <xf numFmtId="190" fontId="56" fillId="33" borderId="10" xfId="59" applyNumberFormat="1" applyFont="1" applyFill="1" applyBorder="1" applyAlignment="1" quotePrefix="1">
      <alignment vertical="center"/>
      <protection/>
    </xf>
    <xf numFmtId="9" fontId="56" fillId="33" borderId="10" xfId="63" applyFont="1" applyFill="1" applyBorder="1" applyAlignment="1" quotePrefix="1">
      <alignment vertical="center"/>
    </xf>
    <xf numFmtId="0" fontId="113" fillId="33" borderId="0" xfId="0" applyFont="1" applyFill="1" applyBorder="1" applyAlignment="1">
      <alignment vertical="center"/>
    </xf>
    <xf numFmtId="0" fontId="114" fillId="33" borderId="0" xfId="0" applyFont="1" applyFill="1" applyBorder="1" applyAlignment="1">
      <alignment vertical="center"/>
    </xf>
    <xf numFmtId="0" fontId="115" fillId="33" borderId="0" xfId="0" applyFont="1" applyFill="1" applyBorder="1" applyAlignment="1">
      <alignment vertical="center"/>
    </xf>
    <xf numFmtId="0" fontId="97" fillId="33" borderId="10" xfId="0" applyFont="1" applyFill="1" applyBorder="1" applyAlignment="1">
      <alignment horizontal="left" vertical="center" wrapText="1"/>
    </xf>
    <xf numFmtId="0" fontId="96" fillId="33" borderId="10" xfId="0" applyFont="1" applyFill="1" applyBorder="1" applyAlignment="1">
      <alignment horizontal="center" vertical="center"/>
    </xf>
    <xf numFmtId="181" fontId="97" fillId="33" borderId="10" xfId="0" applyNumberFormat="1" applyFont="1" applyFill="1" applyBorder="1" applyAlignment="1">
      <alignment vertical="center"/>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181" fontId="97" fillId="33" borderId="10" xfId="0" applyNumberFormat="1" applyFont="1" applyFill="1" applyBorder="1" applyAlignment="1">
      <alignment horizontal="right" vertical="center"/>
    </xf>
    <xf numFmtId="181" fontId="96" fillId="33" borderId="10" xfId="0" applyNumberFormat="1" applyFont="1" applyFill="1" applyBorder="1" applyAlignment="1">
      <alignment horizontal="right" vertical="center"/>
    </xf>
    <xf numFmtId="3" fontId="96" fillId="33" borderId="0" xfId="0" applyNumberFormat="1" applyFont="1" applyFill="1" applyAlignment="1">
      <alignment vertical="center"/>
    </xf>
    <xf numFmtId="0" fontId="62" fillId="33" borderId="0" xfId="0" applyFont="1" applyFill="1" applyAlignment="1">
      <alignment vertical="center"/>
    </xf>
    <xf numFmtId="0" fontId="63" fillId="33" borderId="0" xfId="0" applyFont="1" applyFill="1" applyAlignment="1">
      <alignment vertical="center"/>
    </xf>
    <xf numFmtId="0" fontId="43" fillId="33" borderId="10" xfId="0" applyFont="1" applyFill="1" applyBorder="1" applyAlignment="1">
      <alignment horizontal="center" vertical="center" wrapText="1"/>
    </xf>
    <xf numFmtId="183" fontId="99" fillId="33" borderId="0" xfId="0" applyNumberFormat="1" applyFont="1" applyFill="1" applyAlignment="1">
      <alignment vertical="center"/>
    </xf>
    <xf numFmtId="0" fontId="97" fillId="33" borderId="0" xfId="0" applyFont="1" applyFill="1" applyAlignment="1">
      <alignment horizontal="justify" vertical="center" wrapText="1"/>
    </xf>
    <xf numFmtId="0" fontId="5" fillId="33" borderId="0" xfId="0" applyFont="1" applyFill="1" applyAlignment="1">
      <alignment vertical="center" wrapText="1"/>
    </xf>
    <xf numFmtId="3" fontId="57" fillId="33" borderId="10" xfId="59" applyNumberFormat="1" applyFont="1" applyFill="1" applyBorder="1" applyAlignment="1">
      <alignment horizontal="right" vertical="center"/>
      <protection/>
    </xf>
    <xf numFmtId="0" fontId="86" fillId="33" borderId="10" xfId="46" applyNumberFormat="1" applyFill="1" applyBorder="1" applyAlignment="1" applyProtection="1">
      <alignment horizontal="center" vertical="center"/>
      <protection/>
    </xf>
    <xf numFmtId="0" fontId="97" fillId="33" borderId="0" xfId="0" applyFont="1" applyFill="1" applyBorder="1" applyAlignment="1">
      <alignment horizontal="center" vertical="center"/>
    </xf>
    <xf numFmtId="0" fontId="99" fillId="33" borderId="0" xfId="0" applyFont="1" applyFill="1" applyAlignment="1">
      <alignment vertical="center" wrapText="1"/>
    </xf>
    <xf numFmtId="0" fontId="43" fillId="33" borderId="10" xfId="0" applyFont="1" applyFill="1" applyBorder="1" applyAlignment="1">
      <alignment horizontal="center" vertical="center" wrapText="1"/>
    </xf>
    <xf numFmtId="180" fontId="40" fillId="33" borderId="24" xfId="62" applyNumberFormat="1" applyFont="1" applyFill="1" applyBorder="1" applyAlignment="1">
      <alignment horizontal="center" vertical="center"/>
    </xf>
    <xf numFmtId="180" fontId="40" fillId="33" borderId="19" xfId="62" applyNumberFormat="1" applyFont="1" applyFill="1" applyBorder="1" applyAlignment="1">
      <alignment horizontal="center" vertical="center"/>
    </xf>
    <xf numFmtId="0" fontId="116" fillId="33" borderId="0" xfId="0" applyFont="1" applyFill="1" applyAlignment="1">
      <alignment horizontal="left" vertical="center"/>
    </xf>
    <xf numFmtId="0" fontId="117" fillId="0" borderId="0" xfId="0" applyFont="1" applyBorder="1" applyAlignment="1">
      <alignment/>
    </xf>
    <xf numFmtId="0" fontId="118" fillId="0" borderId="0" xfId="0" applyFont="1" applyAlignment="1">
      <alignment/>
    </xf>
    <xf numFmtId="0" fontId="117" fillId="0" borderId="0" xfId="0" applyFont="1" applyAlignment="1">
      <alignment/>
    </xf>
    <xf numFmtId="0" fontId="99" fillId="33" borderId="0" xfId="0" applyFont="1" applyFill="1" applyBorder="1" applyAlignment="1">
      <alignment vertical="center"/>
    </xf>
    <xf numFmtId="180" fontId="0" fillId="0" borderId="0" xfId="63" applyNumberFormat="1" applyFont="1" applyBorder="1" applyAlignment="1">
      <alignment/>
    </xf>
    <xf numFmtId="0" fontId="0" fillId="0" borderId="0" xfId="0" applyBorder="1" applyAlignment="1">
      <alignment/>
    </xf>
    <xf numFmtId="0" fontId="101" fillId="33" borderId="0" xfId="0" applyFont="1" applyFill="1" applyAlignment="1">
      <alignment horizontal="center" wrapText="1"/>
    </xf>
    <xf numFmtId="0" fontId="101" fillId="33" borderId="0" xfId="0" applyFont="1" applyFill="1" applyAlignment="1">
      <alignment horizontal="center" vertical="center" wrapText="1"/>
    </xf>
    <xf numFmtId="0" fontId="0" fillId="0" borderId="0" xfId="0" applyAlignment="1">
      <alignment/>
    </xf>
    <xf numFmtId="0" fontId="62" fillId="33" borderId="0" xfId="0" applyFont="1" applyFill="1" applyAlignment="1">
      <alignment vertical="center"/>
    </xf>
    <xf numFmtId="0" fontId="63" fillId="33" borderId="0" xfId="0" applyFont="1" applyFill="1" applyAlignment="1">
      <alignment vertical="center"/>
    </xf>
    <xf numFmtId="0" fontId="63" fillId="33" borderId="0" xfId="0" applyFont="1" applyFill="1" applyBorder="1" applyAlignment="1">
      <alignment horizontal="center" vertical="center"/>
    </xf>
    <xf numFmtId="0" fontId="63" fillId="33" borderId="0" xfId="0" applyFont="1" applyFill="1" applyBorder="1" applyAlignment="1">
      <alignment vertical="center"/>
    </xf>
    <xf numFmtId="0" fontId="63" fillId="33" borderId="10" xfId="0" applyFont="1" applyFill="1" applyBorder="1" applyAlignment="1">
      <alignment vertical="center"/>
    </xf>
    <xf numFmtId="0" fontId="63" fillId="33" borderId="10" xfId="0" applyFont="1" applyFill="1" applyBorder="1" applyAlignment="1">
      <alignment horizontal="left" vertical="center"/>
    </xf>
    <xf numFmtId="0" fontId="62" fillId="33" borderId="10" xfId="0" applyFont="1" applyFill="1" applyBorder="1" applyAlignment="1">
      <alignment horizontal="center" vertical="center"/>
    </xf>
    <xf numFmtId="0" fontId="63" fillId="33" borderId="10" xfId="0" applyFont="1" applyFill="1" applyBorder="1" applyAlignment="1">
      <alignment horizontal="center" vertical="center"/>
    </xf>
    <xf numFmtId="0" fontId="19" fillId="0" borderId="0" xfId="0" applyFont="1" applyBorder="1" applyAlignment="1" applyProtection="1">
      <alignment horizontal="center" vertical="top" wrapText="1" readingOrder="1"/>
      <protection locked="0"/>
    </xf>
    <xf numFmtId="0" fontId="43" fillId="33" borderId="10" xfId="0" applyFont="1" applyFill="1" applyBorder="1" applyAlignment="1">
      <alignment horizontal="center" vertical="center" wrapText="1"/>
    </xf>
    <xf numFmtId="3" fontId="43" fillId="33" borderId="10" xfId="0" applyNumberFormat="1" applyFont="1" applyFill="1" applyBorder="1" applyAlignment="1">
      <alignment horizontal="right" vertical="center"/>
    </xf>
    <xf numFmtId="0" fontId="97" fillId="33" borderId="22" xfId="0" applyFont="1" applyFill="1" applyBorder="1" applyAlignment="1">
      <alignment horizontal="left" vertical="center"/>
    </xf>
    <xf numFmtId="0" fontId="97" fillId="33" borderId="23" xfId="0" applyFont="1" applyFill="1" applyBorder="1" applyAlignment="1">
      <alignment horizontal="left" vertical="center"/>
    </xf>
    <xf numFmtId="0" fontId="97" fillId="33" borderId="20" xfId="0" applyFont="1" applyFill="1" applyBorder="1" applyAlignment="1">
      <alignment horizontal="left" vertical="center"/>
    </xf>
    <xf numFmtId="3" fontId="96" fillId="33" borderId="10" xfId="0" applyNumberFormat="1" applyFont="1" applyFill="1" applyBorder="1" applyAlignment="1">
      <alignment horizontal="right" vertical="center"/>
    </xf>
    <xf numFmtId="180" fontId="96" fillId="33" borderId="10" xfId="62" applyNumberFormat="1" applyFont="1" applyFill="1" applyBorder="1" applyAlignment="1">
      <alignment horizontal="right" vertical="center"/>
    </xf>
    <xf numFmtId="0" fontId="96" fillId="33" borderId="23" xfId="0" applyFont="1" applyFill="1" applyBorder="1" applyAlignment="1">
      <alignment horizontal="left" vertical="center"/>
    </xf>
    <xf numFmtId="0" fontId="96" fillId="33" borderId="0" xfId="0" applyFont="1" applyFill="1" applyAlignment="1">
      <alignment horizontal="center" vertical="center"/>
    </xf>
    <xf numFmtId="169" fontId="97" fillId="33" borderId="10" xfId="50" applyFont="1" applyFill="1" applyBorder="1" applyAlignment="1">
      <alignment vertical="center"/>
    </xf>
    <xf numFmtId="169" fontId="96" fillId="33" borderId="10" xfId="50" applyFont="1" applyFill="1" applyBorder="1" applyAlignment="1">
      <alignment vertical="center"/>
    </xf>
    <xf numFmtId="180" fontId="96" fillId="33" borderId="10" xfId="62" applyNumberFormat="1" applyFont="1" applyFill="1" applyBorder="1" applyAlignment="1">
      <alignment vertical="center"/>
    </xf>
    <xf numFmtId="0" fontId="96" fillId="33" borderId="22" xfId="0" applyFont="1" applyFill="1" applyBorder="1" applyAlignment="1">
      <alignment horizontal="center" vertical="center" wrapText="1"/>
    </xf>
    <xf numFmtId="0" fontId="117" fillId="0" borderId="0" xfId="0" applyFont="1" applyFill="1" applyBorder="1" applyAlignment="1">
      <alignment/>
    </xf>
    <xf numFmtId="0" fontId="99" fillId="33" borderId="0" xfId="0" applyFont="1" applyFill="1" applyAlignment="1">
      <alignment horizontal="justify" vertical="center" wrapText="1"/>
    </xf>
    <xf numFmtId="180" fontId="97" fillId="33" borderId="10" xfId="0" applyNumberFormat="1" applyFont="1" applyFill="1" applyBorder="1" applyAlignment="1">
      <alignment vertical="center" wrapText="1"/>
    </xf>
    <xf numFmtId="0" fontId="96" fillId="33" borderId="10" xfId="0" applyFont="1" applyFill="1" applyBorder="1" applyAlignment="1">
      <alignment horizontal="center" vertical="center" wrapText="1"/>
    </xf>
    <xf numFmtId="0" fontId="96" fillId="33" borderId="0" xfId="0" applyFont="1" applyFill="1" applyBorder="1" applyAlignment="1">
      <alignment vertical="center"/>
    </xf>
    <xf numFmtId="0" fontId="96" fillId="0" borderId="0" xfId="0" applyFont="1" applyAlignment="1">
      <alignment/>
    </xf>
    <xf numFmtId="0" fontId="119" fillId="0" borderId="0" xfId="0" applyFont="1" applyFill="1" applyBorder="1" applyAlignment="1">
      <alignment/>
    </xf>
    <xf numFmtId="0" fontId="120" fillId="0" borderId="0" xfId="0" applyFont="1" applyFill="1" applyBorder="1" applyAlignment="1">
      <alignment/>
    </xf>
    <xf numFmtId="180" fontId="120" fillId="0" borderId="0" xfId="62" applyNumberFormat="1" applyFont="1" applyFill="1" applyBorder="1" applyAlignment="1">
      <alignment/>
    </xf>
    <xf numFmtId="195" fontId="97" fillId="33" borderId="0" xfId="0" applyNumberFormat="1" applyFont="1" applyFill="1" applyAlignment="1">
      <alignment vertical="center" wrapText="1"/>
    </xf>
    <xf numFmtId="180" fontId="96" fillId="33" borderId="0" xfId="0" applyNumberFormat="1" applyFont="1" applyFill="1" applyAlignment="1">
      <alignment vertical="center" wrapText="1"/>
    </xf>
    <xf numFmtId="193" fontId="96" fillId="33" borderId="0" xfId="0" applyNumberFormat="1" applyFont="1" applyFill="1" applyAlignment="1">
      <alignment vertical="center" wrapText="1"/>
    </xf>
    <xf numFmtId="180" fontId="97" fillId="33" borderId="0" xfId="0" applyNumberFormat="1" applyFont="1" applyFill="1" applyAlignment="1">
      <alignment vertical="center" wrapText="1"/>
    </xf>
    <xf numFmtId="193" fontId="97" fillId="33" borderId="0" xfId="0" applyNumberFormat="1" applyFont="1" applyFill="1" applyAlignment="1">
      <alignment vertical="center" wrapText="1"/>
    </xf>
    <xf numFmtId="180" fontId="97" fillId="33" borderId="0" xfId="0" applyNumberFormat="1" applyFont="1" applyFill="1" applyAlignment="1">
      <alignment vertical="center"/>
    </xf>
    <xf numFmtId="193" fontId="97" fillId="33" borderId="0" xfId="0" applyNumberFormat="1" applyFont="1" applyFill="1" applyAlignment="1">
      <alignment vertical="center"/>
    </xf>
    <xf numFmtId="180" fontId="96" fillId="33" borderId="0" xfId="0" applyNumberFormat="1" applyFont="1" applyFill="1" applyAlignment="1">
      <alignment vertical="center"/>
    </xf>
    <xf numFmtId="193" fontId="96" fillId="33" borderId="0" xfId="0" applyNumberFormat="1" applyFont="1" applyFill="1" applyAlignment="1">
      <alignment vertical="center"/>
    </xf>
    <xf numFmtId="180" fontId="99" fillId="33" borderId="0" xfId="0" applyNumberFormat="1" applyFont="1" applyFill="1" applyAlignment="1">
      <alignment vertical="center" wrapText="1"/>
    </xf>
    <xf numFmtId="193" fontId="99" fillId="33" borderId="0" xfId="0" applyNumberFormat="1" applyFont="1" applyFill="1" applyAlignment="1">
      <alignment vertical="center" wrapText="1"/>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9" fontId="97" fillId="33" borderId="10" xfId="62" applyFont="1" applyFill="1" applyBorder="1" applyAlignment="1">
      <alignment vertical="center"/>
    </xf>
    <xf numFmtId="9" fontId="96" fillId="33" borderId="10" xfId="62" applyFont="1" applyFill="1" applyBorder="1" applyAlignment="1">
      <alignment vertical="center"/>
    </xf>
    <xf numFmtId="0" fontId="96" fillId="0" borderId="10" xfId="0" applyFont="1" applyFill="1" applyBorder="1" applyAlignment="1">
      <alignment vertical="center"/>
    </xf>
    <xf numFmtId="0" fontId="96" fillId="0" borderId="14" xfId="0" applyFont="1" applyFill="1" applyBorder="1" applyAlignment="1">
      <alignment vertical="center"/>
    </xf>
    <xf numFmtId="10" fontId="96" fillId="33" borderId="10" xfId="62" applyNumberFormat="1" applyFont="1" applyFill="1" applyBorder="1" applyAlignment="1">
      <alignment vertical="center"/>
    </xf>
    <xf numFmtId="0" fontId="97" fillId="0" borderId="10" xfId="0" applyFont="1" applyFill="1" applyBorder="1" applyAlignment="1">
      <alignment vertical="center"/>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95" fillId="0" borderId="0" xfId="0" applyFont="1" applyAlignment="1">
      <alignment/>
    </xf>
    <xf numFmtId="0" fontId="95" fillId="0" borderId="0" xfId="0" applyFont="1" applyFill="1" applyAlignment="1">
      <alignment/>
    </xf>
    <xf numFmtId="0" fontId="123" fillId="0" borderId="0" xfId="0" applyFont="1" applyAlignment="1">
      <alignment horizontal="left" vertical="center" wrapText="1"/>
    </xf>
    <xf numFmtId="0" fontId="0" fillId="0" borderId="0" xfId="0" applyFont="1" applyAlignment="1">
      <alignment/>
    </xf>
    <xf numFmtId="0" fontId="124" fillId="0" borderId="0" xfId="0" applyFont="1" applyAlignment="1">
      <alignment/>
    </xf>
    <xf numFmtId="0" fontId="0" fillId="0" borderId="0" xfId="0" applyFont="1" applyFill="1" applyAlignment="1">
      <alignment/>
    </xf>
    <xf numFmtId="0" fontId="102" fillId="33" borderId="0" xfId="0" applyFont="1" applyFill="1" applyAlignment="1">
      <alignment vertical="center" wrapText="1"/>
    </xf>
    <xf numFmtId="0" fontId="0" fillId="0" borderId="10" xfId="0" applyBorder="1" applyAlignment="1">
      <alignment/>
    </xf>
    <xf numFmtId="0" fontId="0" fillId="33" borderId="10" xfId="0" applyFill="1" applyBorder="1" applyAlignment="1">
      <alignment/>
    </xf>
    <xf numFmtId="0" fontId="95" fillId="0" borderId="10" xfId="0" applyFont="1" applyBorder="1" applyAlignment="1">
      <alignment/>
    </xf>
    <xf numFmtId="0" fontId="96" fillId="33" borderId="10" xfId="0" applyFont="1" applyFill="1" applyBorder="1" applyAlignment="1">
      <alignment horizontal="center" vertical="center"/>
    </xf>
    <xf numFmtId="0" fontId="96" fillId="33" borderId="10" xfId="0" applyFont="1" applyFill="1" applyBorder="1" applyAlignment="1">
      <alignment horizontal="center" vertical="center" wrapText="1"/>
    </xf>
    <xf numFmtId="180" fontId="96" fillId="33" borderId="10" xfId="0" applyNumberFormat="1" applyFont="1" applyFill="1" applyBorder="1" applyAlignment="1">
      <alignment vertical="center" wrapText="1"/>
    </xf>
    <xf numFmtId="0" fontId="96" fillId="33" borderId="10" xfId="0" applyFont="1" applyFill="1" applyBorder="1" applyAlignment="1">
      <alignment horizontal="center" vertical="center" wrapText="1"/>
    </xf>
    <xf numFmtId="180" fontId="96"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0" fontId="97" fillId="33" borderId="0" xfId="0" applyFont="1" applyFill="1" applyAlignment="1">
      <alignment horizontal="right" vertical="center"/>
    </xf>
    <xf numFmtId="3" fontId="57" fillId="33" borderId="15" xfId="59" applyNumberFormat="1" applyFont="1" applyFill="1" applyBorder="1" applyAlignment="1">
      <alignment horizontal="right" vertical="center"/>
      <protection/>
    </xf>
    <xf numFmtId="9" fontId="57" fillId="33" borderId="15" xfId="62" applyFont="1" applyFill="1" applyBorder="1" applyAlignment="1">
      <alignment horizontal="right" vertical="center"/>
    </xf>
    <xf numFmtId="9" fontId="57" fillId="33" borderId="15" xfId="63" applyFont="1" applyFill="1" applyBorder="1" applyAlignment="1">
      <alignment horizontal="right" vertical="center"/>
    </xf>
    <xf numFmtId="9" fontId="56" fillId="33" borderId="16" xfId="63" applyFont="1" applyFill="1" applyBorder="1" applyAlignment="1">
      <alignment horizontal="right" vertical="center"/>
    </xf>
    <xf numFmtId="0" fontId="120" fillId="0" borderId="0" xfId="62" applyNumberFormat="1" applyFont="1" applyFill="1" applyBorder="1" applyAlignment="1">
      <alignment/>
    </xf>
    <xf numFmtId="0" fontId="95" fillId="33" borderId="0" xfId="0" applyNumberFormat="1" applyFont="1" applyFill="1" applyAlignment="1">
      <alignment/>
    </xf>
    <xf numFmtId="0" fontId="95" fillId="0" borderId="10" xfId="0" applyFont="1" applyBorder="1" applyAlignment="1">
      <alignment horizontal="center"/>
    </xf>
    <xf numFmtId="0" fontId="63" fillId="33" borderId="10" xfId="0" applyFont="1" applyFill="1" applyBorder="1" applyAlignment="1">
      <alignment horizontal="center" vertical="center"/>
    </xf>
    <xf numFmtId="0" fontId="95" fillId="0" borderId="10" xfId="0" applyFont="1" applyBorder="1" applyAlignment="1">
      <alignment vertical="center"/>
    </xf>
    <xf numFmtId="0" fontId="0" fillId="2" borderId="10" xfId="0" applyFill="1" applyBorder="1" applyAlignment="1">
      <alignment/>
    </xf>
    <xf numFmtId="0" fontId="63" fillId="33" borderId="10" xfId="0" applyFont="1" applyFill="1" applyBorder="1" applyAlignment="1">
      <alignment horizontal="center" vertical="center"/>
    </xf>
    <xf numFmtId="0" fontId="101" fillId="33" borderId="0" xfId="0" applyFont="1" applyFill="1" applyBorder="1" applyAlignment="1">
      <alignment horizontal="center" vertical="center"/>
    </xf>
    <xf numFmtId="195" fontId="125" fillId="34"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180" fontId="0" fillId="0" borderId="10" xfId="0" applyNumberFormat="1" applyBorder="1" applyAlignment="1">
      <alignment/>
    </xf>
    <xf numFmtId="0" fontId="123" fillId="0" borderId="10" xfId="0" applyFont="1" applyBorder="1" applyAlignment="1">
      <alignment horizontal="left" vertical="center"/>
    </xf>
    <xf numFmtId="0" fontId="122" fillId="0" borderId="10" xfId="0" applyFont="1" applyBorder="1" applyAlignment="1">
      <alignment horizontal="left" vertical="center"/>
    </xf>
    <xf numFmtId="4" fontId="122" fillId="0" borderId="10" xfId="0" applyNumberFormat="1" applyFont="1" applyBorder="1" applyAlignment="1">
      <alignment horizontal="right" vertical="center"/>
    </xf>
    <xf numFmtId="180" fontId="122" fillId="0" borderId="10" xfId="62" applyNumberFormat="1" applyFont="1" applyBorder="1" applyAlignment="1">
      <alignment/>
    </xf>
    <xf numFmtId="169" fontId="122" fillId="0" borderId="10" xfId="50" applyFont="1" applyBorder="1" applyAlignment="1">
      <alignment/>
    </xf>
    <xf numFmtId="180" fontId="122" fillId="0" borderId="10" xfId="0" applyNumberFormat="1" applyFont="1" applyBorder="1" applyAlignment="1">
      <alignment/>
    </xf>
    <xf numFmtId="0" fontId="0" fillId="0" borderId="10" xfId="0" applyBorder="1" applyAlignment="1">
      <alignment/>
    </xf>
    <xf numFmtId="4" fontId="122" fillId="0" borderId="10" xfId="0" applyNumberFormat="1" applyFont="1" applyBorder="1" applyAlignment="1">
      <alignment/>
    </xf>
    <xf numFmtId="0" fontId="97" fillId="0" borderId="10" xfId="0" applyFont="1" applyFill="1" applyBorder="1" applyAlignment="1">
      <alignment vertical="center"/>
    </xf>
    <xf numFmtId="4" fontId="96" fillId="0" borderId="10" xfId="52" applyNumberFormat="1" applyFont="1" applyBorder="1" applyAlignment="1">
      <alignment/>
    </xf>
    <xf numFmtId="4" fontId="97" fillId="0" borderId="10" xfId="52" applyNumberFormat="1" applyFont="1" applyBorder="1" applyAlignment="1">
      <alignment/>
    </xf>
    <xf numFmtId="4" fontId="97" fillId="0" borderId="10" xfId="52" applyNumberFormat="1" applyFont="1" applyBorder="1" applyAlignment="1">
      <alignment/>
    </xf>
    <xf numFmtId="4" fontId="96" fillId="33" borderId="10" xfId="62" applyNumberFormat="1" applyFont="1" applyFill="1" applyBorder="1" applyAlignment="1">
      <alignment vertical="center"/>
    </xf>
    <xf numFmtId="4" fontId="97" fillId="33" borderId="10" xfId="62" applyNumberFormat="1" applyFont="1" applyFill="1" applyBorder="1" applyAlignment="1">
      <alignment horizontal="right" vertical="top"/>
    </xf>
    <xf numFmtId="4" fontId="97" fillId="33" borderId="10" xfId="62" applyNumberFormat="1" applyFont="1" applyFill="1" applyBorder="1" applyAlignment="1">
      <alignment vertical="center"/>
    </xf>
    <xf numFmtId="0" fontId="96" fillId="33" borderId="0" xfId="0" applyFont="1" applyFill="1" applyAlignment="1">
      <alignment horizontal="left" vertical="center" wrapText="1"/>
    </xf>
    <xf numFmtId="179" fontId="71" fillId="33" borderId="0" xfId="51" applyFont="1" applyFill="1" applyBorder="1" applyAlignment="1">
      <alignment horizontal="left" vertical="center"/>
    </xf>
    <xf numFmtId="0" fontId="126" fillId="33" borderId="0" xfId="0" applyFont="1" applyFill="1" applyAlignment="1">
      <alignment vertical="center"/>
    </xf>
    <xf numFmtId="0" fontId="116" fillId="33" borderId="14" xfId="0" applyFont="1" applyFill="1" applyBorder="1" applyAlignment="1">
      <alignment horizontal="center" vertical="center" wrapText="1"/>
    </xf>
    <xf numFmtId="0" fontId="116" fillId="33" borderId="10" xfId="0" applyFont="1" applyFill="1" applyBorder="1" applyAlignment="1">
      <alignment horizontal="center" vertical="center" wrapText="1"/>
    </xf>
    <xf numFmtId="0" fontId="96" fillId="33" borderId="0" xfId="0" applyFont="1" applyFill="1" applyAlignment="1">
      <alignment horizontal="left" vertical="center"/>
    </xf>
    <xf numFmtId="195" fontId="125" fillId="34" borderId="22" xfId="0" applyNumberFormat="1" applyFont="1" applyFill="1" applyBorder="1" applyAlignment="1">
      <alignment horizontal="center" vertical="center"/>
    </xf>
    <xf numFmtId="195" fontId="125" fillId="34" borderId="20" xfId="0" applyNumberFormat="1" applyFont="1" applyFill="1" applyBorder="1" applyAlignment="1">
      <alignment horizontal="center" vertical="center"/>
    </xf>
    <xf numFmtId="0" fontId="125" fillId="34" borderId="10" xfId="0" applyFont="1" applyFill="1" applyBorder="1" applyAlignment="1">
      <alignment/>
    </xf>
    <xf numFmtId="180" fontId="0" fillId="0" borderId="10" xfId="62" applyNumberFormat="1" applyFont="1" applyBorder="1" applyAlignment="1">
      <alignment/>
    </xf>
    <xf numFmtId="2" fontId="0" fillId="0" borderId="10" xfId="0" applyNumberFormat="1" applyBorder="1" applyAlignment="1">
      <alignment horizontal="center"/>
    </xf>
    <xf numFmtId="2" fontId="0" fillId="2" borderId="10" xfId="0" applyNumberFormat="1" applyFill="1" applyBorder="1" applyAlignment="1">
      <alignment horizontal="center"/>
    </xf>
    <xf numFmtId="2" fontId="95" fillId="0" borderId="10" xfId="0" applyNumberFormat="1" applyFont="1" applyBorder="1" applyAlignment="1">
      <alignment horizontal="center"/>
    </xf>
    <xf numFmtId="0" fontId="107" fillId="33" borderId="0" xfId="0" applyFont="1" applyFill="1" applyAlignment="1">
      <alignment horizontal="center" vertical="center"/>
    </xf>
    <xf numFmtId="0" fontId="112"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5" xfId="60" applyFont="1" applyFill="1" applyBorder="1" applyAlignment="1" applyProtection="1">
      <alignment horizontal="center" vertical="center"/>
      <protection/>
    </xf>
    <xf numFmtId="0" fontId="15" fillId="33" borderId="26" xfId="60" applyFont="1" applyFill="1" applyBorder="1" applyAlignment="1" applyProtection="1">
      <alignment horizontal="left" vertical="center"/>
      <protection/>
    </xf>
    <xf numFmtId="0" fontId="15" fillId="33" borderId="27" xfId="60" applyFont="1" applyFill="1" applyBorder="1" applyAlignment="1" applyProtection="1">
      <alignment horizontal="left" vertical="center"/>
      <protection/>
    </xf>
    <xf numFmtId="0" fontId="15" fillId="33" borderId="28"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5" fillId="33" borderId="0" xfId="0" applyFont="1" applyFill="1" applyAlignment="1">
      <alignment horizontal="center"/>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127" fillId="33" borderId="0" xfId="0" applyFont="1" applyFill="1" applyBorder="1" applyAlignment="1">
      <alignment horizontal="center" wrapText="1"/>
    </xf>
    <xf numFmtId="0" fontId="13" fillId="33" borderId="29" xfId="0" applyFont="1" applyFill="1" applyBorder="1" applyAlignment="1">
      <alignment horizontal="left" vertical="center"/>
    </xf>
    <xf numFmtId="0" fontId="105" fillId="33" borderId="0" xfId="0" applyFont="1" applyFill="1" applyAlignment="1">
      <alignment horizontal="center" vertical="center"/>
    </xf>
    <xf numFmtId="0" fontId="96" fillId="33" borderId="0" xfId="0" applyFont="1" applyFill="1" applyBorder="1" applyAlignment="1">
      <alignment horizontal="center" vertical="center"/>
    </xf>
    <xf numFmtId="0" fontId="97" fillId="33" borderId="0" xfId="0" applyFont="1" applyFill="1" applyAlignment="1">
      <alignment horizontal="justify" vertical="center" wrapText="1"/>
    </xf>
    <xf numFmtId="0" fontId="5" fillId="33" borderId="0" xfId="0" applyFont="1" applyFill="1" applyAlignment="1">
      <alignment horizontal="center" vertical="center"/>
    </xf>
    <xf numFmtId="0" fontId="96"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96" fillId="33" borderId="10" xfId="0" applyFont="1" applyFill="1" applyBorder="1" applyAlignment="1">
      <alignment horizontal="center" vertical="center" wrapText="1"/>
    </xf>
    <xf numFmtId="195" fontId="125" fillId="34" borderId="14" xfId="0" applyNumberFormat="1" applyFont="1" applyFill="1" applyBorder="1" applyAlignment="1">
      <alignment horizontal="center"/>
    </xf>
    <xf numFmtId="195" fontId="125" fillId="34" borderId="15" xfId="0" applyNumberFormat="1" applyFont="1" applyFill="1" applyBorder="1" applyAlignment="1">
      <alignment horizontal="center"/>
    </xf>
    <xf numFmtId="195" fontId="125" fillId="34" borderId="16" xfId="0" applyNumberFormat="1" applyFont="1" applyFill="1" applyBorder="1" applyAlignment="1">
      <alignment horizontal="center"/>
    </xf>
    <xf numFmtId="195" fontId="125" fillId="34" borderId="10" xfId="0" applyNumberFormat="1" applyFont="1" applyFill="1" applyBorder="1" applyAlignment="1">
      <alignment horizontal="center" vertical="center" wrapText="1"/>
    </xf>
    <xf numFmtId="0" fontId="96" fillId="33" borderId="10" xfId="0" applyFont="1" applyFill="1" applyBorder="1" applyAlignment="1">
      <alignment horizontal="left" vertical="top"/>
    </xf>
    <xf numFmtId="0" fontId="102" fillId="33" borderId="0" xfId="0" applyFont="1" applyFill="1" applyAlignment="1">
      <alignment horizontal="left" vertical="center" wrapText="1"/>
    </xf>
    <xf numFmtId="0" fontId="0" fillId="0" borderId="0" xfId="0" applyAlignment="1">
      <alignment horizontal="left" wrapText="1"/>
    </xf>
    <xf numFmtId="0" fontId="95" fillId="0" borderId="24" xfId="0" applyFont="1" applyBorder="1" applyAlignment="1">
      <alignment horizontal="center"/>
    </xf>
    <xf numFmtId="0" fontId="95" fillId="0" borderId="29" xfId="0" applyFont="1" applyBorder="1" applyAlignment="1">
      <alignment horizontal="center"/>
    </xf>
    <xf numFmtId="0" fontId="95" fillId="0" borderId="11" xfId="0" applyFont="1" applyBorder="1" applyAlignment="1">
      <alignment horizontal="center"/>
    </xf>
    <xf numFmtId="0" fontId="95" fillId="0" borderId="19" xfId="0" applyFont="1" applyBorder="1" applyAlignment="1">
      <alignment horizontal="center" vertical="center"/>
    </xf>
    <xf numFmtId="0" fontId="95" fillId="0" borderId="21" xfId="0" applyFont="1" applyBorder="1" applyAlignment="1">
      <alignment horizontal="center" vertical="center"/>
    </xf>
    <xf numFmtId="0" fontId="95" fillId="0" borderId="12" xfId="0" applyFont="1" applyBorder="1" applyAlignment="1">
      <alignment horizontal="center" vertical="center"/>
    </xf>
    <xf numFmtId="0" fontId="123" fillId="0" borderId="0" xfId="0" applyFont="1" applyAlignment="1">
      <alignment horizontal="left" vertical="center" wrapText="1"/>
    </xf>
    <xf numFmtId="0" fontId="95" fillId="33" borderId="0" xfId="0" applyFont="1" applyFill="1" applyAlignment="1">
      <alignment horizontal="left" vertical="center" wrapText="1"/>
    </xf>
    <xf numFmtId="183" fontId="40" fillId="33" borderId="16" xfId="62" applyNumberFormat="1" applyFont="1" applyFill="1" applyBorder="1" applyAlignment="1">
      <alignment horizontal="center" vertical="center"/>
    </xf>
    <xf numFmtId="0" fontId="128" fillId="0" borderId="0" xfId="0" applyFont="1" applyBorder="1" applyAlignment="1">
      <alignment horizontal="left" vertical="center" wrapText="1"/>
    </xf>
    <xf numFmtId="0" fontId="12" fillId="0" borderId="0" xfId="0" applyFont="1" applyBorder="1" applyAlignment="1">
      <alignment horizontal="center" wrapText="1"/>
    </xf>
    <xf numFmtId="181" fontId="43" fillId="33" borderId="14" xfId="0" applyNumberFormat="1" applyFont="1" applyFill="1" applyBorder="1" applyAlignment="1">
      <alignment horizontal="right" vertical="center"/>
    </xf>
    <xf numFmtId="181" fontId="43" fillId="33" borderId="16" xfId="0" applyNumberFormat="1" applyFont="1" applyFill="1" applyBorder="1" applyAlignment="1">
      <alignment horizontal="right" vertical="center"/>
    </xf>
    <xf numFmtId="181" fontId="40" fillId="33" borderId="14" xfId="0" applyNumberFormat="1" applyFont="1" applyFill="1" applyBorder="1" applyAlignment="1">
      <alignment horizontal="right" vertical="center"/>
    </xf>
    <xf numFmtId="181" fontId="40" fillId="33" borderId="16" xfId="0" applyNumberFormat="1" applyFont="1" applyFill="1" applyBorder="1" applyAlignment="1">
      <alignment horizontal="right" vertical="center"/>
    </xf>
    <xf numFmtId="0" fontId="17" fillId="33" borderId="0" xfId="0" applyFont="1" applyFill="1" applyAlignment="1">
      <alignment horizontal="justify" vertical="top" wrapText="1"/>
    </xf>
    <xf numFmtId="0" fontId="99" fillId="33" borderId="0" xfId="0" applyFont="1" applyFill="1" applyAlignment="1">
      <alignment horizontal="justify" vertical="top"/>
    </xf>
    <xf numFmtId="0" fontId="43" fillId="33" borderId="10" xfId="0" applyFont="1" applyFill="1" applyBorder="1" applyAlignment="1">
      <alignment horizontal="center" vertical="center" wrapText="1"/>
    </xf>
    <xf numFmtId="0" fontId="43" fillId="33" borderId="0" xfId="0" applyFont="1" applyFill="1" applyAlignment="1">
      <alignment horizontal="left" vertical="center" wrapText="1"/>
    </xf>
    <xf numFmtId="0" fontId="98" fillId="33" borderId="0" xfId="0" applyFont="1" applyFill="1" applyAlignment="1">
      <alignment horizontal="left" vertical="center" wrapText="1"/>
    </xf>
    <xf numFmtId="0" fontId="40" fillId="33" borderId="10" xfId="0" applyFont="1" applyFill="1" applyBorder="1" applyAlignment="1">
      <alignment horizontal="center" vertical="center" wrapText="1"/>
    </xf>
    <xf numFmtId="0" fontId="43" fillId="33" borderId="22" xfId="0" applyFont="1" applyFill="1" applyBorder="1" applyAlignment="1">
      <alignment horizontal="center" vertical="center" wrapText="1"/>
    </xf>
    <xf numFmtId="181" fontId="40" fillId="33" borderId="22" xfId="0" applyNumberFormat="1" applyFont="1" applyFill="1" applyBorder="1" applyAlignment="1">
      <alignment horizontal="center" vertical="center"/>
    </xf>
    <xf numFmtId="181" fontId="40" fillId="33" borderId="20" xfId="0" applyNumberFormat="1" applyFont="1" applyFill="1" applyBorder="1" applyAlignment="1">
      <alignment horizontal="center" vertical="center"/>
    </xf>
    <xf numFmtId="3" fontId="40" fillId="33" borderId="22" xfId="0" applyNumberFormat="1" applyFont="1" applyFill="1" applyBorder="1" applyAlignment="1">
      <alignment horizontal="center" vertical="center"/>
    </xf>
    <xf numFmtId="3" fontId="40" fillId="33" borderId="20" xfId="0" applyNumberFormat="1" applyFont="1" applyFill="1" applyBorder="1" applyAlignment="1">
      <alignment horizontal="center" vertical="center"/>
    </xf>
    <xf numFmtId="183" fontId="99" fillId="33" borderId="22" xfId="0" applyNumberFormat="1" applyFont="1" applyFill="1" applyBorder="1" applyAlignment="1">
      <alignment horizontal="center" vertical="center"/>
    </xf>
    <xf numFmtId="183" fontId="99" fillId="33" borderId="20" xfId="0" applyNumberFormat="1" applyFont="1" applyFill="1" applyBorder="1" applyAlignment="1">
      <alignment horizontal="center" vertical="center"/>
    </xf>
    <xf numFmtId="0" fontId="96"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6" fillId="33" borderId="0" xfId="0" applyFont="1" applyFill="1" applyBorder="1" applyAlignment="1">
      <alignment horizontal="justify" vertical="center" wrapText="1"/>
    </xf>
    <xf numFmtId="0" fontId="96" fillId="33" borderId="0" xfId="0" applyFont="1" applyFill="1" applyAlignment="1">
      <alignment horizontal="left" vertical="center" wrapText="1"/>
    </xf>
    <xf numFmtId="0" fontId="96" fillId="33" borderId="29" xfId="0" applyFont="1" applyFill="1" applyBorder="1" applyAlignment="1">
      <alignment horizontal="left" vertical="center" wrapText="1"/>
    </xf>
    <xf numFmtId="0" fontId="57" fillId="33" borderId="0" xfId="59" applyFont="1" applyFill="1" applyBorder="1" applyAlignment="1">
      <alignment horizontal="left" vertical="top" wrapText="1"/>
      <protection/>
    </xf>
    <xf numFmtId="0" fontId="56" fillId="33" borderId="14" xfId="59" applyFont="1" applyFill="1" applyBorder="1" applyAlignment="1">
      <alignment horizontal="left" vertical="center"/>
      <protection/>
    </xf>
    <xf numFmtId="0" fontId="56" fillId="33" borderId="15" xfId="59" applyFont="1" applyFill="1" applyBorder="1" applyAlignment="1">
      <alignment horizontal="left" vertical="center"/>
      <protection/>
    </xf>
    <xf numFmtId="0" fontId="56" fillId="33" borderId="16" xfId="59" applyFont="1" applyFill="1" applyBorder="1" applyAlignment="1">
      <alignment horizontal="left" vertical="center"/>
      <protection/>
    </xf>
    <xf numFmtId="0" fontId="57" fillId="33" borderId="10" xfId="59" applyFont="1" applyFill="1" applyBorder="1" applyAlignment="1">
      <alignment horizontal="center" vertical="center"/>
      <protection/>
    </xf>
    <xf numFmtId="0" fontId="57" fillId="33" borderId="14" xfId="59" applyFont="1" applyFill="1" applyBorder="1" applyAlignment="1">
      <alignment horizontal="center" vertical="center"/>
      <protection/>
    </xf>
    <xf numFmtId="0" fontId="57" fillId="33" borderId="16" xfId="59" applyFont="1" applyFill="1" applyBorder="1" applyAlignment="1">
      <alignment horizontal="center" vertical="center"/>
      <protection/>
    </xf>
    <xf numFmtId="0" fontId="56" fillId="33" borderId="22" xfId="59" applyFont="1" applyFill="1" applyBorder="1" applyAlignment="1">
      <alignment horizontal="center" vertical="center"/>
      <protection/>
    </xf>
    <xf numFmtId="0" fontId="56" fillId="33" borderId="23" xfId="59" applyFont="1" applyFill="1" applyBorder="1" applyAlignment="1">
      <alignment horizontal="center" vertical="center"/>
      <protection/>
    </xf>
    <xf numFmtId="0" fontId="56" fillId="33" borderId="20" xfId="59" applyFont="1" applyFill="1" applyBorder="1" applyAlignment="1">
      <alignment horizontal="center" vertical="center"/>
      <protection/>
    </xf>
    <xf numFmtId="0" fontId="57" fillId="33" borderId="10" xfId="59" applyFont="1" applyFill="1" applyBorder="1" applyAlignment="1">
      <alignment horizontal="center" vertical="center" wrapText="1"/>
      <protection/>
    </xf>
    <xf numFmtId="0" fontId="57" fillId="33" borderId="24" xfId="59" applyFont="1" applyFill="1" applyBorder="1" applyAlignment="1">
      <alignment horizontal="center" vertical="distributed"/>
      <protection/>
    </xf>
    <xf numFmtId="0" fontId="57" fillId="33" borderId="29" xfId="59" applyFont="1" applyFill="1" applyBorder="1" applyAlignment="1">
      <alignment horizontal="center" vertical="distributed"/>
      <protection/>
    </xf>
    <xf numFmtId="0" fontId="57" fillId="33" borderId="11" xfId="59" applyFont="1" applyFill="1" applyBorder="1" applyAlignment="1">
      <alignment horizontal="center" vertical="distributed"/>
      <protection/>
    </xf>
    <xf numFmtId="0" fontId="57" fillId="33" borderId="30" xfId="59" applyFont="1" applyFill="1" applyBorder="1" applyAlignment="1">
      <alignment horizontal="center" vertical="distributed"/>
      <protection/>
    </xf>
    <xf numFmtId="0" fontId="57" fillId="33" borderId="0" xfId="59" applyFont="1" applyFill="1" applyBorder="1" applyAlignment="1">
      <alignment horizontal="center" vertical="distributed"/>
      <protection/>
    </xf>
    <xf numFmtId="0" fontId="57" fillId="33" borderId="31" xfId="59" applyFont="1" applyFill="1" applyBorder="1" applyAlignment="1">
      <alignment horizontal="center" vertical="distributed"/>
      <protection/>
    </xf>
    <xf numFmtId="0" fontId="57" fillId="33" borderId="19" xfId="59" applyFont="1" applyFill="1" applyBorder="1" applyAlignment="1">
      <alignment horizontal="center" vertical="distributed"/>
      <protection/>
    </xf>
    <xf numFmtId="0" fontId="57" fillId="33" borderId="21" xfId="59" applyFont="1" applyFill="1" applyBorder="1" applyAlignment="1">
      <alignment horizontal="center" vertical="distributed"/>
      <protection/>
    </xf>
    <xf numFmtId="0" fontId="57" fillId="33" borderId="12" xfId="59" applyFont="1" applyFill="1" applyBorder="1" applyAlignment="1">
      <alignment horizontal="center" vertical="distributed"/>
      <protection/>
    </xf>
    <xf numFmtId="0" fontId="56" fillId="33" borderId="0" xfId="59" applyFont="1" applyFill="1" applyAlignment="1">
      <alignment horizontal="justify" vertical="center"/>
      <protection/>
    </xf>
    <xf numFmtId="3" fontId="57" fillId="33" borderId="14" xfId="59" applyNumberFormat="1" applyFont="1" applyFill="1" applyBorder="1" applyAlignment="1">
      <alignment horizontal="center" vertical="center"/>
      <protection/>
    </xf>
    <xf numFmtId="3" fontId="57" fillId="33" borderId="15" xfId="59" applyNumberFormat="1" applyFont="1" applyFill="1" applyBorder="1" applyAlignment="1">
      <alignment horizontal="center" vertical="center"/>
      <protection/>
    </xf>
    <xf numFmtId="3" fontId="57" fillId="33" borderId="16" xfId="59" applyNumberFormat="1" applyFont="1" applyFill="1" applyBorder="1" applyAlignment="1">
      <alignment horizontal="center" vertical="center"/>
      <protection/>
    </xf>
    <xf numFmtId="3" fontId="57" fillId="33" borderId="24" xfId="59" applyNumberFormat="1" applyFont="1" applyFill="1" applyBorder="1" applyAlignment="1">
      <alignment horizontal="center" vertical="center"/>
      <protection/>
    </xf>
    <xf numFmtId="3" fontId="57" fillId="33" borderId="11" xfId="59" applyNumberFormat="1" applyFont="1" applyFill="1" applyBorder="1" applyAlignment="1">
      <alignment horizontal="center" vertical="center"/>
      <protection/>
    </xf>
    <xf numFmtId="0" fontId="97" fillId="33" borderId="14" xfId="0" applyFont="1" applyFill="1" applyBorder="1" applyAlignment="1">
      <alignment horizontal="center" vertical="center"/>
    </xf>
    <xf numFmtId="0" fontId="97" fillId="33" borderId="16" xfId="0" applyFont="1" applyFill="1" applyBorder="1" applyAlignment="1">
      <alignment horizontal="center" vertical="center"/>
    </xf>
    <xf numFmtId="0" fontId="96" fillId="35" borderId="14" xfId="0" applyFont="1" applyFill="1" applyBorder="1" applyAlignment="1">
      <alignment horizontal="center" vertical="center"/>
    </xf>
    <xf numFmtId="0" fontId="96" fillId="35" borderId="16" xfId="0" applyFont="1" applyFill="1" applyBorder="1" applyAlignment="1">
      <alignment horizontal="center" vertical="center"/>
    </xf>
    <xf numFmtId="0" fontId="96" fillId="33" borderId="14" xfId="0" applyFont="1" applyFill="1" applyBorder="1" applyAlignment="1">
      <alignment horizontal="center" vertical="center"/>
    </xf>
    <xf numFmtId="0" fontId="96" fillId="33" borderId="16" xfId="0" applyFont="1" applyFill="1" applyBorder="1" applyAlignment="1">
      <alignment horizontal="center" vertical="center"/>
    </xf>
    <xf numFmtId="0" fontId="96" fillId="35" borderId="10"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0" xfId="0" applyFont="1" applyFill="1" applyAlignment="1">
      <alignment horizontal="left" vertical="center" wrapText="1"/>
    </xf>
    <xf numFmtId="0" fontId="63" fillId="33" borderId="14" xfId="0" applyFont="1" applyFill="1" applyBorder="1" applyAlignment="1">
      <alignment horizontal="center" vertical="center"/>
    </xf>
    <xf numFmtId="0" fontId="63" fillId="33" borderId="16" xfId="0" applyFont="1" applyFill="1" applyBorder="1" applyAlignment="1">
      <alignment horizontal="center" vertical="center"/>
    </xf>
    <xf numFmtId="0" fontId="101" fillId="33" borderId="14" xfId="0" applyFont="1" applyFill="1" applyBorder="1" applyAlignment="1">
      <alignment horizontal="center" vertical="center"/>
    </xf>
    <xf numFmtId="0" fontId="101" fillId="33" borderId="16"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8672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80222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80222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6291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xdr:row>
      <xdr:rowOff>9525</xdr:rowOff>
    </xdr:from>
    <xdr:to>
      <xdr:col>7</xdr:col>
      <xdr:colOff>161925</xdr:colOff>
      <xdr:row>10</xdr:row>
      <xdr:rowOff>104775</xdr:rowOff>
    </xdr:to>
    <xdr:sp>
      <xdr:nvSpPr>
        <xdr:cNvPr id="1" name="CuadroTexto 1"/>
        <xdr:cNvSpPr txBox="1">
          <a:spLocks noChangeArrowheads="1"/>
        </xdr:cNvSpPr>
      </xdr:nvSpPr>
      <xdr:spPr>
        <a:xfrm>
          <a:off x="3648075" y="571500"/>
          <a:ext cx="1914525" cy="1390650"/>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B1" sqref="B1"/>
    </sheetView>
  </sheetViews>
  <sheetFormatPr defaultColWidth="11.421875" defaultRowHeight="15"/>
  <cols>
    <col min="1" max="2" width="11.421875" style="40" customWidth="1"/>
    <col min="3" max="3" width="10.7109375" style="40" customWidth="1"/>
    <col min="4" max="6" width="11.421875" style="40" customWidth="1"/>
    <col min="7" max="7" width="11.140625" style="40" customWidth="1"/>
    <col min="8" max="8" width="12.00390625" style="40" customWidth="1"/>
    <col min="9" max="10" width="11.421875" style="40" customWidth="1"/>
    <col min="11" max="11" width="31.28125" style="40" customWidth="1"/>
    <col min="12" max="16384" width="11.421875" style="40" customWidth="1"/>
  </cols>
  <sheetData>
    <row r="1" spans="1:7" ht="15.75">
      <c r="A1" s="38"/>
      <c r="B1" s="39"/>
      <c r="C1" s="39"/>
      <c r="D1" s="39"/>
      <c r="E1" s="39"/>
      <c r="F1" s="39"/>
      <c r="G1" s="39"/>
    </row>
    <row r="2" spans="1:7" ht="14.25">
      <c r="A2" s="39"/>
      <c r="B2" s="39"/>
      <c r="C2" s="39"/>
      <c r="D2" s="39"/>
      <c r="E2" s="39"/>
      <c r="F2" s="39"/>
      <c r="G2" s="39"/>
    </row>
    <row r="3" spans="1:7" ht="15.75">
      <c r="A3" s="38"/>
      <c r="B3" s="39"/>
      <c r="C3" s="39"/>
      <c r="D3" s="39"/>
      <c r="E3" s="39"/>
      <c r="F3" s="39"/>
      <c r="G3" s="39"/>
    </row>
    <row r="4" spans="1:7" ht="14.25">
      <c r="A4" s="39"/>
      <c r="B4" s="39"/>
      <c r="C4" s="39"/>
      <c r="D4" s="41"/>
      <c r="E4" s="39"/>
      <c r="F4" s="39"/>
      <c r="G4" s="39"/>
    </row>
    <row r="5" spans="1:7" ht="15.75">
      <c r="A5" s="38"/>
      <c r="B5" s="39"/>
      <c r="C5" s="39"/>
      <c r="D5" s="42"/>
      <c r="E5" s="39"/>
      <c r="F5" s="39"/>
      <c r="G5" s="39"/>
    </row>
    <row r="6" spans="1:7" ht="15.75">
      <c r="A6" s="38"/>
      <c r="B6" s="39"/>
      <c r="C6" s="39"/>
      <c r="D6" s="39"/>
      <c r="E6" s="39"/>
      <c r="F6" s="39"/>
      <c r="G6" s="39"/>
    </row>
    <row r="7" spans="1:7" ht="15.75">
      <c r="A7" s="38"/>
      <c r="B7" s="39"/>
      <c r="C7" s="39"/>
      <c r="D7" s="39"/>
      <c r="E7" s="39"/>
      <c r="F7" s="39"/>
      <c r="G7" s="39"/>
    </row>
    <row r="8" spans="1:7" ht="14.25">
      <c r="A8" s="39"/>
      <c r="B8" s="39"/>
      <c r="C8" s="39"/>
      <c r="D8" s="41"/>
      <c r="E8" s="39"/>
      <c r="F8" s="39"/>
      <c r="G8" s="39"/>
    </row>
    <row r="9" spans="1:7" ht="15.75">
      <c r="A9" s="43"/>
      <c r="B9" s="39"/>
      <c r="C9" s="39"/>
      <c r="D9" s="39"/>
      <c r="E9" s="39"/>
      <c r="F9" s="39"/>
      <c r="G9" s="39"/>
    </row>
    <row r="10" spans="1:7" ht="15.75">
      <c r="A10" s="43"/>
      <c r="B10" s="39"/>
      <c r="C10" s="39"/>
      <c r="D10" s="39"/>
      <c r="E10" s="39"/>
      <c r="F10" s="39"/>
      <c r="G10" s="39"/>
    </row>
    <row r="11" spans="1:7" ht="15.75">
      <c r="A11" s="43"/>
      <c r="B11" s="39"/>
      <c r="C11" s="39"/>
      <c r="D11" s="39"/>
      <c r="E11" s="39"/>
      <c r="F11" s="39"/>
      <c r="G11" s="39"/>
    </row>
    <row r="12" spans="1:7" ht="15.75">
      <c r="A12" s="43"/>
      <c r="B12" s="39"/>
      <c r="C12" s="39"/>
      <c r="D12" s="39"/>
      <c r="E12" s="39"/>
      <c r="F12" s="39"/>
      <c r="G12" s="39"/>
    </row>
    <row r="13" spans="1:7" ht="15.75">
      <c r="A13" s="38"/>
      <c r="B13" s="39"/>
      <c r="C13" s="39"/>
      <c r="D13" s="39"/>
      <c r="E13" s="39"/>
      <c r="F13" s="39"/>
      <c r="G13" s="39"/>
    </row>
    <row r="14" spans="1:8" ht="15.75">
      <c r="A14" s="84"/>
      <c r="B14" s="85"/>
      <c r="C14" s="85"/>
      <c r="D14" s="85"/>
      <c r="E14" s="85"/>
      <c r="F14" s="85"/>
      <c r="G14" s="85"/>
      <c r="H14" s="46"/>
    </row>
    <row r="15" spans="1:8" ht="15.75">
      <c r="A15" s="84"/>
      <c r="B15" s="85"/>
      <c r="C15" s="85"/>
      <c r="D15" s="85"/>
      <c r="E15" s="85"/>
      <c r="F15" s="85"/>
      <c r="G15" s="85"/>
      <c r="H15" s="46"/>
    </row>
    <row r="16" spans="1:8" ht="51" customHeight="1">
      <c r="A16" s="85"/>
      <c r="B16" s="85"/>
      <c r="C16" s="142" t="s">
        <v>8</v>
      </c>
      <c r="D16" s="142"/>
      <c r="E16" s="142"/>
      <c r="F16" s="86"/>
      <c r="G16" s="86"/>
      <c r="H16" s="86"/>
    </row>
    <row r="17" spans="1:8" ht="49.5" customHeight="1">
      <c r="A17" s="85"/>
      <c r="B17" s="85"/>
      <c r="C17" s="143" t="s">
        <v>113</v>
      </c>
      <c r="D17" s="86"/>
      <c r="E17" s="86"/>
      <c r="F17" s="86"/>
      <c r="G17" s="86"/>
      <c r="H17" s="86"/>
    </row>
    <row r="18" spans="1:8" ht="30">
      <c r="A18" s="85"/>
      <c r="B18" s="85"/>
      <c r="C18" s="144"/>
      <c r="D18" s="86"/>
      <c r="E18" s="86"/>
      <c r="F18" s="86"/>
      <c r="G18" s="86"/>
      <c r="H18" s="86"/>
    </row>
    <row r="19" spans="1:8" ht="15">
      <c r="A19" s="85"/>
      <c r="B19" s="85"/>
      <c r="C19" s="85"/>
      <c r="D19" s="85"/>
      <c r="E19" s="85"/>
      <c r="F19" s="85"/>
      <c r="G19" s="85"/>
      <c r="H19" s="46"/>
    </row>
    <row r="20" spans="1:8" ht="15.75">
      <c r="A20" s="85"/>
      <c r="B20" s="85"/>
      <c r="C20" s="291"/>
      <c r="D20" s="291"/>
      <c r="E20" s="291"/>
      <c r="F20" s="291"/>
      <c r="G20" s="291"/>
      <c r="H20" s="291"/>
    </row>
    <row r="21" spans="1:7" ht="14.25">
      <c r="A21" s="39"/>
      <c r="B21" s="39"/>
      <c r="C21" s="39"/>
      <c r="D21" s="39"/>
      <c r="E21" s="39"/>
      <c r="F21" s="39"/>
      <c r="G21" s="39"/>
    </row>
    <row r="22" spans="1:7" ht="14.25">
      <c r="A22" s="39"/>
      <c r="B22" s="39"/>
      <c r="C22" s="39"/>
      <c r="D22" s="39"/>
      <c r="E22" s="39"/>
      <c r="F22" s="39"/>
      <c r="G22" s="39"/>
    </row>
    <row r="23" spans="1:7" ht="14.25">
      <c r="A23" s="39"/>
      <c r="B23" s="39"/>
      <c r="C23" s="39"/>
      <c r="D23" s="39"/>
      <c r="E23" s="39"/>
      <c r="F23" s="39"/>
      <c r="G23" s="39"/>
    </row>
    <row r="24" spans="1:7" ht="14.25">
      <c r="A24" s="39"/>
      <c r="B24" s="39"/>
      <c r="C24" s="39"/>
      <c r="D24" s="39"/>
      <c r="E24" s="39"/>
      <c r="F24" s="39"/>
      <c r="G24" s="39"/>
    </row>
    <row r="25" spans="1:7" ht="14.25">
      <c r="A25" s="39"/>
      <c r="B25" s="39"/>
      <c r="C25" s="39"/>
      <c r="D25" s="39"/>
      <c r="E25" s="39"/>
      <c r="F25" s="39"/>
      <c r="G25" s="39"/>
    </row>
    <row r="26" spans="1:7" ht="14.25">
      <c r="A26" s="39"/>
      <c r="B26" s="39"/>
      <c r="C26" s="39"/>
      <c r="D26" s="39"/>
      <c r="E26" s="39"/>
      <c r="F26" s="39"/>
      <c r="G26" s="39"/>
    </row>
    <row r="27" spans="1:7" ht="14.25">
      <c r="A27" s="39"/>
      <c r="B27" s="39"/>
      <c r="C27" s="39"/>
      <c r="D27" s="39"/>
      <c r="E27" s="39"/>
      <c r="F27" s="39"/>
      <c r="G27" s="39"/>
    </row>
    <row r="28" spans="1:7" ht="14.25">
      <c r="A28" s="39"/>
      <c r="B28" s="39"/>
      <c r="C28" s="39"/>
      <c r="D28" s="39"/>
      <c r="E28" s="39"/>
      <c r="F28" s="39"/>
      <c r="G28" s="39"/>
    </row>
    <row r="29" spans="1:7" ht="15.75">
      <c r="A29" s="38"/>
      <c r="B29" s="39"/>
      <c r="C29" s="39"/>
      <c r="D29" s="39"/>
      <c r="E29" s="39"/>
      <c r="F29" s="39"/>
      <c r="G29" s="39"/>
    </row>
    <row r="30" spans="1:7" ht="15.75">
      <c r="A30" s="38"/>
      <c r="B30" s="39"/>
      <c r="C30" s="39"/>
      <c r="D30" s="41"/>
      <c r="E30" s="39"/>
      <c r="F30" s="39"/>
      <c r="G30" s="39"/>
    </row>
    <row r="31" spans="1:7" ht="15.75">
      <c r="A31" s="38"/>
      <c r="B31" s="39"/>
      <c r="C31" s="39"/>
      <c r="D31" s="44"/>
      <c r="E31" s="39"/>
      <c r="F31" s="39"/>
      <c r="G31" s="39"/>
    </row>
    <row r="32" spans="1:7" ht="15.75">
      <c r="A32" s="38"/>
      <c r="B32" s="39"/>
      <c r="C32" s="39"/>
      <c r="D32" s="39"/>
      <c r="E32" s="39"/>
      <c r="F32" s="39"/>
      <c r="G32" s="39"/>
    </row>
    <row r="33" spans="1:7" ht="15.75">
      <c r="A33" s="38"/>
      <c r="B33" s="39"/>
      <c r="C33" s="39"/>
      <c r="D33" s="39"/>
      <c r="E33" s="39"/>
      <c r="F33" s="39"/>
      <c r="G33" s="39"/>
    </row>
    <row r="34" spans="1:7" ht="15.75">
      <c r="A34" s="38"/>
      <c r="B34" s="39"/>
      <c r="C34" s="39"/>
      <c r="D34" s="39"/>
      <c r="E34" s="39"/>
      <c r="F34" s="39"/>
      <c r="G34" s="39"/>
    </row>
    <row r="35" spans="1:7" ht="14.25">
      <c r="A35" s="45"/>
      <c r="B35" s="39"/>
      <c r="C35" s="45"/>
      <c r="E35" s="39"/>
      <c r="F35" s="39"/>
      <c r="G35" s="39"/>
    </row>
    <row r="36" spans="1:7" ht="15.75" customHeight="1">
      <c r="A36" s="38"/>
      <c r="E36" s="39"/>
      <c r="F36" s="39"/>
      <c r="G36" s="39"/>
    </row>
    <row r="37" spans="3:7" ht="15.75">
      <c r="C37" s="38"/>
      <c r="D37" s="251" t="s">
        <v>310</v>
      </c>
      <c r="E37" s="39"/>
      <c r="F37" s="39"/>
      <c r="G37" s="39"/>
    </row>
    <row r="40" spans="1:7" ht="24.75" customHeight="1">
      <c r="A40" s="292" t="s">
        <v>72</v>
      </c>
      <c r="B40" s="292"/>
      <c r="C40" s="292"/>
      <c r="D40" s="292"/>
      <c r="E40" s="292"/>
      <c r="F40" s="292"/>
      <c r="G40" s="292"/>
    </row>
    <row r="41" spans="1:13" ht="24.75" customHeight="1">
      <c r="A41" s="293"/>
      <c r="B41" s="293"/>
      <c r="C41" s="293"/>
      <c r="D41" s="293"/>
      <c r="E41" s="293"/>
      <c r="F41" s="293"/>
      <c r="G41" s="293"/>
      <c r="I41" s="46"/>
      <c r="J41" s="46"/>
      <c r="K41" s="46"/>
      <c r="L41" s="70"/>
      <c r="M41" s="46"/>
    </row>
    <row r="42" spans="1:13" ht="24.75" customHeight="1">
      <c r="A42" s="294" t="s">
        <v>114</v>
      </c>
      <c r="B42" s="295"/>
      <c r="C42" s="295"/>
      <c r="D42" s="295"/>
      <c r="E42" s="295"/>
      <c r="F42" s="296"/>
      <c r="G42" s="69" t="s">
        <v>73</v>
      </c>
      <c r="H42" s="46"/>
      <c r="I42" s="46"/>
      <c r="J42" s="302"/>
      <c r="K42" s="302"/>
      <c r="L42" s="302"/>
      <c r="M42" s="46"/>
    </row>
    <row r="43" spans="1:13" ht="18" customHeight="1">
      <c r="A43" s="47"/>
      <c r="B43" s="303" t="s">
        <v>83</v>
      </c>
      <c r="C43" s="303"/>
      <c r="D43" s="303"/>
      <c r="E43" s="303"/>
      <c r="F43" s="303"/>
      <c r="G43" s="88" t="s">
        <v>207</v>
      </c>
      <c r="I43" s="46"/>
      <c r="J43" s="71"/>
      <c r="K43" s="72"/>
      <c r="L43" s="73"/>
      <c r="M43" s="46"/>
    </row>
    <row r="44" spans="1:13" ht="18" customHeight="1">
      <c r="A44" s="48"/>
      <c r="B44" s="300" t="s">
        <v>82</v>
      </c>
      <c r="C44" s="300"/>
      <c r="D44" s="300"/>
      <c r="E44" s="300"/>
      <c r="F44" s="301"/>
      <c r="G44" s="160">
        <v>6</v>
      </c>
      <c r="I44" s="46"/>
      <c r="J44" s="71"/>
      <c r="K44" s="72"/>
      <c r="L44" s="73"/>
      <c r="M44" s="46"/>
    </row>
    <row r="45" spans="1:13" ht="18" customHeight="1">
      <c r="A45" s="48"/>
      <c r="B45" s="300" t="s">
        <v>222</v>
      </c>
      <c r="C45" s="300"/>
      <c r="D45" s="300"/>
      <c r="E45" s="300"/>
      <c r="F45" s="301"/>
      <c r="G45" s="160">
        <v>7</v>
      </c>
      <c r="I45" s="46"/>
      <c r="J45" s="71"/>
      <c r="K45" s="72"/>
      <c r="L45" s="73"/>
      <c r="M45" s="46"/>
    </row>
    <row r="46" spans="1:13" ht="18" customHeight="1">
      <c r="A46" s="48"/>
      <c r="B46" s="300" t="s">
        <v>78</v>
      </c>
      <c r="C46" s="300"/>
      <c r="D46" s="300"/>
      <c r="E46" s="300"/>
      <c r="F46" s="300"/>
      <c r="G46" s="89" t="s">
        <v>223</v>
      </c>
      <c r="I46" s="46"/>
      <c r="J46" s="71"/>
      <c r="K46" s="72"/>
      <c r="L46" s="73"/>
      <c r="M46" s="46"/>
    </row>
    <row r="47" spans="1:13" ht="18" customHeight="1">
      <c r="A47" s="48"/>
      <c r="B47" s="67" t="s">
        <v>79</v>
      </c>
      <c r="C47" s="67"/>
      <c r="D47" s="67"/>
      <c r="E47" s="67"/>
      <c r="F47" s="68"/>
      <c r="G47" s="87" t="s">
        <v>224</v>
      </c>
      <c r="I47" s="46"/>
      <c r="J47" s="71"/>
      <c r="K47" s="72"/>
      <c r="L47" s="73"/>
      <c r="M47" s="46"/>
    </row>
    <row r="48" spans="1:13" ht="18" customHeight="1">
      <c r="A48" s="48"/>
      <c r="B48" s="67" t="s">
        <v>84</v>
      </c>
      <c r="C48" s="67"/>
      <c r="D48" s="67"/>
      <c r="E48" s="67"/>
      <c r="F48" s="68"/>
      <c r="G48" s="87" t="s">
        <v>225</v>
      </c>
      <c r="I48" s="46"/>
      <c r="J48" s="71"/>
      <c r="K48" s="72"/>
      <c r="L48" s="73"/>
      <c r="M48" s="46"/>
    </row>
    <row r="49" spans="1:13" ht="18" customHeight="1">
      <c r="A49" s="48"/>
      <c r="B49" s="67" t="s">
        <v>85</v>
      </c>
      <c r="C49" s="67"/>
      <c r="D49" s="67"/>
      <c r="E49" s="67"/>
      <c r="F49" s="68"/>
      <c r="G49" s="87" t="s">
        <v>144</v>
      </c>
      <c r="I49" s="46"/>
      <c r="J49" s="71"/>
      <c r="K49" s="72"/>
      <c r="L49" s="73"/>
      <c r="M49" s="46"/>
    </row>
    <row r="50" spans="1:13" ht="18" customHeight="1">
      <c r="A50" s="48"/>
      <c r="B50" s="67" t="s">
        <v>86</v>
      </c>
      <c r="C50" s="67"/>
      <c r="D50" s="67"/>
      <c r="E50" s="67"/>
      <c r="F50" s="68"/>
      <c r="G50" s="87" t="s">
        <v>208</v>
      </c>
      <c r="I50" s="46"/>
      <c r="J50" s="71"/>
      <c r="K50" s="72"/>
      <c r="L50" s="73"/>
      <c r="M50" s="46"/>
    </row>
    <row r="51" spans="1:13" ht="18" customHeight="1">
      <c r="A51" s="48"/>
      <c r="B51" s="67" t="s">
        <v>80</v>
      </c>
      <c r="C51" s="67"/>
      <c r="D51" s="67"/>
      <c r="E51" s="67"/>
      <c r="F51" s="68"/>
      <c r="G51" s="87" t="s">
        <v>209</v>
      </c>
      <c r="I51" s="46"/>
      <c r="J51" s="71"/>
      <c r="K51" s="72"/>
      <c r="L51" s="73"/>
      <c r="M51" s="46"/>
    </row>
    <row r="52" spans="1:13" ht="18" customHeight="1">
      <c r="A52" s="48"/>
      <c r="B52" s="67" t="s">
        <v>81</v>
      </c>
      <c r="C52" s="67"/>
      <c r="D52" s="67"/>
      <c r="E52" s="67"/>
      <c r="F52" s="68"/>
      <c r="G52" s="87" t="s">
        <v>226</v>
      </c>
      <c r="I52" s="46"/>
      <c r="J52" s="71"/>
      <c r="K52" s="72"/>
      <c r="L52" s="73"/>
      <c r="M52" s="46"/>
    </row>
    <row r="53" ht="18" customHeight="1"/>
    <row r="54" ht="18" customHeight="1"/>
    <row r="55" ht="18" customHeight="1"/>
    <row r="56" ht="18" customHeight="1"/>
    <row r="57" spans="1:13" ht="15" customHeight="1">
      <c r="A57" s="49"/>
      <c r="B57" s="50"/>
      <c r="C57" s="51"/>
      <c r="D57" s="51"/>
      <c r="E57" s="51"/>
      <c r="F57" s="51"/>
      <c r="G57" s="52"/>
      <c r="I57" s="46"/>
      <c r="J57" s="46"/>
      <c r="K57" s="46"/>
      <c r="L57" s="74"/>
      <c r="M57" s="46"/>
    </row>
    <row r="58" spans="1:13" ht="15" customHeight="1">
      <c r="A58" s="299" t="s">
        <v>152</v>
      </c>
      <c r="B58" s="299"/>
      <c r="C58" s="299"/>
      <c r="D58" s="299"/>
      <c r="E58" s="299"/>
      <c r="F58" s="299"/>
      <c r="G58" s="299"/>
      <c r="H58" s="299"/>
      <c r="I58" s="46"/>
      <c r="J58" s="46"/>
      <c r="K58" s="46"/>
      <c r="L58" s="74"/>
      <c r="M58" s="46"/>
    </row>
    <row r="59" spans="1:13" ht="15" customHeight="1">
      <c r="A59" s="49"/>
      <c r="B59" s="50"/>
      <c r="C59" s="51"/>
      <c r="D59" s="41"/>
      <c r="E59" s="51"/>
      <c r="F59" s="51"/>
      <c r="G59" s="52"/>
      <c r="I59" s="46"/>
      <c r="J59" s="46"/>
      <c r="K59" s="46"/>
      <c r="L59" s="74"/>
      <c r="M59" s="46"/>
    </row>
    <row r="60" spans="1:7" ht="15" customHeight="1">
      <c r="A60" s="53"/>
      <c r="B60" s="54"/>
      <c r="C60" s="55"/>
      <c r="D60" s="55"/>
      <c r="E60" s="55"/>
      <c r="F60" s="55"/>
      <c r="G60" s="56"/>
    </row>
    <row r="61" spans="1:8" ht="15" customHeight="1">
      <c r="A61" s="290" t="s">
        <v>74</v>
      </c>
      <c r="B61" s="290"/>
      <c r="C61" s="290"/>
      <c r="D61" s="290"/>
      <c r="E61" s="290"/>
      <c r="F61" s="290"/>
      <c r="G61" s="290"/>
      <c r="H61" s="290"/>
    </row>
    <row r="62" spans="1:8" ht="15" customHeight="1">
      <c r="A62" s="290" t="s">
        <v>75</v>
      </c>
      <c r="B62" s="290"/>
      <c r="C62" s="290"/>
      <c r="D62" s="290"/>
      <c r="E62" s="290"/>
      <c r="F62" s="290"/>
      <c r="G62" s="290"/>
      <c r="H62" s="290"/>
    </row>
    <row r="63" spans="1:7" ht="15" customHeight="1">
      <c r="A63" s="61"/>
      <c r="B63" s="55"/>
      <c r="C63" s="55"/>
      <c r="D63" s="55"/>
      <c r="E63" s="55"/>
      <c r="F63" s="55"/>
      <c r="G63" s="56"/>
    </row>
    <row r="64" spans="1:7" ht="15" customHeight="1">
      <c r="A64" s="61"/>
      <c r="B64" s="55"/>
      <c r="C64" s="55"/>
      <c r="D64" s="55"/>
      <c r="E64" s="55"/>
      <c r="F64" s="55"/>
      <c r="G64" s="56"/>
    </row>
    <row r="65" spans="1:7" ht="15" customHeight="1">
      <c r="A65" s="53"/>
      <c r="B65" s="57"/>
      <c r="C65" s="55"/>
      <c r="D65" s="55"/>
      <c r="E65" s="55"/>
      <c r="F65" s="55"/>
      <c r="G65" s="56"/>
    </row>
    <row r="66" spans="1:8" ht="15" customHeight="1">
      <c r="A66" s="304" t="s">
        <v>269</v>
      </c>
      <c r="B66" s="304"/>
      <c r="C66" s="304"/>
      <c r="D66" s="304"/>
      <c r="E66" s="304"/>
      <c r="F66" s="304"/>
      <c r="G66" s="304"/>
      <c r="H66" s="304"/>
    </row>
    <row r="67" spans="1:8" ht="15" customHeight="1">
      <c r="A67" s="290" t="s">
        <v>311</v>
      </c>
      <c r="B67" s="290"/>
      <c r="C67" s="290"/>
      <c r="D67" s="290"/>
      <c r="E67" s="290"/>
      <c r="F67" s="290"/>
      <c r="G67" s="290"/>
      <c r="H67" s="290"/>
    </row>
    <row r="68" spans="1:7" ht="15" customHeight="1">
      <c r="A68" s="53"/>
      <c r="B68" s="57"/>
      <c r="C68" s="55"/>
      <c r="D68" s="62"/>
      <c r="E68" s="55"/>
      <c r="F68" s="55"/>
      <c r="G68" s="56"/>
    </row>
    <row r="69" spans="1:7" ht="15" customHeight="1">
      <c r="A69" s="53"/>
      <c r="B69" s="57"/>
      <c r="C69" s="55"/>
      <c r="D69" s="62"/>
      <c r="E69" s="55"/>
      <c r="F69" s="55"/>
      <c r="G69" s="56"/>
    </row>
    <row r="70" spans="1:7" ht="15" customHeight="1">
      <c r="A70" s="53"/>
      <c r="B70" s="57"/>
      <c r="C70" s="55"/>
      <c r="D70" s="62"/>
      <c r="E70" s="55"/>
      <c r="F70" s="55"/>
      <c r="G70" s="56"/>
    </row>
    <row r="71" spans="1:8" ht="15" customHeight="1">
      <c r="A71" s="299" t="s">
        <v>76</v>
      </c>
      <c r="B71" s="299"/>
      <c r="C71" s="299"/>
      <c r="D71" s="299"/>
      <c r="E71" s="299"/>
      <c r="F71" s="299"/>
      <c r="G71" s="299"/>
      <c r="H71" s="299"/>
    </row>
    <row r="78" spans="1:7" ht="15" customHeight="1">
      <c r="A78" s="53"/>
      <c r="B78" s="57"/>
      <c r="C78" s="55"/>
      <c r="D78" s="55"/>
      <c r="E78" s="55"/>
      <c r="F78" s="55"/>
      <c r="G78" s="56"/>
    </row>
    <row r="79" spans="1:7" ht="15" customHeight="1">
      <c r="A79" s="53"/>
      <c r="B79" s="57"/>
      <c r="C79" s="55"/>
      <c r="D79" s="55"/>
      <c r="E79" s="55"/>
      <c r="F79" s="55"/>
      <c r="G79" s="56"/>
    </row>
    <row r="80" spans="1:7" ht="15" customHeight="1">
      <c r="A80" s="63"/>
      <c r="B80" s="63"/>
      <c r="C80" s="63"/>
      <c r="D80" s="55"/>
      <c r="E80" s="55"/>
      <c r="F80" s="55"/>
      <c r="G80" s="56"/>
    </row>
    <row r="81" spans="1:7" ht="12.75" customHeight="1">
      <c r="A81" s="64" t="s">
        <v>234</v>
      </c>
      <c r="C81" s="46"/>
      <c r="D81" s="63"/>
      <c r="E81" s="63"/>
      <c r="F81" s="63"/>
      <c r="G81" s="63"/>
    </row>
    <row r="82" spans="1:7" ht="10.5" customHeight="1">
      <c r="A82" s="64" t="s">
        <v>235</v>
      </c>
      <c r="C82" s="46"/>
      <c r="D82" s="46"/>
      <c r="E82" s="46"/>
      <c r="F82" s="46"/>
      <c r="G82" s="46"/>
    </row>
    <row r="83" spans="1:7" ht="10.5" customHeight="1">
      <c r="A83" s="65" t="s">
        <v>77</v>
      </c>
      <c r="C83" s="46"/>
      <c r="D83" s="46"/>
      <c r="E83" s="46"/>
      <c r="F83" s="46"/>
      <c r="G83" s="46"/>
    </row>
    <row r="84" ht="10.5" customHeight="1"/>
    <row r="85" spans="1:7" ht="10.5" customHeight="1">
      <c r="A85" s="64"/>
      <c r="C85" s="46"/>
      <c r="D85" s="46"/>
      <c r="E85" s="46"/>
      <c r="F85" s="46"/>
      <c r="G85" s="46"/>
    </row>
    <row r="86" spans="1:7" ht="10.5" customHeight="1">
      <c r="A86" s="64"/>
      <c r="C86" s="46"/>
      <c r="D86" s="46"/>
      <c r="E86" s="46"/>
      <c r="F86" s="46"/>
      <c r="G86" s="46"/>
    </row>
    <row r="87" spans="1:7" ht="10.5" customHeight="1">
      <c r="A87" s="65"/>
      <c r="B87" s="66"/>
      <c r="C87" s="46"/>
      <c r="D87" s="46"/>
      <c r="E87" s="46"/>
      <c r="F87" s="46"/>
      <c r="G87" s="46"/>
    </row>
    <row r="88" ht="10.5" customHeight="1"/>
    <row r="89" ht="10.5" customHeight="1"/>
    <row r="90" spans="1:7" ht="14.25">
      <c r="A90" s="297"/>
      <c r="B90" s="297"/>
      <c r="C90" s="297"/>
      <c r="D90" s="297"/>
      <c r="E90" s="297"/>
      <c r="F90" s="297"/>
      <c r="G90" s="297"/>
    </row>
    <row r="91" spans="1:7" ht="19.5">
      <c r="A91" s="59"/>
      <c r="B91" s="59"/>
      <c r="C91" s="75"/>
      <c r="D91" s="59"/>
      <c r="E91" s="59"/>
      <c r="F91" s="59"/>
      <c r="G91" s="59"/>
    </row>
    <row r="92" spans="1:8" ht="19.5">
      <c r="A92" s="61"/>
      <c r="B92" s="76"/>
      <c r="C92" s="75"/>
      <c r="D92" s="76"/>
      <c r="E92" s="76"/>
      <c r="F92" s="76"/>
      <c r="G92" s="77"/>
      <c r="H92" s="46"/>
    </row>
    <row r="93" spans="1:7" ht="15.75">
      <c r="A93" s="55"/>
      <c r="B93" s="55"/>
      <c r="C93" s="38"/>
      <c r="D93" s="55"/>
      <c r="E93" s="55"/>
      <c r="F93" s="55"/>
      <c r="G93" s="78"/>
    </row>
    <row r="94" spans="1:7" ht="15.75">
      <c r="A94" s="58"/>
      <c r="B94" s="63"/>
      <c r="C94" s="79"/>
      <c r="D94" s="59"/>
      <c r="E94" s="59"/>
      <c r="F94" s="59"/>
      <c r="G94" s="80"/>
    </row>
    <row r="95" spans="1:7" ht="15.75">
      <c r="A95" s="58"/>
      <c r="B95" s="63"/>
      <c r="C95" s="79"/>
      <c r="D95" s="59"/>
      <c r="E95" s="59"/>
      <c r="F95" s="59"/>
      <c r="G95" s="80"/>
    </row>
    <row r="96" spans="1:7" ht="14.25">
      <c r="A96" s="58"/>
      <c r="B96" s="63"/>
      <c r="C96" s="59"/>
      <c r="D96" s="59"/>
      <c r="E96" s="59"/>
      <c r="F96" s="59"/>
      <c r="G96" s="80"/>
    </row>
    <row r="97" spans="1:7" ht="14.25">
      <c r="A97" s="58"/>
      <c r="B97" s="63"/>
      <c r="C97" s="59"/>
      <c r="D97" s="59"/>
      <c r="E97" s="59"/>
      <c r="F97" s="59"/>
      <c r="G97" s="80"/>
    </row>
    <row r="98" spans="1:7" ht="14.25">
      <c r="A98" s="58"/>
      <c r="B98" s="63"/>
      <c r="C98" s="59"/>
      <c r="D98" s="59"/>
      <c r="E98" s="59"/>
      <c r="F98" s="59"/>
      <c r="G98" s="80"/>
    </row>
    <row r="99" spans="1:7" ht="14.25">
      <c r="A99" s="58"/>
      <c r="B99" s="63"/>
      <c r="C99" s="59"/>
      <c r="D99" s="59"/>
      <c r="E99" s="59"/>
      <c r="F99" s="59"/>
      <c r="G99" s="80"/>
    </row>
    <row r="100" spans="1:7" ht="14.25">
      <c r="A100" s="58"/>
      <c r="B100" s="63"/>
      <c r="C100" s="59"/>
      <c r="D100" s="59"/>
      <c r="E100" s="59"/>
      <c r="F100" s="59"/>
      <c r="G100" s="80"/>
    </row>
    <row r="101" spans="1:7" ht="14.25">
      <c r="A101" s="58"/>
      <c r="B101" s="63"/>
      <c r="C101" s="59"/>
      <c r="D101" s="59"/>
      <c r="E101" s="59"/>
      <c r="F101" s="59"/>
      <c r="G101" s="80"/>
    </row>
    <row r="102" spans="1:7" ht="14.25">
      <c r="A102" s="58"/>
      <c r="B102" s="63"/>
      <c r="C102" s="59"/>
      <c r="D102" s="59"/>
      <c r="E102" s="59"/>
      <c r="F102" s="59"/>
      <c r="G102" s="80"/>
    </row>
    <row r="103" spans="1:7" ht="14.25">
      <c r="A103" s="58"/>
      <c r="B103" s="63"/>
      <c r="C103" s="63"/>
      <c r="D103" s="63"/>
      <c r="E103" s="59"/>
      <c r="F103" s="59"/>
      <c r="G103" s="80"/>
    </row>
    <row r="104" spans="1:7" ht="14.25">
      <c r="A104" s="58"/>
      <c r="B104" s="63"/>
      <c r="C104" s="59"/>
      <c r="D104" s="59"/>
      <c r="E104" s="59"/>
      <c r="F104" s="59"/>
      <c r="G104" s="80"/>
    </row>
    <row r="105" spans="1:7" ht="14.25">
      <c r="A105" s="58"/>
      <c r="B105" s="63"/>
      <c r="C105" s="59"/>
      <c r="D105" s="59"/>
      <c r="E105" s="59"/>
      <c r="F105" s="59"/>
      <c r="G105" s="80"/>
    </row>
    <row r="106" spans="1:7" ht="14.25">
      <c r="A106" s="58"/>
      <c r="B106" s="63"/>
      <c r="C106" s="59"/>
      <c r="D106" s="59"/>
      <c r="E106" s="59"/>
      <c r="F106" s="59"/>
      <c r="G106" s="80"/>
    </row>
    <row r="107" spans="1:7" ht="14.25">
      <c r="A107" s="58"/>
      <c r="B107" s="63"/>
      <c r="C107" s="59"/>
      <c r="D107" s="59"/>
      <c r="E107" s="59"/>
      <c r="F107" s="59"/>
      <c r="G107" s="80"/>
    </row>
    <row r="108" spans="1:7" ht="14.25">
      <c r="A108" s="58"/>
      <c r="B108" s="63"/>
      <c r="C108" s="59"/>
      <c r="D108" s="59"/>
      <c r="E108" s="59"/>
      <c r="F108" s="59"/>
      <c r="G108" s="80"/>
    </row>
    <row r="109" spans="1:7" ht="14.25">
      <c r="A109" s="58"/>
      <c r="B109" s="63"/>
      <c r="C109" s="59"/>
      <c r="D109" s="59"/>
      <c r="E109" s="59"/>
      <c r="F109" s="59"/>
      <c r="G109" s="80"/>
    </row>
    <row r="110" spans="1:7" ht="14.25">
      <c r="A110" s="58"/>
      <c r="B110" s="63"/>
      <c r="C110" s="59"/>
      <c r="D110" s="59"/>
      <c r="E110" s="59"/>
      <c r="F110" s="59"/>
      <c r="G110" s="80"/>
    </row>
    <row r="111" spans="1:7" ht="14.25">
      <c r="A111" s="58"/>
      <c r="B111" s="63"/>
      <c r="C111" s="59"/>
      <c r="D111" s="59"/>
      <c r="E111" s="59"/>
      <c r="F111" s="59"/>
      <c r="G111" s="80"/>
    </row>
    <row r="112" spans="1:7" ht="14.25">
      <c r="A112" s="58"/>
      <c r="B112" s="63"/>
      <c r="C112" s="59"/>
      <c r="D112" s="59"/>
      <c r="E112" s="59"/>
      <c r="F112" s="59"/>
      <c r="G112" s="80"/>
    </row>
    <row r="113" spans="1:7" ht="15" customHeight="1">
      <c r="A113" s="58"/>
      <c r="B113" s="59"/>
      <c r="C113" s="59"/>
      <c r="D113" s="59"/>
      <c r="E113" s="59"/>
      <c r="F113" s="59"/>
      <c r="G113" s="60"/>
    </row>
    <row r="114" spans="1:9" ht="14.25">
      <c r="A114" s="61"/>
      <c r="B114" s="76"/>
      <c r="C114" s="76"/>
      <c r="D114" s="76"/>
      <c r="E114" s="76"/>
      <c r="F114" s="76"/>
      <c r="G114" s="77"/>
      <c r="H114" s="46"/>
      <c r="I114" s="46"/>
    </row>
    <row r="115" spans="1:7" ht="14.25">
      <c r="A115" s="61"/>
      <c r="B115" s="55"/>
      <c r="C115" s="55"/>
      <c r="D115" s="55"/>
      <c r="E115" s="55"/>
      <c r="F115" s="55"/>
      <c r="G115" s="56"/>
    </row>
    <row r="116" spans="1:7" ht="14.25">
      <c r="A116" s="58"/>
      <c r="B116" s="63"/>
      <c r="C116" s="59"/>
      <c r="D116" s="59"/>
      <c r="E116" s="59"/>
      <c r="F116" s="59"/>
      <c r="G116" s="80"/>
    </row>
    <row r="117" spans="1:7" ht="14.25">
      <c r="A117" s="58"/>
      <c r="B117" s="63"/>
      <c r="C117" s="59"/>
      <c r="D117" s="59"/>
      <c r="E117" s="59"/>
      <c r="F117" s="59"/>
      <c r="G117" s="80"/>
    </row>
    <row r="118" spans="1:7" ht="14.25">
      <c r="A118" s="58"/>
      <c r="B118" s="63"/>
      <c r="C118" s="59"/>
      <c r="D118" s="59"/>
      <c r="E118" s="59"/>
      <c r="F118" s="59"/>
      <c r="G118" s="80"/>
    </row>
    <row r="119" spans="1:7" ht="14.25">
      <c r="A119" s="58"/>
      <c r="B119" s="63"/>
      <c r="C119" s="59"/>
      <c r="D119" s="59"/>
      <c r="E119" s="59"/>
      <c r="F119" s="59"/>
      <c r="G119" s="80"/>
    </row>
    <row r="120" spans="1:7" ht="14.25">
      <c r="A120" s="58"/>
      <c r="B120" s="63"/>
      <c r="C120" s="59"/>
      <c r="D120" s="59"/>
      <c r="E120" s="59"/>
      <c r="F120" s="59"/>
      <c r="G120" s="80"/>
    </row>
    <row r="121" spans="1:7" ht="14.25">
      <c r="A121" s="58"/>
      <c r="B121" s="63"/>
      <c r="C121" s="59"/>
      <c r="D121" s="59"/>
      <c r="E121" s="59"/>
      <c r="F121" s="59"/>
      <c r="G121" s="80"/>
    </row>
    <row r="122" spans="1:7" ht="14.25">
      <c r="A122" s="58"/>
      <c r="B122" s="63"/>
      <c r="C122" s="59"/>
      <c r="D122" s="59"/>
      <c r="E122" s="59"/>
      <c r="F122" s="59"/>
      <c r="G122" s="80"/>
    </row>
    <row r="123" spans="1:7" ht="14.25">
      <c r="A123" s="58"/>
      <c r="B123" s="63"/>
      <c r="C123" s="59"/>
      <c r="D123" s="59"/>
      <c r="E123" s="59"/>
      <c r="F123" s="59"/>
      <c r="G123" s="80"/>
    </row>
    <row r="124" spans="1:7" ht="14.25">
      <c r="A124" s="58"/>
      <c r="B124" s="63"/>
      <c r="C124" s="59"/>
      <c r="D124" s="59"/>
      <c r="E124" s="59"/>
      <c r="F124" s="59"/>
      <c r="G124" s="80"/>
    </row>
    <row r="125" spans="1:7" ht="14.25">
      <c r="A125" s="58"/>
      <c r="B125" s="63"/>
      <c r="C125" s="59"/>
      <c r="D125" s="59"/>
      <c r="E125" s="59"/>
      <c r="F125" s="59"/>
      <c r="G125" s="80"/>
    </row>
    <row r="126" spans="1:7" ht="14.25">
      <c r="A126" s="58"/>
      <c r="B126" s="63"/>
      <c r="C126" s="59"/>
      <c r="D126" s="59"/>
      <c r="E126" s="59"/>
      <c r="F126" s="59"/>
      <c r="G126" s="80"/>
    </row>
    <row r="127" spans="1:9" ht="14.25">
      <c r="A127" s="58"/>
      <c r="B127" s="81"/>
      <c r="C127" s="59"/>
      <c r="D127" s="59"/>
      <c r="E127" s="59"/>
      <c r="F127" s="59"/>
      <c r="G127" s="80"/>
      <c r="H127" s="46"/>
      <c r="I127" s="46"/>
    </row>
    <row r="128" spans="1:9" ht="14.25">
      <c r="A128" s="298"/>
      <c r="B128" s="298"/>
      <c r="C128" s="298"/>
      <c r="D128" s="298"/>
      <c r="E128" s="298"/>
      <c r="F128" s="298"/>
      <c r="G128" s="298"/>
      <c r="H128" s="46"/>
      <c r="I128" s="46"/>
    </row>
    <row r="129" spans="1:7" ht="14.25">
      <c r="A129" s="82"/>
      <c r="B129" s="82"/>
      <c r="C129" s="82"/>
      <c r="D129" s="82"/>
      <c r="E129" s="82"/>
      <c r="F129" s="82"/>
      <c r="G129" s="82"/>
    </row>
    <row r="130" spans="1:7" ht="14.25">
      <c r="A130" s="83"/>
      <c r="B130" s="83"/>
      <c r="C130" s="83"/>
      <c r="D130" s="83"/>
      <c r="E130" s="83"/>
      <c r="F130" s="83"/>
      <c r="G130" s="83"/>
    </row>
    <row r="131" spans="4:7" ht="14.25">
      <c r="D131" s="63"/>
      <c r="E131" s="63"/>
      <c r="F131" s="63"/>
      <c r="G131" s="63"/>
    </row>
    <row r="132" spans="4:7" ht="10.5" customHeight="1">
      <c r="D132" s="46"/>
      <c r="E132" s="46"/>
      <c r="F132" s="46"/>
      <c r="G132" s="46"/>
    </row>
    <row r="133" spans="4:7" ht="10.5" customHeight="1">
      <c r="D133" s="46"/>
      <c r="E133" s="46"/>
      <c r="F133" s="46"/>
      <c r="G133" s="46"/>
    </row>
    <row r="134" spans="4:7" ht="10.5" customHeight="1">
      <c r="D134" s="46"/>
      <c r="E134" s="46"/>
      <c r="F134" s="46"/>
      <c r="G134" s="46"/>
    </row>
    <row r="135" spans="4:7" ht="10.5" customHeight="1">
      <c r="D135" s="46"/>
      <c r="E135" s="46"/>
      <c r="F135" s="46"/>
      <c r="G135" s="46"/>
    </row>
    <row r="136" ht="10.5" customHeight="1"/>
  </sheetData>
  <sheetProtection/>
  <mergeCells count="16">
    <mergeCell ref="J42:L42"/>
    <mergeCell ref="B43:F43"/>
    <mergeCell ref="B46:F46"/>
    <mergeCell ref="B44:F44"/>
    <mergeCell ref="A66:H66"/>
    <mergeCell ref="A58:H58"/>
    <mergeCell ref="A61:H61"/>
    <mergeCell ref="A62:H62"/>
    <mergeCell ref="A67:H67"/>
    <mergeCell ref="C20:H20"/>
    <mergeCell ref="A40:G41"/>
    <mergeCell ref="A42:F42"/>
    <mergeCell ref="A90:G90"/>
    <mergeCell ref="A128:G128"/>
    <mergeCell ref="A71:H71"/>
    <mergeCell ref="B45:F45"/>
  </mergeCells>
  <hyperlinks>
    <hyperlink ref="G43" location="'Economía regional'!A1" display="3"/>
    <hyperlink ref="G46" location="'Aspectos GyD - Perfil productor'!A1" display="2"/>
    <hyperlink ref="G47" location="'Aspectos GyD - Perfil productor'!A1" display="2"/>
    <hyperlink ref="G49" location="'Ganadería y Riego'!A1" display="5"/>
    <hyperlink ref="G50" location="Exportaciones!A1" display="9"/>
    <hyperlink ref="G51" location="'División Político-Adminisrativa'!A1" display="7"/>
    <hyperlink ref="G52" location="Autoridades!A1" display="11"/>
    <hyperlink ref="G48" location="'Cultivos Información Censal'!A1" display="3 - 4"/>
    <hyperlink ref="G44" location="'Antecedentes sociales'!A1" display="11-12-13"/>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drawing r:id="rId1"/>
</worksheet>
</file>

<file path=xl/worksheets/sheet10.xml><?xml version="1.0" encoding="utf-8"?>
<worksheet xmlns="http://schemas.openxmlformats.org/spreadsheetml/2006/main" xmlns:r="http://schemas.openxmlformats.org/officeDocument/2006/relationships">
  <dimension ref="A1:G54"/>
  <sheetViews>
    <sheetView showGridLines="0" zoomScaleSheetLayoutView="80" workbookViewId="0" topLeftCell="A1">
      <selection activeCell="A1" sqref="A1"/>
    </sheetView>
  </sheetViews>
  <sheetFormatPr defaultColWidth="11.421875" defaultRowHeight="15"/>
  <cols>
    <col min="1" max="1" width="40.7109375" style="154" customWidth="1"/>
    <col min="2" max="2" width="20.140625" style="154" customWidth="1"/>
    <col min="3" max="3" width="8.00390625" style="154" customWidth="1"/>
    <col min="4" max="4" width="40.28125" style="154" customWidth="1"/>
    <col min="5" max="5" width="32.140625" style="154" customWidth="1"/>
    <col min="6" max="6" width="25.8515625" style="154" customWidth="1"/>
    <col min="7" max="7" width="20.140625" style="154" customWidth="1"/>
    <col min="8" max="16384" width="11.421875" style="154" customWidth="1"/>
  </cols>
  <sheetData>
    <row r="1" spans="1:7" ht="21">
      <c r="A1" s="176" t="s">
        <v>54</v>
      </c>
      <c r="B1" s="175"/>
      <c r="C1" s="175"/>
      <c r="D1" s="175"/>
      <c r="E1" s="175"/>
      <c r="F1" s="175"/>
      <c r="G1" s="175"/>
    </row>
    <row r="2" spans="1:7" ht="21">
      <c r="A2" s="175"/>
      <c r="B2" s="175"/>
      <c r="C2" s="176"/>
      <c r="D2" s="176"/>
      <c r="E2" s="176"/>
      <c r="F2" s="176"/>
      <c r="G2" s="176"/>
    </row>
    <row r="3" spans="1:7" ht="21">
      <c r="A3" s="182" t="s">
        <v>265</v>
      </c>
      <c r="B3" s="182" t="s">
        <v>37</v>
      </c>
      <c r="C3" s="176"/>
      <c r="D3" s="182" t="s">
        <v>266</v>
      </c>
      <c r="E3" s="182" t="s">
        <v>39</v>
      </c>
      <c r="F3" s="182" t="s">
        <v>37</v>
      </c>
      <c r="G3" s="176"/>
    </row>
    <row r="4" spans="1:7" ht="21">
      <c r="A4" s="180" t="s">
        <v>111</v>
      </c>
      <c r="B4" s="183" t="s">
        <v>67</v>
      </c>
      <c r="C4" s="175"/>
      <c r="D4" s="180" t="s">
        <v>238</v>
      </c>
      <c r="E4" s="180" t="s">
        <v>101</v>
      </c>
      <c r="F4" s="183" t="s">
        <v>153</v>
      </c>
      <c r="G4" s="176"/>
    </row>
    <row r="5" spans="1:7" ht="21">
      <c r="A5" s="181" t="s">
        <v>112</v>
      </c>
      <c r="B5" s="256" t="s">
        <v>38</v>
      </c>
      <c r="C5" s="175"/>
      <c r="D5" s="180" t="s">
        <v>159</v>
      </c>
      <c r="E5" s="180" t="s">
        <v>109</v>
      </c>
      <c r="F5" s="183" t="s">
        <v>160</v>
      </c>
      <c r="G5" s="176"/>
    </row>
    <row r="6" spans="1:7" ht="21">
      <c r="A6" s="181" t="s">
        <v>252</v>
      </c>
      <c r="B6" s="178" t="s">
        <v>253</v>
      </c>
      <c r="C6" s="175"/>
      <c r="D6" s="180" t="s">
        <v>268</v>
      </c>
      <c r="E6" s="180" t="s">
        <v>106</v>
      </c>
      <c r="F6" s="183" t="s">
        <v>245</v>
      </c>
      <c r="G6" s="176"/>
    </row>
    <row r="7" spans="3:7" ht="21">
      <c r="C7" s="175"/>
      <c r="D7" s="180" t="s">
        <v>240</v>
      </c>
      <c r="E7" s="180" t="s">
        <v>110</v>
      </c>
      <c r="F7" s="183" t="s">
        <v>67</v>
      </c>
      <c r="G7" s="176"/>
    </row>
    <row r="8" spans="1:7" ht="21">
      <c r="A8" s="182" t="s">
        <v>264</v>
      </c>
      <c r="B8" s="182" t="s">
        <v>37</v>
      </c>
      <c r="C8" s="175"/>
      <c r="D8" s="180" t="s">
        <v>241</v>
      </c>
      <c r="E8" s="180" t="s">
        <v>108</v>
      </c>
      <c r="F8" s="253" t="s">
        <v>239</v>
      </c>
      <c r="G8" s="175"/>
    </row>
    <row r="9" spans="1:7" ht="21">
      <c r="A9" s="181" t="s">
        <v>254</v>
      </c>
      <c r="B9" s="183" t="s">
        <v>255</v>
      </c>
      <c r="C9" s="175"/>
      <c r="D9" s="180" t="s">
        <v>242</v>
      </c>
      <c r="E9" s="180" t="s">
        <v>100</v>
      </c>
      <c r="F9" s="183" t="s">
        <v>67</v>
      </c>
      <c r="G9" s="175"/>
    </row>
    <row r="10" spans="1:7" ht="21">
      <c r="A10" s="181" t="s">
        <v>256</v>
      </c>
      <c r="B10" s="183" t="s">
        <v>67</v>
      </c>
      <c r="C10" s="175"/>
      <c r="D10" s="180" t="s">
        <v>243</v>
      </c>
      <c r="E10" s="180" t="s">
        <v>102</v>
      </c>
      <c r="F10" s="183" t="s">
        <v>244</v>
      </c>
      <c r="G10" s="175"/>
    </row>
    <row r="11" spans="1:7" ht="21">
      <c r="A11" s="181" t="s">
        <v>168</v>
      </c>
      <c r="B11" s="183" t="s">
        <v>38</v>
      </c>
      <c r="C11" s="175"/>
      <c r="D11" s="180" t="s">
        <v>246</v>
      </c>
      <c r="E11" s="180" t="s">
        <v>103</v>
      </c>
      <c r="F11" s="183" t="s">
        <v>67</v>
      </c>
      <c r="G11" s="175"/>
    </row>
    <row r="12" spans="1:7" ht="21">
      <c r="A12" s="181" t="s">
        <v>257</v>
      </c>
      <c r="B12" s="183" t="s">
        <v>258</v>
      </c>
      <c r="C12" s="175"/>
      <c r="D12" s="180" t="s">
        <v>247</v>
      </c>
      <c r="E12" s="180" t="s">
        <v>104</v>
      </c>
      <c r="F12" s="253" t="s">
        <v>67</v>
      </c>
      <c r="G12" s="175"/>
    </row>
    <row r="13" spans="1:7" ht="21">
      <c r="A13" s="181" t="s">
        <v>259</v>
      </c>
      <c r="B13" s="183" t="s">
        <v>67</v>
      </c>
      <c r="C13" s="175"/>
      <c r="D13" s="179"/>
      <c r="E13" s="179"/>
      <c r="F13" s="178"/>
      <c r="G13" s="175"/>
    </row>
    <row r="14" spans="3:7" ht="21">
      <c r="C14" s="175"/>
      <c r="D14" s="386" t="s">
        <v>267</v>
      </c>
      <c r="E14" s="387"/>
      <c r="F14" s="178"/>
      <c r="G14" s="175"/>
    </row>
    <row r="15" spans="1:7" ht="21">
      <c r="A15" s="386" t="s">
        <v>237</v>
      </c>
      <c r="B15" s="387"/>
      <c r="C15" s="175"/>
      <c r="D15" s="392" t="s">
        <v>302</v>
      </c>
      <c r="E15" s="393"/>
      <c r="F15" s="178"/>
      <c r="G15" s="175"/>
    </row>
    <row r="16" spans="1:7" s="177" customFormat="1" ht="21">
      <c r="A16" s="392" t="s">
        <v>236</v>
      </c>
      <c r="B16" s="393"/>
      <c r="C16" s="175"/>
      <c r="D16" s="257"/>
      <c r="E16" s="257"/>
      <c r="F16" s="178"/>
      <c r="G16" s="175"/>
    </row>
    <row r="17" spans="1:7" s="177" customFormat="1" ht="21">
      <c r="A17" s="257"/>
      <c r="B17" s="257"/>
      <c r="C17" s="175"/>
      <c r="D17" s="257"/>
      <c r="E17" s="257"/>
      <c r="F17" s="178"/>
      <c r="G17" s="175"/>
    </row>
    <row r="18" spans="3:7" ht="21">
      <c r="C18" s="175"/>
      <c r="D18" s="179"/>
      <c r="E18" s="179"/>
      <c r="F18" s="178"/>
      <c r="G18" s="175"/>
    </row>
    <row r="19" spans="1:6" ht="21">
      <c r="A19" s="388" t="s">
        <v>262</v>
      </c>
      <c r="B19" s="388"/>
      <c r="C19" s="175"/>
      <c r="D19" s="179"/>
      <c r="E19" s="179"/>
      <c r="F19" s="178"/>
    </row>
    <row r="20" spans="1:6" ht="21">
      <c r="A20" s="390" t="s">
        <v>260</v>
      </c>
      <c r="B20" s="391"/>
      <c r="C20" s="175"/>
      <c r="D20" s="179"/>
      <c r="E20" s="179"/>
      <c r="F20" s="178"/>
    </row>
    <row r="21" spans="3:6" ht="21">
      <c r="C21" s="175"/>
      <c r="D21" s="179"/>
      <c r="E21" s="179"/>
      <c r="F21" s="178"/>
    </row>
    <row r="22" spans="1:6" ht="21">
      <c r="A22" s="182" t="s">
        <v>263</v>
      </c>
      <c r="B22" s="182" t="s">
        <v>36</v>
      </c>
      <c r="C22" s="175"/>
      <c r="D22" s="179"/>
      <c r="E22" s="179"/>
      <c r="F22" s="178"/>
    </row>
    <row r="23" spans="1:6" ht="21">
      <c r="A23" s="180"/>
      <c r="B23" s="180" t="s">
        <v>100</v>
      </c>
      <c r="C23" s="175"/>
      <c r="D23" s="179"/>
      <c r="E23" s="179"/>
      <c r="F23" s="178"/>
    </row>
    <row r="24" spans="1:6" ht="21">
      <c r="A24" s="180" t="s">
        <v>261</v>
      </c>
      <c r="B24" s="180" t="s">
        <v>99</v>
      </c>
      <c r="C24" s="175"/>
      <c r="D24" s="179"/>
      <c r="E24" s="179"/>
      <c r="F24" s="178"/>
    </row>
    <row r="25" spans="1:6" ht="21">
      <c r="A25" s="180"/>
      <c r="B25" s="180" t="s">
        <v>101</v>
      </c>
      <c r="C25" s="175"/>
      <c r="D25" s="179"/>
      <c r="E25" s="179"/>
      <c r="F25" s="178"/>
    </row>
    <row r="26" spans="1:6" ht="21" customHeight="1">
      <c r="A26" s="389" t="s">
        <v>117</v>
      </c>
      <c r="B26" s="389"/>
      <c r="C26" s="389"/>
      <c r="D26" s="389"/>
      <c r="E26" s="389"/>
      <c r="F26" s="389"/>
    </row>
    <row r="33" s="154" customFormat="1" ht="21"/>
    <row r="34" s="154" customFormat="1" ht="21"/>
    <row r="35" s="154" customFormat="1" ht="21"/>
    <row r="36" s="154" customFormat="1" ht="21"/>
    <row r="37" s="154" customFormat="1" ht="21"/>
    <row r="38" s="154" customFormat="1" ht="21"/>
    <row r="39" s="154" customFormat="1" ht="21"/>
    <row r="40" s="154" customFormat="1" ht="21"/>
    <row r="41" s="154" customFormat="1" ht="21"/>
    <row r="42" s="154" customFormat="1" ht="21"/>
    <row r="43" s="154" customFormat="1" ht="21"/>
    <row r="44" s="154" customFormat="1" ht="21"/>
    <row r="45" s="154" customFormat="1" ht="21"/>
    <row r="46" s="154" customFormat="1" ht="21"/>
    <row r="47" s="154" customFormat="1" ht="21"/>
    <row r="48" s="154" customFormat="1" ht="21"/>
    <row r="54" spans="1:3" s="153" customFormat="1" ht="21">
      <c r="A54" s="177"/>
      <c r="B54" s="177"/>
      <c r="C54" s="177"/>
    </row>
  </sheetData>
  <sheetProtection/>
  <mergeCells count="7">
    <mergeCell ref="A15:B15"/>
    <mergeCell ref="A19:B19"/>
    <mergeCell ref="A26:F26"/>
    <mergeCell ref="A20:B20"/>
    <mergeCell ref="D14:E14"/>
    <mergeCell ref="D15:E15"/>
    <mergeCell ref="A16:B16"/>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Antofagasta</oddHeader>
  </headerFooter>
</worksheet>
</file>

<file path=xl/worksheets/sheet2.xml><?xml version="1.0" encoding="utf-8"?>
<worksheet xmlns="http://schemas.openxmlformats.org/spreadsheetml/2006/main" xmlns:r="http://schemas.openxmlformats.org/officeDocument/2006/relationships">
  <dimension ref="A1:Z125"/>
  <sheetViews>
    <sheetView showGridLines="0" view="pageBreakPreview" zoomScale="93" zoomScaleNormal="90" zoomScaleSheetLayoutView="93" zoomScalePageLayoutView="0" workbookViewId="0" topLeftCell="A1">
      <selection activeCell="E106" sqref="E106"/>
    </sheetView>
  </sheetViews>
  <sheetFormatPr defaultColWidth="11.421875" defaultRowHeight="15"/>
  <cols>
    <col min="1" max="1" width="36.28125" style="2" customWidth="1"/>
    <col min="2" max="2" width="15.28125" style="2" customWidth="1"/>
    <col min="3" max="3" width="16.7109375" style="2" customWidth="1"/>
    <col min="4" max="4" width="14.28125" style="2" customWidth="1"/>
    <col min="5" max="5" width="13.57421875" style="2" customWidth="1"/>
    <col min="6" max="6" width="18.7109375" style="2" customWidth="1"/>
    <col min="7" max="7" width="14.8515625" style="2" customWidth="1"/>
    <col min="8" max="8" width="14.8515625" style="2" bestFit="1" customWidth="1"/>
    <col min="9" max="9" width="13.28125" style="2" customWidth="1"/>
    <col min="10" max="10" width="13.7109375" style="2" customWidth="1"/>
    <col min="11" max="11" width="23.421875" style="2" bestFit="1" customWidth="1"/>
    <col min="12" max="16384" width="11.421875" style="2" customWidth="1"/>
  </cols>
  <sheetData>
    <row r="1" spans="1:16" ht="15">
      <c r="A1" s="1" t="s">
        <v>49</v>
      </c>
      <c r="K1" s="203"/>
      <c r="L1" s="204"/>
      <c r="M1" s="204"/>
      <c r="N1" s="204"/>
      <c r="O1" s="204"/>
      <c r="P1" s="204"/>
    </row>
    <row r="2" spans="1:16" ht="15">
      <c r="A2" s="1"/>
      <c r="K2" s="203"/>
      <c r="L2" s="204"/>
      <c r="M2" s="204"/>
      <c r="N2" s="204"/>
      <c r="O2" s="204"/>
      <c r="P2" s="204"/>
    </row>
    <row r="3" spans="1:16" ht="15">
      <c r="A3" s="203" t="s">
        <v>283</v>
      </c>
      <c r="B3" s="204"/>
      <c r="C3" s="204"/>
      <c r="D3" s="204"/>
      <c r="E3" s="204"/>
      <c r="F3" s="204"/>
      <c r="K3" s="203"/>
      <c r="L3" s="204"/>
      <c r="M3" s="204"/>
      <c r="N3" s="204"/>
      <c r="O3" s="204"/>
      <c r="P3" s="204"/>
    </row>
    <row r="4" spans="1:16" ht="15">
      <c r="A4" s="203" t="s">
        <v>200</v>
      </c>
      <c r="B4" s="1"/>
      <c r="C4" s="1"/>
      <c r="D4" s="1"/>
      <c r="E4" s="1"/>
      <c r="F4" s="1"/>
      <c r="K4" s="203"/>
      <c r="L4" s="204"/>
      <c r="M4" s="204"/>
      <c r="N4" s="204"/>
      <c r="O4" s="204"/>
      <c r="P4" s="204"/>
    </row>
    <row r="5" spans="1:16" ht="15.75" customHeight="1">
      <c r="A5" s="283" t="s">
        <v>8</v>
      </c>
      <c r="B5" s="311" t="s">
        <v>232</v>
      </c>
      <c r="C5" s="312"/>
      <c r="D5" s="313"/>
      <c r="E5" s="311" t="s">
        <v>233</v>
      </c>
      <c r="F5" s="312"/>
      <c r="G5" s="313"/>
      <c r="H5" s="314" t="s">
        <v>277</v>
      </c>
      <c r="K5" s="203"/>
      <c r="L5" s="204"/>
      <c r="M5" s="204"/>
      <c r="N5" s="204"/>
      <c r="O5" s="204"/>
      <c r="P5" s="204"/>
    </row>
    <row r="6" spans="1:16" ht="42.75" customHeight="1">
      <c r="A6" s="284"/>
      <c r="B6" s="285">
        <v>2021</v>
      </c>
      <c r="C6" s="285">
        <v>2022</v>
      </c>
      <c r="D6" s="258" t="s">
        <v>299</v>
      </c>
      <c r="E6" s="285">
        <v>2021</v>
      </c>
      <c r="F6" s="285">
        <v>2022</v>
      </c>
      <c r="G6" s="258" t="s">
        <v>299</v>
      </c>
      <c r="H6" s="314"/>
      <c r="K6" s="203"/>
      <c r="L6" s="204"/>
      <c r="M6" s="204"/>
      <c r="N6" s="204"/>
      <c r="O6" s="204"/>
      <c r="P6" s="204"/>
    </row>
    <row r="7" spans="1:16" ht="15">
      <c r="A7" s="259" t="s">
        <v>278</v>
      </c>
      <c r="B7" s="260">
        <v>1501.449321575</v>
      </c>
      <c r="C7" s="260">
        <v>1587.31235229049</v>
      </c>
      <c r="D7" s="286">
        <f>+C7/B7-1</f>
        <v>0.057186765801339634</v>
      </c>
      <c r="E7" s="260">
        <v>60.2999869221566</v>
      </c>
      <c r="F7" s="260">
        <v>56.4901584110003</v>
      </c>
      <c r="G7" s="286">
        <f aca="true" t="shared" si="0" ref="G7:G25">+F7/E7-1</f>
        <v>-0.06318124937696157</v>
      </c>
      <c r="H7" s="261">
        <v>0.0100034688613488</v>
      </c>
      <c r="K7" s="203"/>
      <c r="L7" s="204"/>
      <c r="M7" s="204"/>
      <c r="N7" s="204"/>
      <c r="O7" s="204"/>
      <c r="P7" s="204"/>
    </row>
    <row r="8" spans="1:16" ht="15">
      <c r="A8" s="259" t="s">
        <v>180</v>
      </c>
      <c r="B8" s="260">
        <v>4876.09781828641</v>
      </c>
      <c r="C8" s="260">
        <v>4917.11425415096</v>
      </c>
      <c r="D8" s="286">
        <f aca="true" t="shared" si="1" ref="D8:D25">+C8/B8-1</f>
        <v>0.008411733601965343</v>
      </c>
      <c r="E8" s="260">
        <v>4.2151775765103</v>
      </c>
      <c r="F8" s="260">
        <v>4.33795381300445</v>
      </c>
      <c r="G8" s="286">
        <f t="shared" si="0"/>
        <v>0.029127180116524487</v>
      </c>
      <c r="H8" s="261">
        <v>0.0007224311951170518</v>
      </c>
      <c r="K8" s="203"/>
      <c r="L8" s="204"/>
      <c r="M8" s="204"/>
      <c r="N8" s="204"/>
      <c r="O8" s="204"/>
      <c r="P8" s="204"/>
    </row>
    <row r="9" spans="1:16" s="1" customFormat="1" ht="15">
      <c r="A9" s="259" t="s">
        <v>100</v>
      </c>
      <c r="B9" s="260">
        <v>15873.3537480083</v>
      </c>
      <c r="C9" s="260">
        <v>16091.3919128995</v>
      </c>
      <c r="D9" s="286">
        <f t="shared" si="1"/>
        <v>0.013736111999555156</v>
      </c>
      <c r="E9" s="260">
        <v>2.95096575290461</v>
      </c>
      <c r="F9" s="260">
        <v>2.93112377688557</v>
      </c>
      <c r="G9" s="286">
        <f t="shared" si="0"/>
        <v>-0.006723892339146831</v>
      </c>
      <c r="H9" s="261">
        <v>0.00048633162476804324</v>
      </c>
      <c r="K9" s="203"/>
      <c r="L9" s="204"/>
      <c r="M9" s="204"/>
      <c r="N9" s="204"/>
      <c r="O9" s="204"/>
      <c r="P9" s="204"/>
    </row>
    <row r="10" spans="1:16" ht="15">
      <c r="A10" s="259" t="s">
        <v>181</v>
      </c>
      <c r="B10" s="260">
        <v>4031.26608630785</v>
      </c>
      <c r="C10" s="260">
        <v>4079.93944540948</v>
      </c>
      <c r="D10" s="286">
        <f t="shared" si="1"/>
        <v>0.012073963380127228</v>
      </c>
      <c r="E10" s="260">
        <v>80.5416112141703</v>
      </c>
      <c r="F10" s="260">
        <v>88.8914655474212</v>
      </c>
      <c r="G10" s="286">
        <f t="shared" si="0"/>
        <v>0.10367130986550022</v>
      </c>
      <c r="H10" s="261">
        <v>0.01308967588261845</v>
      </c>
      <c r="K10" s="203"/>
      <c r="L10" s="204"/>
      <c r="M10" s="204"/>
      <c r="N10" s="204"/>
      <c r="O10" s="204"/>
      <c r="P10" s="204"/>
    </row>
    <row r="11" spans="1:16" ht="15">
      <c r="A11" s="259" t="s">
        <v>182</v>
      </c>
      <c r="B11" s="260">
        <v>6134.15916108329</v>
      </c>
      <c r="C11" s="260">
        <v>6167.34101111814</v>
      </c>
      <c r="D11" s="286">
        <f t="shared" si="1"/>
        <v>0.005409355897604495</v>
      </c>
      <c r="E11" s="260">
        <v>359.83750033383</v>
      </c>
      <c r="F11" s="260">
        <v>346.414814329252</v>
      </c>
      <c r="G11" s="286">
        <f t="shared" si="0"/>
        <v>-0.03730207660992935</v>
      </c>
      <c r="H11" s="261">
        <v>0.05733979946300699</v>
      </c>
      <c r="K11" s="203"/>
      <c r="L11" s="204"/>
      <c r="M11" s="204"/>
      <c r="N11" s="204"/>
      <c r="O11" s="204"/>
      <c r="P11" s="204"/>
    </row>
    <row r="12" spans="1:16" ht="15">
      <c r="A12" s="259" t="s">
        <v>183</v>
      </c>
      <c r="B12" s="260">
        <v>14361.7593646914</v>
      </c>
      <c r="C12" s="260">
        <v>15038.9432121112</v>
      </c>
      <c r="D12" s="286">
        <f t="shared" si="1"/>
        <v>0.04715187256825004</v>
      </c>
      <c r="E12" s="260">
        <v>619.806377636419</v>
      </c>
      <c r="F12" s="260">
        <v>616.086904391054</v>
      </c>
      <c r="G12" s="286">
        <f t="shared" si="0"/>
        <v>-0.006001024480498218</v>
      </c>
      <c r="H12" s="261">
        <v>0.10305750465084608</v>
      </c>
      <c r="K12" s="203"/>
      <c r="L12" s="204"/>
      <c r="M12" s="204"/>
      <c r="N12" s="204"/>
      <c r="O12" s="204"/>
      <c r="P12" s="204"/>
    </row>
    <row r="13" spans="1:16" ht="15">
      <c r="A13" s="259" t="s">
        <v>279</v>
      </c>
      <c r="B13" s="260">
        <v>82787.1227993817</v>
      </c>
      <c r="C13" s="260">
        <v>85102.2342506245</v>
      </c>
      <c r="D13" s="286">
        <f t="shared" si="1"/>
        <v>0.027964632336033857</v>
      </c>
      <c r="E13" s="260">
        <v>701.717279256357</v>
      </c>
      <c r="F13" s="260">
        <v>718.120338522613</v>
      </c>
      <c r="G13" s="286">
        <f t="shared" si="0"/>
        <v>0.02337559548717283</v>
      </c>
      <c r="H13" s="261">
        <v>0.11168722455318482</v>
      </c>
      <c r="K13" s="203"/>
      <c r="L13" s="204"/>
      <c r="M13" s="204"/>
      <c r="N13" s="204"/>
      <c r="O13" s="204"/>
      <c r="P13" s="204"/>
    </row>
    <row r="14" spans="1:16" ht="15">
      <c r="A14" s="259" t="s">
        <v>280</v>
      </c>
      <c r="B14" s="260">
        <v>8324.55991780983</v>
      </c>
      <c r="C14" s="260">
        <v>8395.80356716172</v>
      </c>
      <c r="D14" s="286">
        <f t="shared" si="1"/>
        <v>0.008558248130266843</v>
      </c>
      <c r="E14" s="260">
        <v>1359.81069067353</v>
      </c>
      <c r="F14" s="260">
        <v>1426.87461807596</v>
      </c>
      <c r="G14" s="286">
        <f t="shared" si="0"/>
        <v>0.049318576374195455</v>
      </c>
      <c r="H14" s="261">
        <v>0.20726408803847515</v>
      </c>
      <c r="K14" s="203"/>
      <c r="L14" s="204"/>
      <c r="M14" s="204"/>
      <c r="N14" s="204"/>
      <c r="O14" s="204"/>
      <c r="P14" s="204"/>
    </row>
    <row r="15" spans="1:16" ht="15">
      <c r="A15" s="259" t="s">
        <v>202</v>
      </c>
      <c r="B15" s="260">
        <v>7534.56846168479</v>
      </c>
      <c r="C15" s="260">
        <v>7813.26730889252</v>
      </c>
      <c r="D15" s="286">
        <f t="shared" si="1"/>
        <v>0.036989357602228434</v>
      </c>
      <c r="E15" s="260">
        <v>1171.96415720121</v>
      </c>
      <c r="F15" s="260">
        <v>1206.19980423882</v>
      </c>
      <c r="G15" s="286">
        <f t="shared" si="0"/>
        <v>0.029212196317819794</v>
      </c>
      <c r="H15" s="261">
        <v>0.1767542673913859</v>
      </c>
      <c r="K15" s="203"/>
      <c r="L15" s="204"/>
      <c r="M15" s="204"/>
      <c r="N15" s="204"/>
      <c r="O15" s="204"/>
      <c r="P15" s="204"/>
    </row>
    <row r="16" spans="1:16" ht="15">
      <c r="A16" s="259" t="s">
        <v>185</v>
      </c>
      <c r="B16" s="260">
        <v>2555.33087880197</v>
      </c>
      <c r="C16" s="260">
        <v>2662.68861291149</v>
      </c>
      <c r="D16" s="286">
        <f t="shared" si="1"/>
        <v>0.04201324180759447</v>
      </c>
      <c r="E16" s="260">
        <v>351.130091952589</v>
      </c>
      <c r="F16" s="260">
        <v>344.076533202008</v>
      </c>
      <c r="G16" s="286">
        <f>+F16/E16-1</f>
        <v>-0.020088163652841717</v>
      </c>
      <c r="H16" s="261">
        <v>0.05561429005896492</v>
      </c>
      <c r="K16" s="203"/>
      <c r="L16" s="204"/>
      <c r="M16" s="204"/>
      <c r="N16" s="204"/>
      <c r="O16" s="204"/>
      <c r="P16" s="204"/>
    </row>
    <row r="17" spans="1:16" ht="15">
      <c r="A17" s="259" t="s">
        <v>203</v>
      </c>
      <c r="B17" s="260">
        <v>12318.2391608083</v>
      </c>
      <c r="C17" s="260">
        <v>12536.082385225</v>
      </c>
      <c r="D17" s="286">
        <f t="shared" si="1"/>
        <v>0.0176846074810586</v>
      </c>
      <c r="E17" s="260">
        <v>452.199750918481</v>
      </c>
      <c r="F17" s="260">
        <v>407.166759744426</v>
      </c>
      <c r="G17" s="286">
        <f>+F17/E17-1</f>
        <v>-0.09958650150201709</v>
      </c>
      <c r="H17" s="261">
        <v>0.07511049292739151</v>
      </c>
      <c r="K17" s="203"/>
      <c r="L17" s="204"/>
      <c r="M17" s="204"/>
      <c r="N17" s="204"/>
      <c r="O17" s="204"/>
      <c r="P17" s="204"/>
    </row>
    <row r="18" spans="1:16" ht="15">
      <c r="A18" s="262" t="s">
        <v>186</v>
      </c>
      <c r="B18" s="260">
        <v>5561.56736808797</v>
      </c>
      <c r="C18" s="260">
        <v>5777.52147151747</v>
      </c>
      <c r="D18" s="286">
        <f t="shared" si="1"/>
        <v>0.038829719957836906</v>
      </c>
      <c r="E18" s="260">
        <v>458.940481476817</v>
      </c>
      <c r="F18" s="260">
        <v>434.392479342862</v>
      </c>
      <c r="G18" s="286">
        <f t="shared" si="0"/>
        <v>-0.0534884219735039</v>
      </c>
      <c r="H18" s="261">
        <v>0.08328279588142366</v>
      </c>
      <c r="K18" s="203"/>
      <c r="L18" s="204"/>
      <c r="M18" s="204"/>
      <c r="N18" s="204"/>
      <c r="O18" s="204"/>
      <c r="P18" s="204"/>
    </row>
    <row r="19" spans="1:16" ht="15">
      <c r="A19" s="262" t="s">
        <v>187</v>
      </c>
      <c r="B19" s="260">
        <v>2599.52026989911</v>
      </c>
      <c r="C19" s="260">
        <v>2682.44291033955</v>
      </c>
      <c r="D19" s="286">
        <f t="shared" si="1"/>
        <v>0.03189920901969279</v>
      </c>
      <c r="E19" s="260">
        <v>249.898178293023</v>
      </c>
      <c r="F19" s="260">
        <v>243.560339241371</v>
      </c>
      <c r="G19" s="286">
        <f t="shared" si="0"/>
        <v>-0.025361685687121938</v>
      </c>
      <c r="H19" s="261">
        <v>0.04157745960366808</v>
      </c>
      <c r="K19" s="203"/>
      <c r="L19" s="204"/>
      <c r="M19" s="204"/>
      <c r="N19" s="204"/>
      <c r="O19" s="204"/>
      <c r="P19" s="204"/>
    </row>
    <row r="20" spans="1:16" ht="15">
      <c r="A20" s="262" t="s">
        <v>188</v>
      </c>
      <c r="B20" s="260">
        <v>6716.41890058338</v>
      </c>
      <c r="C20" s="260">
        <v>7002.66391678111</v>
      </c>
      <c r="D20" s="286">
        <f t="shared" si="1"/>
        <v>0.042618696128805755</v>
      </c>
      <c r="E20" s="260">
        <v>349.187910946286</v>
      </c>
      <c r="F20" s="260">
        <v>335.175888321226</v>
      </c>
      <c r="G20" s="286">
        <f t="shared" si="0"/>
        <v>-0.04012745626584824</v>
      </c>
      <c r="H20" s="261">
        <v>0.05525423477831351</v>
      </c>
      <c r="K20" s="203"/>
      <c r="L20" s="204"/>
      <c r="M20" s="204"/>
      <c r="N20" s="204"/>
      <c r="O20" s="204"/>
      <c r="P20" s="204"/>
    </row>
    <row r="21" spans="1:16" ht="15">
      <c r="A21" s="262" t="s">
        <v>189</v>
      </c>
      <c r="B21" s="260">
        <v>1183.94081075752</v>
      </c>
      <c r="C21" s="260">
        <v>1229.42466333982</v>
      </c>
      <c r="D21" s="286">
        <f t="shared" si="1"/>
        <v>0.03841733655012547</v>
      </c>
      <c r="E21" s="260">
        <v>20.6810498419409</v>
      </c>
      <c r="F21" s="260">
        <v>19.3796142964156</v>
      </c>
      <c r="G21" s="286">
        <f t="shared" si="0"/>
        <v>-0.06292889168933802</v>
      </c>
      <c r="H21" s="261">
        <v>0.003352577739324205</v>
      </c>
      <c r="K21" s="203"/>
      <c r="L21" s="204"/>
      <c r="M21" s="204"/>
      <c r="N21" s="204"/>
      <c r="O21" s="204"/>
      <c r="P21" s="204"/>
    </row>
    <row r="22" spans="1:16" ht="15">
      <c r="A22" s="262" t="s">
        <v>190</v>
      </c>
      <c r="B22" s="260">
        <v>1822.27036172069</v>
      </c>
      <c r="C22" s="260">
        <v>1904.24833115628</v>
      </c>
      <c r="D22" s="286">
        <f t="shared" si="1"/>
        <v>0.04498672159612016</v>
      </c>
      <c r="E22" s="260">
        <v>36.9535060161367</v>
      </c>
      <c r="F22" s="260">
        <v>37.0492397757812</v>
      </c>
      <c r="G22" s="286">
        <f t="shared" si="0"/>
        <v>0.0025906543103839663</v>
      </c>
      <c r="H22" s="261">
        <v>0.005403357350163043</v>
      </c>
      <c r="K22" s="203"/>
      <c r="L22" s="204"/>
      <c r="M22" s="204"/>
      <c r="N22" s="204"/>
      <c r="O22" s="204"/>
      <c r="P22" s="204"/>
    </row>
    <row r="23" spans="1:16" ht="15">
      <c r="A23" s="263" t="s">
        <v>204</v>
      </c>
      <c r="B23" s="264">
        <v>177969.449683449</v>
      </c>
      <c r="C23" s="264">
        <v>182586.468309247</v>
      </c>
      <c r="D23" s="265"/>
      <c r="E23" s="266"/>
      <c r="F23" s="266"/>
      <c r="G23" s="265"/>
      <c r="H23" s="267"/>
      <c r="K23" s="203"/>
      <c r="L23" s="204"/>
      <c r="M23" s="204"/>
      <c r="N23" s="204"/>
      <c r="O23" s="204"/>
      <c r="P23" s="204"/>
    </row>
    <row r="24" spans="1:16" ht="15">
      <c r="A24" s="259" t="s">
        <v>281</v>
      </c>
      <c r="B24" s="260">
        <v>22247.9566888136</v>
      </c>
      <c r="C24" s="260">
        <v>22503.211907032</v>
      </c>
      <c r="D24" s="286"/>
      <c r="E24" s="268"/>
      <c r="F24" s="268"/>
      <c r="G24" s="265"/>
      <c r="H24" s="268"/>
      <c r="K24" s="203"/>
      <c r="L24" s="204"/>
      <c r="M24" s="204"/>
      <c r="N24" s="204"/>
      <c r="O24" s="204"/>
      <c r="P24" s="204"/>
    </row>
    <row r="25" spans="1:16" ht="15">
      <c r="A25" s="263" t="s">
        <v>282</v>
      </c>
      <c r="B25" s="264">
        <v>200138.348820208</v>
      </c>
      <c r="C25" s="264">
        <v>205022.531886194</v>
      </c>
      <c r="D25" s="265">
        <f t="shared" si="1"/>
        <v>0.024404033983380424</v>
      </c>
      <c r="E25" s="269">
        <v>6284.36209777162</v>
      </c>
      <c r="F25" s="269">
        <v>6289.8178483959</v>
      </c>
      <c r="G25" s="265">
        <f t="shared" si="0"/>
        <v>0.0008681470830929072</v>
      </c>
      <c r="H25" s="268"/>
      <c r="K25" s="203"/>
      <c r="L25" s="204"/>
      <c r="M25" s="204"/>
      <c r="N25" s="204"/>
      <c r="O25" s="204"/>
      <c r="P25" s="204"/>
    </row>
    <row r="26" spans="1:16" ht="15">
      <c r="A26" s="198" t="s">
        <v>177</v>
      </c>
      <c r="B26" s="205"/>
      <c r="C26" s="205"/>
      <c r="D26" s="205"/>
      <c r="E26" s="250"/>
      <c r="F26" s="205"/>
      <c r="H26" s="212"/>
      <c r="K26" s="203"/>
      <c r="L26" s="204"/>
      <c r="M26" s="204"/>
      <c r="N26" s="204"/>
      <c r="O26" s="204"/>
      <c r="P26" s="204"/>
    </row>
    <row r="27" spans="1:16" ht="15">
      <c r="A27" s="198" t="s">
        <v>199</v>
      </c>
      <c r="B27" s="205"/>
      <c r="C27" s="205"/>
      <c r="D27" s="205"/>
      <c r="E27" s="206"/>
      <c r="F27" s="205"/>
      <c r="K27" s="203"/>
      <c r="L27" s="204"/>
      <c r="M27" s="204"/>
      <c r="N27" s="204"/>
      <c r="O27" s="204"/>
      <c r="P27" s="204"/>
    </row>
    <row r="28" spans="1:16" ht="15">
      <c r="A28" s="198"/>
      <c r="B28" s="205"/>
      <c r="C28" s="205"/>
      <c r="D28" s="205"/>
      <c r="E28" s="206"/>
      <c r="F28" s="205"/>
      <c r="G28"/>
      <c r="H28"/>
      <c r="K28" s="203"/>
      <c r="L28" s="204"/>
      <c r="M28" s="204"/>
      <c r="N28" s="204"/>
      <c r="O28" s="204"/>
      <c r="P28" s="204"/>
    </row>
    <row r="29" spans="1:24" ht="15">
      <c r="A29" s="203" t="s">
        <v>283</v>
      </c>
      <c r="G29"/>
      <c r="H29"/>
      <c r="K29"/>
      <c r="L29"/>
      <c r="M29"/>
      <c r="N29"/>
      <c r="O29"/>
      <c r="P29"/>
      <c r="Q29"/>
      <c r="R29"/>
      <c r="S29"/>
      <c r="T29"/>
      <c r="U29"/>
      <c r="V29"/>
      <c r="W29"/>
      <c r="X29"/>
    </row>
    <row r="30" spans="1:24" ht="17.25">
      <c r="A30" s="203" t="s">
        <v>200</v>
      </c>
      <c r="G30"/>
      <c r="H30"/>
      <c r="J30" s="166"/>
      <c r="K30"/>
      <c r="L30"/>
      <c r="M30"/>
      <c r="N30"/>
      <c r="O30"/>
      <c r="P30"/>
      <c r="Q30"/>
      <c r="R30"/>
      <c r="S30"/>
      <c r="T30"/>
      <c r="U30"/>
      <c r="V30"/>
      <c r="W30"/>
      <c r="X30"/>
    </row>
    <row r="31" spans="1:24" s="28" customFormat="1" ht="28.5" customHeight="1">
      <c r="A31" s="222" t="s">
        <v>169</v>
      </c>
      <c r="B31" s="201" t="s">
        <v>230</v>
      </c>
      <c r="C31" s="201" t="s">
        <v>284</v>
      </c>
      <c r="D31" s="201" t="s">
        <v>285</v>
      </c>
      <c r="E31" s="201" t="s">
        <v>300</v>
      </c>
      <c r="F31" s="201" t="s">
        <v>299</v>
      </c>
      <c r="G31"/>
      <c r="H31"/>
      <c r="K31"/>
      <c r="L31"/>
      <c r="M31"/>
      <c r="N31"/>
      <c r="O31"/>
      <c r="P31"/>
      <c r="Q31"/>
      <c r="R31"/>
      <c r="S31"/>
      <c r="T31"/>
      <c r="U31"/>
      <c r="V31"/>
      <c r="W31"/>
      <c r="X31"/>
    </row>
    <row r="32" spans="1:26" s="29" customFormat="1" ht="15.75" customHeight="1">
      <c r="A32" s="223" t="s">
        <v>270</v>
      </c>
      <c r="B32" s="271">
        <v>2.94219948088299</v>
      </c>
      <c r="C32" s="224">
        <f aca="true" t="shared" si="2" ref="C32:C45">+B32/$B$45</f>
        <v>0.0001840658768480385</v>
      </c>
      <c r="D32" s="271">
        <v>2.95096575290461</v>
      </c>
      <c r="E32" s="274">
        <v>2.93112377688557</v>
      </c>
      <c r="F32" s="200">
        <f>+E32/D32-1</f>
        <v>-0.006723892339146831</v>
      </c>
      <c r="G32"/>
      <c r="H32"/>
      <c r="K32"/>
      <c r="L32"/>
      <c r="M32"/>
      <c r="N32"/>
      <c r="O32"/>
      <c r="P32"/>
      <c r="Q32"/>
      <c r="R32"/>
      <c r="S32"/>
      <c r="T32"/>
      <c r="U32"/>
      <c r="V32"/>
      <c r="W32"/>
      <c r="X32"/>
      <c r="Y32" s="207"/>
      <c r="Z32" s="207"/>
    </row>
    <row r="33" spans="1:26" s="28" customFormat="1" ht="15.75" customHeight="1">
      <c r="A33" s="225" t="s">
        <v>170</v>
      </c>
      <c r="B33" s="272">
        <v>30.3540107761566</v>
      </c>
      <c r="C33" s="196">
        <f t="shared" si="2"/>
        <v>0.0018989662820861168</v>
      </c>
      <c r="D33" s="273">
        <v>19.2536850945709</v>
      </c>
      <c r="E33" s="276">
        <v>22.1326898734978</v>
      </c>
      <c r="F33" s="200">
        <f aca="true" t="shared" si="3" ref="F33:F45">+E33/D33-1</f>
        <v>0.1495300647530955</v>
      </c>
      <c r="G33"/>
      <c r="H33"/>
      <c r="K33"/>
      <c r="L33"/>
      <c r="M33"/>
      <c r="N33"/>
      <c r="O33"/>
      <c r="P33"/>
      <c r="Q33"/>
      <c r="R33"/>
      <c r="S33"/>
      <c r="T33"/>
      <c r="U33"/>
      <c r="V33"/>
      <c r="W33"/>
      <c r="X33"/>
      <c r="Y33" s="208"/>
      <c r="Z33" s="209"/>
    </row>
    <row r="34" spans="1:26" s="28" customFormat="1" ht="15.75" customHeight="1">
      <c r="A34" s="225" t="s">
        <v>171</v>
      </c>
      <c r="B34" s="272">
        <v>9425.72893591304</v>
      </c>
      <c r="C34" s="196">
        <f t="shared" si="2"/>
        <v>0.5896796164888457</v>
      </c>
      <c r="D34" s="273">
        <v>8995.97264655016</v>
      </c>
      <c r="E34" s="275">
        <v>8950.44072518057</v>
      </c>
      <c r="F34" s="200">
        <f t="shared" si="3"/>
        <v>-0.005061367253829108</v>
      </c>
      <c r="G34"/>
      <c r="H34"/>
      <c r="K34"/>
      <c r="L34"/>
      <c r="M34"/>
      <c r="N34"/>
      <c r="O34"/>
      <c r="P34"/>
      <c r="Q34"/>
      <c r="R34"/>
      <c r="S34"/>
      <c r="T34"/>
      <c r="U34"/>
      <c r="V34"/>
      <c r="W34"/>
      <c r="X34"/>
      <c r="Y34" s="210"/>
      <c r="Z34" s="211"/>
    </row>
    <row r="35" spans="1:26" s="28" customFormat="1" ht="15.75" customHeight="1">
      <c r="A35" s="225" t="s">
        <v>172</v>
      </c>
      <c r="B35" s="272">
        <v>497.533460300317</v>
      </c>
      <c r="C35" s="196">
        <f t="shared" si="2"/>
        <v>0.031126010736679435</v>
      </c>
      <c r="D35" s="273">
        <v>530.221171985615</v>
      </c>
      <c r="E35" s="276">
        <v>541.962788905372</v>
      </c>
      <c r="F35" s="200">
        <f t="shared" si="3"/>
        <v>0.022144753058022992</v>
      </c>
      <c r="G35"/>
      <c r="H35"/>
      <c r="I35" s="157"/>
      <c r="K35"/>
      <c r="L35"/>
      <c r="M35"/>
      <c r="N35"/>
      <c r="O35"/>
      <c r="P35"/>
      <c r="Q35"/>
      <c r="R35"/>
      <c r="S35"/>
      <c r="T35"/>
      <c r="U35"/>
      <c r="V35"/>
      <c r="W35"/>
      <c r="X35"/>
      <c r="Y35" s="210"/>
      <c r="Z35" s="211"/>
    </row>
    <row r="36" spans="1:26" ht="15">
      <c r="A36" s="225" t="s">
        <v>271</v>
      </c>
      <c r="B36" s="272">
        <v>747.045025985414</v>
      </c>
      <c r="C36" s="196">
        <f t="shared" si="2"/>
        <v>0.04673561349134079</v>
      </c>
      <c r="D36" s="273">
        <v>849.237353544434</v>
      </c>
      <c r="E36" s="276">
        <v>960.898257691419</v>
      </c>
      <c r="F36" s="200">
        <f t="shared" si="3"/>
        <v>0.13148374088933967</v>
      </c>
      <c r="G36"/>
      <c r="H36"/>
      <c r="K36"/>
      <c r="L36"/>
      <c r="M36"/>
      <c r="N36"/>
      <c r="O36"/>
      <c r="P36"/>
      <c r="Q36"/>
      <c r="R36"/>
      <c r="S36"/>
      <c r="T36"/>
      <c r="U36"/>
      <c r="V36"/>
      <c r="W36"/>
      <c r="X36"/>
      <c r="Y36" s="210"/>
      <c r="Z36" s="211"/>
    </row>
    <row r="37" spans="1:26" ht="15">
      <c r="A37" s="270" t="s">
        <v>173</v>
      </c>
      <c r="B37" s="273">
        <v>1314.9587977118</v>
      </c>
      <c r="C37" s="196">
        <f t="shared" si="2"/>
        <v>0.08226466141827544</v>
      </c>
      <c r="D37" s="273">
        <v>1205.9341673015</v>
      </c>
      <c r="E37" s="276">
        <v>1182.05256990368</v>
      </c>
      <c r="F37" s="200">
        <f t="shared" si="3"/>
        <v>-0.01980340058799357</v>
      </c>
      <c r="G37"/>
      <c r="H37"/>
      <c r="K37" s="175"/>
      <c r="L37" s="175"/>
      <c r="M37" s="175"/>
      <c r="N37" s="175"/>
      <c r="O37" s="175"/>
      <c r="P37" s="175"/>
      <c r="Q37" s="175"/>
      <c r="R37" s="175"/>
      <c r="S37" s="175"/>
      <c r="T37" s="175"/>
      <c r="U37" s="175"/>
      <c r="V37" s="175"/>
      <c r="W37" s="175"/>
      <c r="X37" s="175"/>
      <c r="Y37" s="210"/>
      <c r="Z37" s="211"/>
    </row>
    <row r="38" spans="1:26" ht="15">
      <c r="A38" s="225" t="s">
        <v>272</v>
      </c>
      <c r="B38" s="272">
        <v>433.840884466783</v>
      </c>
      <c r="C38" s="196">
        <f t="shared" si="2"/>
        <v>0.02714136255232478</v>
      </c>
      <c r="D38" s="273">
        <v>584.526052468213</v>
      </c>
      <c r="E38" s="276">
        <v>580.376362306444</v>
      </c>
      <c r="F38" s="200">
        <f t="shared" si="3"/>
        <v>-0.007099239023216519</v>
      </c>
      <c r="G38"/>
      <c r="H38"/>
      <c r="K38"/>
      <c r="L38"/>
      <c r="M38"/>
      <c r="N38"/>
      <c r="O38"/>
      <c r="P38"/>
      <c r="Q38"/>
      <c r="R38"/>
      <c r="S38"/>
      <c r="T38"/>
      <c r="U38"/>
      <c r="V38"/>
      <c r="W38"/>
      <c r="X38"/>
      <c r="Y38" s="212"/>
      <c r="Z38" s="213"/>
    </row>
    <row r="39" spans="1:26" ht="15">
      <c r="A39" s="225" t="s">
        <v>273</v>
      </c>
      <c r="B39" s="272">
        <v>213.953045042086</v>
      </c>
      <c r="C39" s="196">
        <f t="shared" si="2"/>
        <v>0.01338503901447246</v>
      </c>
      <c r="D39" s="273">
        <v>206.347966829904</v>
      </c>
      <c r="E39" s="276">
        <v>232.055624899294</v>
      </c>
      <c r="F39" s="200">
        <f t="shared" si="3"/>
        <v>0.12458401439245215</v>
      </c>
      <c r="G39"/>
      <c r="H39"/>
      <c r="K39"/>
      <c r="L39"/>
      <c r="M39"/>
      <c r="N39"/>
      <c r="O39"/>
      <c r="P39"/>
      <c r="Q39"/>
      <c r="R39"/>
      <c r="S39"/>
      <c r="T39"/>
      <c r="U39"/>
      <c r="V39"/>
      <c r="W39"/>
      <c r="X39"/>
      <c r="Y39" s="212"/>
      <c r="Z39" s="213"/>
    </row>
    <row r="40" spans="1:26" ht="15" customHeight="1">
      <c r="A40" s="225" t="s">
        <v>174</v>
      </c>
      <c r="B40" s="272">
        <v>829.215505549596</v>
      </c>
      <c r="C40" s="196">
        <f t="shared" si="2"/>
        <v>0.051876251123248014</v>
      </c>
      <c r="D40" s="273">
        <v>814.386880848173</v>
      </c>
      <c r="E40" s="276">
        <v>905.452964994225</v>
      </c>
      <c r="F40" s="200">
        <f t="shared" si="3"/>
        <v>0.11182164925251237</v>
      </c>
      <c r="G40"/>
      <c r="H40"/>
      <c r="K40"/>
      <c r="L40"/>
      <c r="M40"/>
      <c r="N40"/>
      <c r="O40"/>
      <c r="P40"/>
      <c r="Q40"/>
      <c r="R40"/>
      <c r="S40"/>
      <c r="T40"/>
      <c r="U40"/>
      <c r="V40"/>
      <c r="W40"/>
      <c r="X40"/>
      <c r="Y40" s="212"/>
      <c r="Z40" s="213"/>
    </row>
    <row r="41" spans="1:26" ht="15">
      <c r="A41" s="225" t="s">
        <v>175</v>
      </c>
      <c r="B41" s="272">
        <v>974.957408826136</v>
      </c>
      <c r="C41" s="196">
        <f t="shared" si="2"/>
        <v>0.060993957585505805</v>
      </c>
      <c r="D41" s="273">
        <v>1162.88885629872</v>
      </c>
      <c r="E41" s="276">
        <v>1262.63167779808</v>
      </c>
      <c r="F41" s="200">
        <f t="shared" si="3"/>
        <v>0.08577158595949119</v>
      </c>
      <c r="G41"/>
      <c r="H41"/>
      <c r="K41"/>
      <c r="L41"/>
      <c r="M41"/>
      <c r="N41"/>
      <c r="O41"/>
      <c r="P41"/>
      <c r="Q41"/>
      <c r="R41"/>
      <c r="S41"/>
      <c r="T41"/>
      <c r="U41"/>
      <c r="V41"/>
      <c r="W41"/>
      <c r="X41"/>
      <c r="Y41" s="212"/>
      <c r="Z41" s="213"/>
    </row>
    <row r="42" spans="1:26" ht="15">
      <c r="A42" s="225" t="s">
        <v>176</v>
      </c>
      <c r="B42" s="272">
        <v>415.5553370005</v>
      </c>
      <c r="C42" s="196">
        <f t="shared" si="2"/>
        <v>0.02599740703540731</v>
      </c>
      <c r="D42" s="273">
        <v>418.680338578521</v>
      </c>
      <c r="E42" s="276">
        <v>438.110293514784</v>
      </c>
      <c r="F42" s="200">
        <f t="shared" si="3"/>
        <v>0.04640761255288561</v>
      </c>
      <c r="G42"/>
      <c r="H42"/>
      <c r="K42"/>
      <c r="L42"/>
      <c r="M42"/>
      <c r="N42"/>
      <c r="O42"/>
      <c r="P42"/>
      <c r="Q42"/>
      <c r="R42"/>
      <c r="S42"/>
      <c r="T42"/>
      <c r="U42"/>
      <c r="V42"/>
      <c r="W42"/>
      <c r="X42"/>
      <c r="Y42" s="212"/>
      <c r="Z42" s="213"/>
    </row>
    <row r="43" spans="1:26" ht="15">
      <c r="A43" s="225" t="s">
        <v>274</v>
      </c>
      <c r="B43" s="272">
        <v>801.531473007918</v>
      </c>
      <c r="C43" s="196">
        <f t="shared" si="2"/>
        <v>0.050144320383139145</v>
      </c>
      <c r="D43" s="273">
        <v>851.684873569147</v>
      </c>
      <c r="E43" s="276">
        <v>946.912573746559</v>
      </c>
      <c r="F43" s="200">
        <f t="shared" si="3"/>
        <v>0.11181095629694848</v>
      </c>
      <c r="G43"/>
      <c r="H43"/>
      <c r="K43"/>
      <c r="L43"/>
      <c r="M43"/>
      <c r="N43"/>
      <c r="O43"/>
      <c r="P43"/>
      <c r="Q43"/>
      <c r="R43"/>
      <c r="S43"/>
      <c r="T43"/>
      <c r="U43"/>
      <c r="V43"/>
      <c r="W43"/>
      <c r="X43"/>
      <c r="Y43" s="212"/>
      <c r="Z43" s="213"/>
    </row>
    <row r="44" spans="1:26" ht="15.75" customHeight="1">
      <c r="A44" s="225" t="s">
        <v>275</v>
      </c>
      <c r="B44" s="272">
        <v>296.875616766805</v>
      </c>
      <c r="C44" s="196">
        <f t="shared" si="2"/>
        <v>0.018572728011828986</v>
      </c>
      <c r="D44" s="273">
        <v>305.497816568027</v>
      </c>
      <c r="E44" s="276">
        <v>302.586808993058</v>
      </c>
      <c r="F44" s="200">
        <f t="shared" si="3"/>
        <v>-0.009528734469108069</v>
      </c>
      <c r="G44"/>
      <c r="H44"/>
      <c r="I44" s="158"/>
      <c r="K44"/>
      <c r="L44"/>
      <c r="M44"/>
      <c r="N44"/>
      <c r="O44"/>
      <c r="P44"/>
      <c r="Q44"/>
      <c r="R44"/>
      <c r="S44"/>
      <c r="T44"/>
      <c r="U44"/>
      <c r="V44"/>
      <c r="W44"/>
      <c r="X44"/>
      <c r="Y44" s="212"/>
      <c r="Z44" s="213"/>
    </row>
    <row r="45" spans="1:26" s="1" customFormat="1" ht="15">
      <c r="A45" s="222" t="s">
        <v>276</v>
      </c>
      <c r="B45" s="271">
        <v>15984.4917008274</v>
      </c>
      <c r="C45" s="196">
        <f t="shared" si="2"/>
        <v>1</v>
      </c>
      <c r="D45" s="271">
        <v>15873.3537480083</v>
      </c>
      <c r="E45" s="274">
        <v>16091.3919128994</v>
      </c>
      <c r="F45" s="241">
        <f t="shared" si="3"/>
        <v>0.013736111999548939</v>
      </c>
      <c r="G45"/>
      <c r="H45"/>
      <c r="K45"/>
      <c r="L45"/>
      <c r="M45"/>
      <c r="N45"/>
      <c r="O45"/>
      <c r="P45"/>
      <c r="Q45"/>
      <c r="R45"/>
      <c r="S45"/>
      <c r="T45"/>
      <c r="U45"/>
      <c r="V45"/>
      <c r="W45"/>
      <c r="X45"/>
      <c r="Y45" s="212"/>
      <c r="Z45" s="213"/>
    </row>
    <row r="46" spans="1:26" s="28" customFormat="1" ht="15.75" customHeight="1">
      <c r="A46" s="198" t="s">
        <v>177</v>
      </c>
      <c r="B46" s="167"/>
      <c r="C46" s="167"/>
      <c r="D46" s="167"/>
      <c r="E46" s="167"/>
      <c r="F46" s="169"/>
      <c r="G46"/>
      <c r="H46"/>
      <c r="I46" s="157"/>
      <c r="K46"/>
      <c r="L46"/>
      <c r="M46"/>
      <c r="N46"/>
      <c r="O46"/>
      <c r="P46"/>
      <c r="Q46"/>
      <c r="R46"/>
      <c r="S46"/>
      <c r="T46"/>
      <c r="U46"/>
      <c r="V46"/>
      <c r="W46"/>
      <c r="X46"/>
      <c r="Y46" s="214"/>
      <c r="Z46" s="215"/>
    </row>
    <row r="47" spans="1:26" s="162" customFormat="1" ht="15.75" customHeight="1">
      <c r="A47" s="198" t="s">
        <v>199</v>
      </c>
      <c r="B47" s="199"/>
      <c r="C47" s="199"/>
      <c r="D47" s="199"/>
      <c r="E47" s="199"/>
      <c r="F47" s="169"/>
      <c r="G47"/>
      <c r="H47"/>
      <c r="I47" s="199"/>
      <c r="J47" s="167"/>
      <c r="K47"/>
      <c r="L47"/>
      <c r="M47"/>
      <c r="N47"/>
      <c r="O47"/>
      <c r="P47"/>
      <c r="Q47"/>
      <c r="R47"/>
      <c r="S47"/>
      <c r="T47"/>
      <c r="U47"/>
      <c r="V47"/>
      <c r="W47"/>
      <c r="X47"/>
      <c r="Y47" s="210"/>
      <c r="Z47" s="211"/>
    </row>
    <row r="48" spans="1:26" s="162" customFormat="1" ht="15.75" customHeight="1">
      <c r="A48" s="198"/>
      <c r="B48" s="199"/>
      <c r="C48" s="199"/>
      <c r="D48" s="199"/>
      <c r="E48" s="199"/>
      <c r="F48" s="169"/>
      <c r="G48" s="168"/>
      <c r="H48" s="9"/>
      <c r="I48" s="199"/>
      <c r="J48" s="167"/>
      <c r="K48"/>
      <c r="L48"/>
      <c r="M48"/>
      <c r="N48"/>
      <c r="O48"/>
      <c r="P48"/>
      <c r="Q48"/>
      <c r="R48"/>
      <c r="S48"/>
      <c r="T48"/>
      <c r="U48"/>
      <c r="V48"/>
      <c r="W48"/>
      <c r="X48"/>
      <c r="Y48" s="216"/>
      <c r="Z48" s="217"/>
    </row>
    <row r="49" spans="1:26" ht="15">
      <c r="A49" s="1" t="s">
        <v>7</v>
      </c>
      <c r="K49"/>
      <c r="L49"/>
      <c r="M49"/>
      <c r="N49"/>
      <c r="O49"/>
      <c r="P49"/>
      <c r="Q49"/>
      <c r="R49"/>
      <c r="S49"/>
      <c r="T49"/>
      <c r="U49"/>
      <c r="V49"/>
      <c r="W49"/>
      <c r="X49"/>
      <c r="Y49" s="216"/>
      <c r="Z49" s="217"/>
    </row>
    <row r="50" spans="1:24" ht="15">
      <c r="A50" s="1"/>
      <c r="K50"/>
      <c r="L50"/>
      <c r="M50"/>
      <c r="N50"/>
      <c r="O50"/>
      <c r="P50"/>
      <c r="Q50"/>
      <c r="R50"/>
      <c r="S50"/>
      <c r="T50"/>
      <c r="U50"/>
      <c r="V50"/>
      <c r="W50"/>
      <c r="X50"/>
    </row>
    <row r="51" spans="1:24" ht="15">
      <c r="A51" s="1" t="s">
        <v>312</v>
      </c>
      <c r="K51"/>
      <c r="L51"/>
      <c r="M51"/>
      <c r="N51"/>
      <c r="O51"/>
      <c r="P51"/>
      <c r="Q51"/>
      <c r="R51"/>
      <c r="S51"/>
      <c r="T51"/>
      <c r="U51"/>
      <c r="V51"/>
      <c r="W51"/>
      <c r="X51"/>
    </row>
    <row r="52" spans="1:24" ht="15">
      <c r="A52" s="1"/>
      <c r="K52"/>
      <c r="L52"/>
      <c r="M52"/>
      <c r="N52"/>
      <c r="O52"/>
      <c r="P52"/>
      <c r="Q52"/>
      <c r="R52"/>
      <c r="S52"/>
      <c r="T52"/>
      <c r="U52"/>
      <c r="V52"/>
      <c r="W52"/>
      <c r="X52"/>
    </row>
    <row r="53" spans="1:24" s="1" customFormat="1" ht="15">
      <c r="A53" s="315" t="s">
        <v>8</v>
      </c>
      <c r="B53" s="308" t="s">
        <v>342</v>
      </c>
      <c r="C53" s="308"/>
      <c r="D53" s="308"/>
      <c r="E53" s="308"/>
      <c r="F53" s="308" t="s">
        <v>346</v>
      </c>
      <c r="G53" s="308"/>
      <c r="H53" s="308"/>
      <c r="I53" s="310" t="s">
        <v>343</v>
      </c>
      <c r="K53"/>
      <c r="L53"/>
      <c r="M53"/>
      <c r="N53"/>
      <c r="O53"/>
      <c r="P53"/>
      <c r="Q53"/>
      <c r="R53"/>
      <c r="S53"/>
      <c r="T53"/>
      <c r="U53"/>
      <c r="V53"/>
      <c r="W53"/>
      <c r="X53"/>
    </row>
    <row r="54" spans="1:24" s="193" customFormat="1" ht="42" customHeight="1">
      <c r="A54" s="315"/>
      <c r="B54" s="146" t="s">
        <v>343</v>
      </c>
      <c r="C54" s="146" t="s">
        <v>344</v>
      </c>
      <c r="D54" s="146" t="s">
        <v>345</v>
      </c>
      <c r="E54" s="146" t="s">
        <v>120</v>
      </c>
      <c r="F54" s="146" t="s">
        <v>343</v>
      </c>
      <c r="G54" s="146" t="s">
        <v>344</v>
      </c>
      <c r="H54" s="146" t="s">
        <v>347</v>
      </c>
      <c r="I54" s="310"/>
      <c r="K54"/>
      <c r="L54"/>
      <c r="M54"/>
      <c r="N54"/>
      <c r="O54"/>
      <c r="P54"/>
      <c r="Q54"/>
      <c r="R54"/>
      <c r="S54"/>
      <c r="T54"/>
      <c r="U54"/>
      <c r="V54"/>
      <c r="W54"/>
      <c r="X54"/>
    </row>
    <row r="55" spans="1:24" ht="15">
      <c r="A55" s="24" t="s">
        <v>179</v>
      </c>
      <c r="B55" s="194">
        <v>7040.7726</v>
      </c>
      <c r="C55" s="194">
        <v>2353.2869</v>
      </c>
      <c r="D55" s="194">
        <v>9394.0595</v>
      </c>
      <c r="E55" s="5">
        <v>0.01751694577556933</v>
      </c>
      <c r="F55" s="194">
        <v>63245.743</v>
      </c>
      <c r="G55" s="194">
        <v>50259.28</v>
      </c>
      <c r="H55" s="194">
        <v>113505</v>
      </c>
      <c r="I55" s="5">
        <v>0.08276339808818994</v>
      </c>
      <c r="K55"/>
      <c r="L55"/>
      <c r="M55"/>
      <c r="N55"/>
      <c r="O55"/>
      <c r="P55"/>
      <c r="Q55"/>
      <c r="R55"/>
      <c r="S55"/>
      <c r="T55"/>
      <c r="U55"/>
      <c r="V55"/>
      <c r="W55"/>
      <c r="X55"/>
    </row>
    <row r="56" spans="1:24" ht="15">
      <c r="A56" s="24" t="s">
        <v>180</v>
      </c>
      <c r="B56" s="194">
        <v>3717.685</v>
      </c>
      <c r="C56" s="194">
        <v>277.16411</v>
      </c>
      <c r="D56" s="194">
        <v>3994.849</v>
      </c>
      <c r="E56" s="5">
        <v>0.007449128176651145</v>
      </c>
      <c r="F56" s="194">
        <v>111093.4</v>
      </c>
      <c r="G56" s="194">
        <v>85291.23</v>
      </c>
      <c r="H56" s="194">
        <v>196384.7</v>
      </c>
      <c r="I56" s="5">
        <v>0.020341956374401875</v>
      </c>
      <c r="K56"/>
      <c r="L56"/>
      <c r="M56"/>
      <c r="N56"/>
      <c r="O56"/>
      <c r="P56"/>
      <c r="Q56"/>
      <c r="R56"/>
      <c r="S56"/>
      <c r="T56"/>
      <c r="U56"/>
      <c r="V56"/>
      <c r="W56"/>
      <c r="X56"/>
    </row>
    <row r="57" spans="1:24" s="1" customFormat="1" ht="15">
      <c r="A57" s="148" t="s">
        <v>100</v>
      </c>
      <c r="B57" s="195">
        <v>2612.756</v>
      </c>
      <c r="C57" s="195">
        <v>434.30452</v>
      </c>
      <c r="D57" s="195">
        <v>3047.06</v>
      </c>
      <c r="E57" s="196">
        <v>0.0056818018658393935</v>
      </c>
      <c r="F57" s="195">
        <v>193848.57</v>
      </c>
      <c r="G57" s="195">
        <v>138179.1</v>
      </c>
      <c r="H57" s="195">
        <v>332027.7</v>
      </c>
      <c r="I57" s="196">
        <v>0.009177125884376514</v>
      </c>
      <c r="K57"/>
      <c r="L57"/>
      <c r="M57"/>
      <c r="N57"/>
      <c r="O57"/>
      <c r="P57"/>
      <c r="Q57"/>
      <c r="R57"/>
      <c r="S57"/>
      <c r="T57"/>
      <c r="U57"/>
      <c r="V57"/>
      <c r="W57"/>
      <c r="X57"/>
    </row>
    <row r="58" spans="1:24" ht="15">
      <c r="A58" s="24" t="s">
        <v>181</v>
      </c>
      <c r="B58" s="194">
        <v>5446.132</v>
      </c>
      <c r="C58" s="194">
        <v>1229.2127</v>
      </c>
      <c r="D58" s="194">
        <v>6675.345</v>
      </c>
      <c r="E58" s="5">
        <v>0.012447404276949476</v>
      </c>
      <c r="F58" s="194">
        <v>86616.981</v>
      </c>
      <c r="G58" s="194">
        <v>61593.52</v>
      </c>
      <c r="H58" s="194">
        <v>148210.5</v>
      </c>
      <c r="I58" s="5">
        <v>0.04503962269879665</v>
      </c>
      <c r="K58"/>
      <c r="L58"/>
      <c r="M58"/>
      <c r="N58"/>
      <c r="O58"/>
      <c r="P58"/>
      <c r="Q58"/>
      <c r="R58"/>
      <c r="S58"/>
      <c r="T58"/>
      <c r="U58"/>
      <c r="V58"/>
      <c r="W58"/>
      <c r="X58"/>
    </row>
    <row r="59" spans="1:24" ht="15">
      <c r="A59" s="24" t="s">
        <v>182</v>
      </c>
      <c r="B59" s="194">
        <v>27015.56</v>
      </c>
      <c r="C59" s="194">
        <v>7875.391</v>
      </c>
      <c r="D59" s="194">
        <v>34890.95</v>
      </c>
      <c r="E59" s="5">
        <v>0.06506057143965298</v>
      </c>
      <c r="F59" s="194">
        <v>210654.5</v>
      </c>
      <c r="G59" s="194">
        <v>153853.7</v>
      </c>
      <c r="H59" s="194">
        <v>364508.21</v>
      </c>
      <c r="I59" s="5">
        <v>0.09572061490741181</v>
      </c>
      <c r="K59"/>
      <c r="L59"/>
      <c r="M59"/>
      <c r="N59"/>
      <c r="O59"/>
      <c r="P59"/>
      <c r="Q59"/>
      <c r="R59"/>
      <c r="S59"/>
      <c r="T59"/>
      <c r="U59"/>
      <c r="V59"/>
      <c r="W59"/>
      <c r="X59"/>
    </row>
    <row r="60" spans="1:24" ht="15">
      <c r="A60" s="24" t="s">
        <v>183</v>
      </c>
      <c r="B60" s="194">
        <v>32683.24</v>
      </c>
      <c r="C60" s="194">
        <v>10519.11</v>
      </c>
      <c r="D60" s="194">
        <v>43202.36</v>
      </c>
      <c r="E60" s="5">
        <v>0.08055871878357013</v>
      </c>
      <c r="F60" s="194">
        <v>506791.61</v>
      </c>
      <c r="G60" s="194">
        <v>403933.9</v>
      </c>
      <c r="H60" s="194">
        <v>910725.5</v>
      </c>
      <c r="I60" s="5">
        <v>0.04743730136028913</v>
      </c>
      <c r="K60"/>
      <c r="L60"/>
      <c r="M60"/>
      <c r="N60"/>
      <c r="O60"/>
      <c r="P60"/>
      <c r="Q60"/>
      <c r="R60"/>
      <c r="S60"/>
      <c r="T60"/>
      <c r="U60"/>
      <c r="V60"/>
      <c r="W60"/>
      <c r="X60"/>
    </row>
    <row r="61" spans="1:24" ht="15">
      <c r="A61" s="24" t="s">
        <v>201</v>
      </c>
      <c r="B61" s="194">
        <v>50440.9</v>
      </c>
      <c r="C61" s="194">
        <v>13131.681</v>
      </c>
      <c r="D61" s="194">
        <v>63572.58</v>
      </c>
      <c r="E61" s="5">
        <v>0.11854272763261116</v>
      </c>
      <c r="F61" s="194">
        <v>2273095.6</v>
      </c>
      <c r="G61" s="194">
        <v>1786663.3</v>
      </c>
      <c r="H61" s="194">
        <v>4059758.9</v>
      </c>
      <c r="I61" s="5">
        <v>0.015659200845646277</v>
      </c>
      <c r="K61"/>
      <c r="L61"/>
      <c r="M61"/>
      <c r="N61"/>
      <c r="O61"/>
      <c r="P61"/>
      <c r="Q61"/>
      <c r="R61"/>
      <c r="S61"/>
      <c r="T61"/>
      <c r="U61"/>
      <c r="V61"/>
      <c r="W61"/>
      <c r="X61"/>
    </row>
    <row r="62" spans="1:24" ht="15">
      <c r="A62" s="24" t="s">
        <v>184</v>
      </c>
      <c r="B62" s="194">
        <v>61293.6</v>
      </c>
      <c r="C62" s="194">
        <v>19541.81</v>
      </c>
      <c r="D62" s="194">
        <v>80835.4</v>
      </c>
      <c r="E62" s="5">
        <v>0.15073241962608996</v>
      </c>
      <c r="F62" s="194">
        <v>263947</v>
      </c>
      <c r="G62" s="194">
        <v>172106.8</v>
      </c>
      <c r="H62" s="194">
        <v>436053.8</v>
      </c>
      <c r="I62" s="5">
        <v>0.1853794187781416</v>
      </c>
      <c r="K62"/>
      <c r="L62"/>
      <c r="M62"/>
      <c r="N62"/>
      <c r="O62"/>
      <c r="P62"/>
      <c r="Q62"/>
      <c r="R62"/>
      <c r="S62"/>
      <c r="T62"/>
      <c r="U62"/>
      <c r="V62"/>
      <c r="W62"/>
      <c r="X62"/>
    </row>
    <row r="63" spans="1:24" ht="15">
      <c r="A63" s="24" t="s">
        <v>202</v>
      </c>
      <c r="B63" s="194">
        <v>73011.92</v>
      </c>
      <c r="C63" s="194">
        <v>18148.3</v>
      </c>
      <c r="D63" s="194">
        <v>91160.22</v>
      </c>
      <c r="E63" s="5">
        <v>0.16998493895306613</v>
      </c>
      <c r="F63" s="194">
        <v>300914.72</v>
      </c>
      <c r="G63" s="194">
        <v>221859.6</v>
      </c>
      <c r="H63" s="194">
        <v>522774.3</v>
      </c>
      <c r="I63" s="5">
        <v>0.17437777641326285</v>
      </c>
      <c r="K63"/>
      <c r="L63"/>
      <c r="M63"/>
      <c r="N63"/>
      <c r="O63"/>
      <c r="P63"/>
      <c r="Q63"/>
      <c r="R63"/>
      <c r="S63"/>
      <c r="T63"/>
      <c r="U63"/>
      <c r="V63"/>
      <c r="W63"/>
      <c r="X63"/>
    </row>
    <row r="64" spans="1:24" ht="15">
      <c r="A64" s="24" t="s">
        <v>185</v>
      </c>
      <c r="B64" s="194">
        <v>24560.03</v>
      </c>
      <c r="C64" s="194">
        <v>3847.136</v>
      </c>
      <c r="D64" s="194">
        <v>28407.16</v>
      </c>
      <c r="E64" s="5">
        <v>0.05297035657033278</v>
      </c>
      <c r="F64" s="194">
        <v>126439.9</v>
      </c>
      <c r="G64" s="194">
        <v>85690.55</v>
      </c>
      <c r="H64" s="194">
        <v>212130.5</v>
      </c>
      <c r="I64" s="5">
        <v>0.13391360506857808</v>
      </c>
      <c r="K64"/>
      <c r="L64"/>
      <c r="M64"/>
      <c r="N64"/>
      <c r="O64"/>
      <c r="P64"/>
      <c r="Q64"/>
      <c r="R64"/>
      <c r="S64"/>
      <c r="T64"/>
      <c r="U64"/>
      <c r="V64"/>
      <c r="W64"/>
      <c r="X64"/>
    </row>
    <row r="65" spans="1:9" ht="15">
      <c r="A65" s="24" t="s">
        <v>203</v>
      </c>
      <c r="B65" s="194">
        <v>33260.32</v>
      </c>
      <c r="C65" s="194">
        <v>7237.793</v>
      </c>
      <c r="D65" s="194">
        <v>40498.11</v>
      </c>
      <c r="E65" s="5">
        <v>0.07551614899639948</v>
      </c>
      <c r="F65" s="194">
        <v>400322.4</v>
      </c>
      <c r="G65" s="194">
        <v>301330.3</v>
      </c>
      <c r="H65" s="194">
        <v>701652.7</v>
      </c>
      <c r="I65" s="5">
        <v>0.05771817025716569</v>
      </c>
    </row>
    <row r="66" spans="1:9" ht="15">
      <c r="A66" s="24" t="s">
        <v>186</v>
      </c>
      <c r="B66" s="194">
        <v>41388.27</v>
      </c>
      <c r="C66" s="194">
        <v>10679.91</v>
      </c>
      <c r="D66" s="194">
        <v>52068.18</v>
      </c>
      <c r="E66" s="5">
        <v>0.09709066519033475</v>
      </c>
      <c r="F66" s="194">
        <v>239166.5</v>
      </c>
      <c r="G66" s="194">
        <v>179375.2</v>
      </c>
      <c r="H66" s="194">
        <v>418541.7</v>
      </c>
      <c r="I66" s="5">
        <v>0.12440380492553071</v>
      </c>
    </row>
    <row r="67" spans="1:9" ht="15">
      <c r="A67" s="24" t="s">
        <v>187</v>
      </c>
      <c r="B67" s="194">
        <v>16885.98</v>
      </c>
      <c r="C67" s="194">
        <v>3330.878</v>
      </c>
      <c r="D67" s="194">
        <v>20216.86</v>
      </c>
      <c r="E67" s="5">
        <v>0.03769804101967596</v>
      </c>
      <c r="F67" s="194">
        <v>100968.1</v>
      </c>
      <c r="G67" s="194">
        <v>76095.44</v>
      </c>
      <c r="H67" s="194">
        <v>177063.6</v>
      </c>
      <c r="I67" s="5">
        <v>0.11417852116414667</v>
      </c>
    </row>
    <row r="68" spans="1:9" ht="15">
      <c r="A68" s="24" t="s">
        <v>188</v>
      </c>
      <c r="B68" s="194">
        <v>41535.91</v>
      </c>
      <c r="C68" s="194">
        <v>6732.5187</v>
      </c>
      <c r="D68" s="194">
        <v>48268.43</v>
      </c>
      <c r="E68" s="5">
        <v>0.0900053348588929</v>
      </c>
      <c r="F68" s="194">
        <v>227573.3</v>
      </c>
      <c r="G68" s="194">
        <v>162449.3</v>
      </c>
      <c r="H68" s="194">
        <v>390022.6</v>
      </c>
      <c r="I68" s="5">
        <v>0.12375803350882744</v>
      </c>
    </row>
    <row r="69" spans="1:9" ht="15">
      <c r="A69" s="24" t="s">
        <v>189</v>
      </c>
      <c r="B69" s="194">
        <v>4271.337</v>
      </c>
      <c r="C69" s="194">
        <v>903.23633</v>
      </c>
      <c r="D69" s="194">
        <v>5174.574</v>
      </c>
      <c r="E69" s="5">
        <v>0.009648941671028472</v>
      </c>
      <c r="F69" s="194">
        <v>32570.16</v>
      </c>
      <c r="G69" s="194">
        <v>27360.65</v>
      </c>
      <c r="H69" s="194">
        <v>59930.81</v>
      </c>
      <c r="I69" s="5">
        <v>0.0863424672551564</v>
      </c>
    </row>
    <row r="70" spans="1:9" ht="15">
      <c r="A70" s="24" t="s">
        <v>190</v>
      </c>
      <c r="B70" s="194">
        <v>3689.939</v>
      </c>
      <c r="C70" s="194">
        <v>1188.05</v>
      </c>
      <c r="D70" s="194">
        <v>4877.989</v>
      </c>
      <c r="E70" s="5">
        <v>0.009095904577443187</v>
      </c>
      <c r="F70" s="194">
        <v>54851.54</v>
      </c>
      <c r="G70" s="194">
        <v>40274.79</v>
      </c>
      <c r="H70" s="194">
        <v>95126.33</v>
      </c>
      <c r="I70" s="5">
        <v>0.05127906227434612</v>
      </c>
    </row>
    <row r="71" spans="1:9" s="1" customFormat="1" ht="15">
      <c r="A71" s="148" t="s">
        <v>2</v>
      </c>
      <c r="B71" s="195">
        <v>428854.34</v>
      </c>
      <c r="C71" s="195">
        <v>107429.8</v>
      </c>
      <c r="D71" s="195">
        <v>536284.1</v>
      </c>
      <c r="E71" s="196">
        <v>1</v>
      </c>
      <c r="F71" s="195">
        <v>5192100.1</v>
      </c>
      <c r="G71" s="195">
        <v>3946316.6</v>
      </c>
      <c r="H71" s="195">
        <v>9138416.7</v>
      </c>
      <c r="I71" s="196">
        <v>0.05868457497675719</v>
      </c>
    </row>
    <row r="72" ht="15">
      <c r="A72" s="7" t="s">
        <v>227</v>
      </c>
    </row>
    <row r="73" ht="15">
      <c r="A73" s="7"/>
    </row>
    <row r="74" spans="1:10" ht="15">
      <c r="A74" s="307"/>
      <c r="B74" s="307"/>
      <c r="C74" s="307"/>
      <c r="D74" s="307"/>
      <c r="E74" s="307"/>
      <c r="F74" s="307"/>
      <c r="G74" s="307"/>
      <c r="H74" s="307"/>
      <c r="I74" s="307"/>
      <c r="J74" s="307"/>
    </row>
    <row r="75" spans="1:10" s="1" customFormat="1" ht="15">
      <c r="A75" s="309" t="s">
        <v>8</v>
      </c>
      <c r="B75" s="308" t="s">
        <v>250</v>
      </c>
      <c r="C75" s="308"/>
      <c r="D75" s="308"/>
      <c r="E75" s="308"/>
      <c r="F75" s="308"/>
      <c r="G75" s="308" t="s">
        <v>210</v>
      </c>
      <c r="H75" s="308"/>
      <c r="I75" s="308"/>
      <c r="J75" s="308"/>
    </row>
    <row r="76" spans="1:10" s="1" customFormat="1" ht="30.75">
      <c r="A76" s="309"/>
      <c r="B76" s="239" t="s">
        <v>211</v>
      </c>
      <c r="C76" s="239" t="s">
        <v>212</v>
      </c>
      <c r="D76" s="239" t="s">
        <v>251</v>
      </c>
      <c r="E76" s="240" t="s">
        <v>231</v>
      </c>
      <c r="F76" s="239" t="s">
        <v>2</v>
      </c>
      <c r="G76" s="148" t="s">
        <v>211</v>
      </c>
      <c r="H76" s="148" t="s">
        <v>212</v>
      </c>
      <c r="I76" s="148" t="s">
        <v>251</v>
      </c>
      <c r="J76" s="240" t="s">
        <v>231</v>
      </c>
    </row>
    <row r="77" spans="1:10" ht="15">
      <c r="A77" s="219" t="s">
        <v>179</v>
      </c>
      <c r="B77" s="194">
        <v>261.905968</v>
      </c>
      <c r="C77" s="194">
        <v>3387.563</v>
      </c>
      <c r="D77" s="194">
        <v>4729.115</v>
      </c>
      <c r="E77" s="194">
        <v>1015.476</v>
      </c>
      <c r="F77" s="194">
        <v>9394.0595</v>
      </c>
      <c r="G77" s="220">
        <v>0.02787995626384951</v>
      </c>
      <c r="H77" s="220">
        <v>0.36060693462714394</v>
      </c>
      <c r="I77" s="220">
        <v>0.5034154829443012</v>
      </c>
      <c r="J77" s="220">
        <v>0.10809767598342336</v>
      </c>
    </row>
    <row r="78" spans="1:10" ht="15">
      <c r="A78" s="219" t="s">
        <v>180</v>
      </c>
      <c r="B78" s="194">
        <v>489.15882</v>
      </c>
      <c r="C78" s="194">
        <v>2275.0871</v>
      </c>
      <c r="D78" s="194">
        <v>1076.107</v>
      </c>
      <c r="E78" s="194">
        <v>154.49656</v>
      </c>
      <c r="F78" s="194">
        <v>3994.849</v>
      </c>
      <c r="G78" s="220">
        <v>0.12244738662212264</v>
      </c>
      <c r="H78" s="220">
        <v>0.5695051552636908</v>
      </c>
      <c r="I78" s="220">
        <v>0.2693736358996297</v>
      </c>
      <c r="J78" s="220">
        <v>0.03867394236928604</v>
      </c>
    </row>
    <row r="79" spans="1:10" s="1" customFormat="1" ht="15">
      <c r="A79" s="218" t="s">
        <v>100</v>
      </c>
      <c r="B79" s="195">
        <v>467.46605</v>
      </c>
      <c r="C79" s="195">
        <v>1593.97</v>
      </c>
      <c r="D79" s="195">
        <v>957.26037</v>
      </c>
      <c r="E79" s="195">
        <v>28.363945</v>
      </c>
      <c r="F79" s="195">
        <v>3047.06</v>
      </c>
      <c r="G79" s="221">
        <v>0.15341543980098848</v>
      </c>
      <c r="H79" s="221">
        <v>0.5231173655917507</v>
      </c>
      <c r="I79" s="221">
        <v>0.3141586873904682</v>
      </c>
      <c r="J79" s="221">
        <v>0.00930862700439112</v>
      </c>
    </row>
    <row r="80" spans="1:10" ht="15">
      <c r="A80" s="219" t="s">
        <v>181</v>
      </c>
      <c r="B80" s="194">
        <v>365.51432</v>
      </c>
      <c r="C80" s="194">
        <v>2386.096</v>
      </c>
      <c r="D80" s="194">
        <v>3851.232</v>
      </c>
      <c r="E80" s="194">
        <v>72.502114</v>
      </c>
      <c r="F80" s="194">
        <v>6675.345</v>
      </c>
      <c r="G80" s="220">
        <v>0.05475586954681743</v>
      </c>
      <c r="H80" s="220">
        <v>0.35744909064625124</v>
      </c>
      <c r="I80" s="220">
        <v>0.5769337764564977</v>
      </c>
      <c r="J80" s="220">
        <v>0.010861178560808468</v>
      </c>
    </row>
    <row r="81" spans="1:10" ht="15">
      <c r="A81" s="219" t="s">
        <v>182</v>
      </c>
      <c r="B81" s="194">
        <v>1091.969</v>
      </c>
      <c r="C81" s="194">
        <v>10467.101</v>
      </c>
      <c r="D81" s="194">
        <v>21903.62</v>
      </c>
      <c r="E81" s="194">
        <v>1428.256</v>
      </c>
      <c r="F81" s="194">
        <v>34890.95</v>
      </c>
      <c r="G81" s="220">
        <v>0.03129662562928209</v>
      </c>
      <c r="H81" s="220">
        <v>0.2999947264261937</v>
      </c>
      <c r="I81" s="220">
        <v>0.6277736777015244</v>
      </c>
      <c r="J81" s="220">
        <v>0.04093485560009115</v>
      </c>
    </row>
    <row r="82" spans="1:10" ht="15">
      <c r="A82" s="219" t="s">
        <v>183</v>
      </c>
      <c r="B82" s="194">
        <v>2398.274</v>
      </c>
      <c r="C82" s="194">
        <v>4705.453</v>
      </c>
      <c r="D82" s="194">
        <v>35732.48</v>
      </c>
      <c r="E82" s="194">
        <v>366.14822</v>
      </c>
      <c r="F82" s="194">
        <v>43202.36</v>
      </c>
      <c r="G82" s="220">
        <v>0.05551256922075553</v>
      </c>
      <c r="H82" s="220">
        <v>0.10891657307610048</v>
      </c>
      <c r="I82" s="220">
        <v>0.8270955568168036</v>
      </c>
      <c r="J82" s="220">
        <v>0.008475190244236657</v>
      </c>
    </row>
    <row r="83" spans="1:10" ht="15">
      <c r="A83" s="219" t="s">
        <v>201</v>
      </c>
      <c r="B83" s="194">
        <v>4166.1239</v>
      </c>
      <c r="C83" s="194">
        <v>10045.725</v>
      </c>
      <c r="D83" s="194">
        <v>49360.73</v>
      </c>
      <c r="E83" s="194">
        <v>0</v>
      </c>
      <c r="F83" s="194">
        <v>63572.58</v>
      </c>
      <c r="G83" s="220">
        <v>0.06553334629489631</v>
      </c>
      <c r="H83" s="220">
        <v>0.15801977833839684</v>
      </c>
      <c r="I83" s="220">
        <v>0.7764468580636494</v>
      </c>
      <c r="J83" s="220">
        <v>0</v>
      </c>
    </row>
    <row r="84" spans="1:10" ht="15">
      <c r="A84" s="219" t="s">
        <v>184</v>
      </c>
      <c r="B84" s="194">
        <v>1589.811</v>
      </c>
      <c r="C84" s="194">
        <v>8492.001</v>
      </c>
      <c r="D84" s="194">
        <v>70753.59</v>
      </c>
      <c r="E84" s="194">
        <v>0</v>
      </c>
      <c r="F84" s="194">
        <v>80835.4</v>
      </c>
      <c r="G84" s="220">
        <v>0.01966726211536035</v>
      </c>
      <c r="H84" s="220">
        <v>0.10505299658318015</v>
      </c>
      <c r="I84" s="220">
        <v>0.875279766043095</v>
      </c>
      <c r="J84" s="220">
        <v>0</v>
      </c>
    </row>
    <row r="85" spans="1:10" ht="15">
      <c r="A85" s="219" t="s">
        <v>202</v>
      </c>
      <c r="B85" s="194">
        <v>3481.706</v>
      </c>
      <c r="C85" s="194">
        <v>17110.05</v>
      </c>
      <c r="D85" s="194">
        <v>69822.03</v>
      </c>
      <c r="E85" s="194">
        <v>746.43681</v>
      </c>
      <c r="F85" s="194">
        <v>91160.22</v>
      </c>
      <c r="G85" s="220">
        <v>0.038193260174229506</v>
      </c>
      <c r="H85" s="220">
        <v>0.18769206568391344</v>
      </c>
      <c r="I85" s="220">
        <v>0.7659265192646529</v>
      </c>
      <c r="J85" s="220">
        <v>0.008188185702052935</v>
      </c>
    </row>
    <row r="86" spans="1:10" ht="15">
      <c r="A86" s="219" t="s">
        <v>185</v>
      </c>
      <c r="B86" s="194">
        <v>1079.615</v>
      </c>
      <c r="C86" s="194">
        <v>9519.584</v>
      </c>
      <c r="D86" s="194">
        <v>17051.89</v>
      </c>
      <c r="E86" s="194">
        <v>756.07237</v>
      </c>
      <c r="F86" s="194">
        <v>28407.16</v>
      </c>
      <c r="G86" s="220">
        <v>0.03800503112595557</v>
      </c>
      <c r="H86" s="220">
        <v>0.33511213370150345</v>
      </c>
      <c r="I86" s="220">
        <v>0.6002673269696794</v>
      </c>
      <c r="J86" s="220">
        <v>0.026615556430139443</v>
      </c>
    </row>
    <row r="87" spans="1:10" ht="15">
      <c r="A87" s="219" t="s">
        <v>203</v>
      </c>
      <c r="B87" s="194">
        <v>1744.336</v>
      </c>
      <c r="C87" s="194">
        <v>9658.871</v>
      </c>
      <c r="D87" s="194">
        <v>28647.11</v>
      </c>
      <c r="E87" s="194">
        <v>447.78983</v>
      </c>
      <c r="F87" s="194">
        <v>40498.11</v>
      </c>
      <c r="G87" s="220">
        <v>0.04307203471964494</v>
      </c>
      <c r="H87" s="220">
        <v>0.23850177205800466</v>
      </c>
      <c r="I87" s="220">
        <v>0.7073690599388466</v>
      </c>
      <c r="J87" s="220">
        <v>0.011057055008246063</v>
      </c>
    </row>
    <row r="88" spans="1:10" ht="15">
      <c r="A88" s="219" t="s">
        <v>186</v>
      </c>
      <c r="B88" s="194">
        <v>820.94124</v>
      </c>
      <c r="C88" s="194">
        <v>29366.086</v>
      </c>
      <c r="D88" s="194">
        <v>19598.04639</v>
      </c>
      <c r="E88" s="194">
        <v>2283.107</v>
      </c>
      <c r="F88" s="194">
        <v>52068.18</v>
      </c>
      <c r="G88" s="220">
        <v>0.01576665902284274</v>
      </c>
      <c r="H88" s="220">
        <v>0.5639929415623899</v>
      </c>
      <c r="I88" s="220">
        <v>0.37639199968195547</v>
      </c>
      <c r="J88" s="220">
        <v>0.043848411832332145</v>
      </c>
    </row>
    <row r="89" spans="1:10" ht="15">
      <c r="A89" s="219" t="s">
        <v>187</v>
      </c>
      <c r="B89" s="194">
        <v>849.15212</v>
      </c>
      <c r="C89" s="194">
        <v>5884.734</v>
      </c>
      <c r="D89" s="194">
        <v>13288.74</v>
      </c>
      <c r="E89" s="194">
        <v>194.22723</v>
      </c>
      <c r="F89" s="194">
        <v>20216.86</v>
      </c>
      <c r="G89" s="220">
        <v>0.042002176401280907</v>
      </c>
      <c r="H89" s="220">
        <v>0.2910805139868407</v>
      </c>
      <c r="I89" s="220">
        <v>0.6573097899475981</v>
      </c>
      <c r="J89" s="220">
        <v>0.009607190730904798</v>
      </c>
    </row>
    <row r="90" spans="1:10" ht="15">
      <c r="A90" s="219" t="s">
        <v>188</v>
      </c>
      <c r="B90" s="194">
        <v>2132.326</v>
      </c>
      <c r="C90" s="194">
        <v>16450.54</v>
      </c>
      <c r="D90" s="194">
        <v>29026.36</v>
      </c>
      <c r="E90" s="194">
        <v>659.196952</v>
      </c>
      <c r="F90" s="194">
        <v>48268.43</v>
      </c>
      <c r="G90" s="220">
        <v>0.044176410958467055</v>
      </c>
      <c r="H90" s="220">
        <v>0.3408136539763154</v>
      </c>
      <c r="I90" s="220">
        <v>0.6013528925635244</v>
      </c>
      <c r="J90" s="220">
        <v>0.013656896484928141</v>
      </c>
    </row>
    <row r="91" spans="1:10" ht="15">
      <c r="A91" s="219" t="s">
        <v>189</v>
      </c>
      <c r="B91" s="194">
        <v>155.75594</v>
      </c>
      <c r="C91" s="194">
        <v>3173.658</v>
      </c>
      <c r="D91" s="194">
        <v>1527.7484</v>
      </c>
      <c r="E91" s="194">
        <v>317.41152</v>
      </c>
      <c r="F91" s="194">
        <v>5174.574</v>
      </c>
      <c r="G91" s="220">
        <v>0.030100244000762194</v>
      </c>
      <c r="H91" s="220">
        <v>0.61331773398158</v>
      </c>
      <c r="I91" s="220">
        <v>0.29524138605419503</v>
      </c>
      <c r="J91" s="220">
        <v>0.061340608908095624</v>
      </c>
    </row>
    <row r="92" spans="1:10" ht="15">
      <c r="A92" s="219" t="s">
        <v>190</v>
      </c>
      <c r="B92" s="194">
        <v>426.26934</v>
      </c>
      <c r="C92" s="194">
        <v>583.124554</v>
      </c>
      <c r="D92" s="194">
        <v>3653.287</v>
      </c>
      <c r="E92" s="194">
        <v>215.30735</v>
      </c>
      <c r="F92" s="194">
        <v>4877.989</v>
      </c>
      <c r="G92" s="220">
        <v>0.08738628561893026</v>
      </c>
      <c r="H92" s="220">
        <v>0.11954199855719233</v>
      </c>
      <c r="I92" s="220">
        <v>0.7489330131740765</v>
      </c>
      <c r="J92" s="220">
        <v>0.04413854766790168</v>
      </c>
    </row>
    <row r="93" spans="1:10" s="1" customFormat="1" ht="15">
      <c r="A93" s="218" t="s">
        <v>2</v>
      </c>
      <c r="B93" s="195">
        <v>21520.33</v>
      </c>
      <c r="C93" s="195">
        <v>135099.6</v>
      </c>
      <c r="D93" s="195">
        <v>370979.37639</v>
      </c>
      <c r="E93" s="195">
        <v>8684.793</v>
      </c>
      <c r="F93" s="195">
        <v>536284.1</v>
      </c>
      <c r="G93" s="221">
        <v>0.04012859974778294</v>
      </c>
      <c r="H93" s="221">
        <v>0.2519179666150833</v>
      </c>
      <c r="I93" s="221">
        <v>0.6917590441148638</v>
      </c>
      <c r="J93" s="221">
        <v>0.0161943883848132</v>
      </c>
    </row>
    <row r="94" ht="15">
      <c r="A94" s="7" t="s">
        <v>227</v>
      </c>
    </row>
    <row r="95" ht="15">
      <c r="A95" s="7"/>
    </row>
    <row r="96" spans="1:8" ht="15">
      <c r="A96" s="1" t="s">
        <v>49</v>
      </c>
      <c r="G96" s="90"/>
      <c r="H96" s="90"/>
    </row>
    <row r="97" spans="1:8" ht="15">
      <c r="A97" s="1"/>
      <c r="G97" s="90"/>
      <c r="H97" s="90"/>
    </row>
    <row r="98" spans="1:8" ht="15">
      <c r="A98" s="1" t="s">
        <v>143</v>
      </c>
      <c r="G98" s="90"/>
      <c r="H98" s="90"/>
    </row>
    <row r="99" spans="7:8" ht="15">
      <c r="G99" s="90"/>
      <c r="H99" s="90"/>
    </row>
    <row r="100" spans="1:9" ht="15">
      <c r="A100" s="306" t="s">
        <v>142</v>
      </c>
      <c r="B100" s="306"/>
      <c r="C100" s="306"/>
      <c r="D100" s="306"/>
      <c r="E100" s="306"/>
      <c r="F100" s="306"/>
      <c r="G100" s="306"/>
      <c r="H100" s="306"/>
      <c r="I100" s="306"/>
    </row>
    <row r="101" spans="1:9" ht="15">
      <c r="A101" s="306"/>
      <c r="B101" s="306"/>
      <c r="C101" s="306"/>
      <c r="D101" s="306"/>
      <c r="E101" s="306"/>
      <c r="F101" s="306"/>
      <c r="G101" s="306"/>
      <c r="H101" s="306"/>
      <c r="I101" s="306"/>
    </row>
    <row r="102" spans="7:8" ht="15">
      <c r="G102" s="90"/>
      <c r="H102" s="90"/>
    </row>
    <row r="103" spans="1:9" ht="15">
      <c r="A103" s="305" t="s">
        <v>140</v>
      </c>
      <c r="B103" s="305"/>
      <c r="C103" s="305"/>
      <c r="D103" s="305"/>
      <c r="E103" s="305"/>
      <c r="F103" s="305"/>
      <c r="G103" s="305"/>
      <c r="H103" s="305"/>
      <c r="I103" s="305"/>
    </row>
    <row r="104" spans="1:9" ht="15">
      <c r="A104" s="305" t="s">
        <v>313</v>
      </c>
      <c r="B104" s="305"/>
      <c r="C104" s="305"/>
      <c r="D104" s="305"/>
      <c r="E104" s="305"/>
      <c r="F104" s="305"/>
      <c r="G104" s="305"/>
      <c r="H104" s="305"/>
      <c r="I104" s="305"/>
    </row>
    <row r="105" spans="1:9" ht="15">
      <c r="A105" s="305" t="s">
        <v>141</v>
      </c>
      <c r="B105" s="305"/>
      <c r="C105" s="305"/>
      <c r="D105" s="305"/>
      <c r="E105" s="305"/>
      <c r="F105" s="305"/>
      <c r="G105" s="305"/>
      <c r="H105" s="305"/>
      <c r="I105" s="305"/>
    </row>
    <row r="106" spans="1:9" ht="46.5">
      <c r="A106" s="23" t="s">
        <v>8</v>
      </c>
      <c r="B106" s="23" t="s">
        <v>139</v>
      </c>
      <c r="C106" s="23" t="s">
        <v>133</v>
      </c>
      <c r="D106" s="23" t="s">
        <v>134</v>
      </c>
      <c r="E106" s="23" t="s">
        <v>136</v>
      </c>
      <c r="F106" s="23" t="s">
        <v>138</v>
      </c>
      <c r="G106" s="197" t="s">
        <v>197</v>
      </c>
      <c r="H106" s="23" t="s">
        <v>135</v>
      </c>
      <c r="I106" s="23" t="s">
        <v>137</v>
      </c>
    </row>
    <row r="107" spans="1:10" ht="15">
      <c r="A107" s="187" t="s">
        <v>179</v>
      </c>
      <c r="B107" s="132">
        <v>34948.743</v>
      </c>
      <c r="C107" s="132">
        <v>7636.9271</v>
      </c>
      <c r="D107" s="132">
        <v>670.2716</v>
      </c>
      <c r="E107" s="132">
        <v>43255.9417</v>
      </c>
      <c r="F107" s="135">
        <v>0.006890383466433239</v>
      </c>
      <c r="G107" s="132">
        <v>12516.0074</v>
      </c>
      <c r="H107" s="132">
        <v>339625.54910000006</v>
      </c>
      <c r="I107" s="135">
        <v>0.12736362683734265</v>
      </c>
      <c r="J107" s="134"/>
    </row>
    <row r="108" spans="1:10" ht="15">
      <c r="A108" s="188" t="s">
        <v>180</v>
      </c>
      <c r="B108" s="133">
        <v>3188.9696</v>
      </c>
      <c r="C108" s="133">
        <v>320.3107</v>
      </c>
      <c r="D108" s="133">
        <v>807.7361</v>
      </c>
      <c r="E108" s="133">
        <v>4317.0163999999995</v>
      </c>
      <c r="F108" s="136">
        <v>0.0006876719650026978</v>
      </c>
      <c r="G108" s="133">
        <v>5438.2735</v>
      </c>
      <c r="H108" s="133">
        <v>791789.8616000003</v>
      </c>
      <c r="I108" s="136">
        <v>0.005452224901284336</v>
      </c>
      <c r="J108" s="134"/>
    </row>
    <row r="109" spans="1:10" s="1" customFormat="1" ht="15">
      <c r="A109" s="192" t="s">
        <v>100</v>
      </c>
      <c r="B109" s="131">
        <v>4060.8003</v>
      </c>
      <c r="C109" s="131">
        <v>4112.1246</v>
      </c>
      <c r="D109" s="131">
        <v>2835.7768</v>
      </c>
      <c r="E109" s="131">
        <v>11008.7017</v>
      </c>
      <c r="F109" s="137">
        <v>0.0017536128725773525</v>
      </c>
      <c r="G109" s="131">
        <v>11547.387</v>
      </c>
      <c r="H109" s="131">
        <v>1148536.6048000003</v>
      </c>
      <c r="I109" s="137">
        <v>0.009584981143824313</v>
      </c>
      <c r="J109" s="152"/>
    </row>
    <row r="110" spans="1:10" ht="15">
      <c r="A110" s="188" t="s">
        <v>181</v>
      </c>
      <c r="B110" s="133">
        <v>9553.3177</v>
      </c>
      <c r="C110" s="133">
        <v>18149.1092</v>
      </c>
      <c r="D110" s="133">
        <v>2685.8089</v>
      </c>
      <c r="E110" s="133">
        <v>30388.2358</v>
      </c>
      <c r="F110" s="136">
        <v>0.004840643604122358</v>
      </c>
      <c r="G110" s="133">
        <v>5764.1199</v>
      </c>
      <c r="H110" s="133">
        <v>389831.8587999999</v>
      </c>
      <c r="I110" s="136">
        <v>0.07795216094842171</v>
      </c>
      <c r="J110" s="134"/>
    </row>
    <row r="111" spans="1:10" ht="15">
      <c r="A111" s="188" t="s">
        <v>314</v>
      </c>
      <c r="B111" s="133">
        <v>109660.3363</v>
      </c>
      <c r="C111" s="133">
        <v>113642.6686</v>
      </c>
      <c r="D111" s="133">
        <v>10410.8153</v>
      </c>
      <c r="E111" s="133">
        <v>233713.8202</v>
      </c>
      <c r="F111" s="136">
        <v>0.037229055230186575</v>
      </c>
      <c r="G111" s="133">
        <v>25169.087600000003</v>
      </c>
      <c r="H111" s="133">
        <v>1517485.9441999998</v>
      </c>
      <c r="I111" s="136">
        <v>0.15401382865737914</v>
      </c>
      <c r="J111" s="134"/>
    </row>
    <row r="112" spans="1:10" ht="15">
      <c r="A112" s="188" t="s">
        <v>183</v>
      </c>
      <c r="B112" s="133">
        <v>113081.944</v>
      </c>
      <c r="C112" s="133">
        <v>168837.7063</v>
      </c>
      <c r="D112" s="133">
        <v>14946.4238</v>
      </c>
      <c r="E112" s="133">
        <v>296866.07409999997</v>
      </c>
      <c r="F112" s="136">
        <v>0.047288788738208985</v>
      </c>
      <c r="G112" s="133">
        <v>48249.872</v>
      </c>
      <c r="H112" s="133">
        <v>3454306.5630000005</v>
      </c>
      <c r="I112" s="136">
        <v>0.08594085923924985</v>
      </c>
      <c r="J112" s="134"/>
    </row>
    <row r="113" spans="1:10" ht="15">
      <c r="A113" s="188" t="s">
        <v>201</v>
      </c>
      <c r="B113" s="133">
        <v>1852569.9542</v>
      </c>
      <c r="C113" s="133">
        <v>937014.9422</v>
      </c>
      <c r="D113" s="133">
        <v>272184.9945</v>
      </c>
      <c r="E113" s="133">
        <v>3061769.8909</v>
      </c>
      <c r="F113" s="136">
        <v>0.48771955493643687</v>
      </c>
      <c r="G113" s="133">
        <v>3005148.8277</v>
      </c>
      <c r="H113" s="133">
        <v>103483246.9388</v>
      </c>
      <c r="I113" s="136">
        <v>0.029587106913167602</v>
      </c>
      <c r="J113" s="134"/>
    </row>
    <row r="114" spans="1:10" ht="15">
      <c r="A114" s="188" t="s">
        <v>315</v>
      </c>
      <c r="B114" s="133">
        <v>227314.4405</v>
      </c>
      <c r="C114" s="133">
        <v>357323.4009</v>
      </c>
      <c r="D114" s="133">
        <v>13653.4164</v>
      </c>
      <c r="E114" s="133">
        <v>598291.2578</v>
      </c>
      <c r="F114" s="136">
        <v>0.09530381327605374</v>
      </c>
      <c r="G114" s="133">
        <v>39554.659100000004</v>
      </c>
      <c r="H114" s="133">
        <v>1783879.3545000004</v>
      </c>
      <c r="I114" s="136">
        <v>0.3353877358862611</v>
      </c>
      <c r="J114" s="134"/>
    </row>
    <row r="115" spans="1:10" ht="15">
      <c r="A115" s="188" t="s">
        <v>202</v>
      </c>
      <c r="B115" s="133">
        <v>285909.5451</v>
      </c>
      <c r="C115" s="133">
        <v>324361.9338</v>
      </c>
      <c r="D115" s="133">
        <v>45688.6346</v>
      </c>
      <c r="E115" s="133">
        <v>655960.1135</v>
      </c>
      <c r="F115" s="136">
        <v>0.10449007796540632</v>
      </c>
      <c r="G115" s="133">
        <v>187539.0393</v>
      </c>
      <c r="H115" s="133">
        <v>2435841.8088000007</v>
      </c>
      <c r="I115" s="136">
        <v>0.2692950384258138</v>
      </c>
      <c r="J115" s="134"/>
    </row>
    <row r="116" spans="1:10" ht="15">
      <c r="A116" s="188" t="s">
        <v>185</v>
      </c>
      <c r="B116" s="133">
        <v>103091.9079</v>
      </c>
      <c r="C116" s="133">
        <v>33312.9451</v>
      </c>
      <c r="D116" s="133">
        <v>19759.5835</v>
      </c>
      <c r="E116" s="133">
        <v>156164.4365</v>
      </c>
      <c r="F116" s="136">
        <v>0.02487595481719598</v>
      </c>
      <c r="G116" s="133">
        <v>30613.383799999996</v>
      </c>
      <c r="H116" s="133">
        <v>622204.1761999999</v>
      </c>
      <c r="I116" s="136">
        <v>0.2509858378864414</v>
      </c>
      <c r="J116" s="134"/>
    </row>
    <row r="117" spans="1:10" ht="15">
      <c r="A117" s="188" t="s">
        <v>203</v>
      </c>
      <c r="B117" s="133">
        <v>138172.7291</v>
      </c>
      <c r="C117" s="133">
        <v>38020.0616</v>
      </c>
      <c r="D117" s="133">
        <v>120772.2677</v>
      </c>
      <c r="E117" s="133">
        <v>296965.0584</v>
      </c>
      <c r="F117" s="136">
        <v>0.047304556278050955</v>
      </c>
      <c r="G117" s="133">
        <v>144287.0626</v>
      </c>
      <c r="H117" s="133">
        <v>3237190.9093999993</v>
      </c>
      <c r="I117" s="136">
        <v>0.09173541712899512</v>
      </c>
      <c r="J117" s="134"/>
    </row>
    <row r="118" spans="1:10" ht="15">
      <c r="A118" s="188" t="s">
        <v>186</v>
      </c>
      <c r="B118" s="133">
        <v>216640.3075</v>
      </c>
      <c r="C118" s="133">
        <v>25681.244</v>
      </c>
      <c r="D118" s="133">
        <v>36307.362</v>
      </c>
      <c r="E118" s="133">
        <v>278628.9135</v>
      </c>
      <c r="F118" s="136">
        <v>0.044383730498015195</v>
      </c>
      <c r="G118" s="133">
        <v>113667.64689999999</v>
      </c>
      <c r="H118" s="133">
        <v>2045568.5577999998</v>
      </c>
      <c r="I118" s="136">
        <v>0.13621098761884776</v>
      </c>
      <c r="J118" s="134"/>
    </row>
    <row r="119" spans="1:10" ht="15">
      <c r="A119" s="188" t="s">
        <v>187</v>
      </c>
      <c r="B119" s="133">
        <v>116728.9963</v>
      </c>
      <c r="C119" s="133">
        <v>9216.1878</v>
      </c>
      <c r="D119" s="133">
        <v>21328.9434</v>
      </c>
      <c r="E119" s="133">
        <v>147274.1275</v>
      </c>
      <c r="F119" s="136">
        <v>0.023459787795103784</v>
      </c>
      <c r="G119" s="133">
        <v>17137.5373</v>
      </c>
      <c r="H119" s="133">
        <v>655610.9005999999</v>
      </c>
      <c r="I119" s="136">
        <v>0.22463648387361793</v>
      </c>
      <c r="J119" s="134"/>
    </row>
    <row r="120" spans="1:10" ht="15">
      <c r="A120" s="188" t="s">
        <v>188</v>
      </c>
      <c r="B120" s="133">
        <v>332767.5491</v>
      </c>
      <c r="C120" s="133">
        <v>33895.2731</v>
      </c>
      <c r="D120" s="133">
        <v>24533.29</v>
      </c>
      <c r="E120" s="133">
        <v>391196.1122</v>
      </c>
      <c r="F120" s="136">
        <v>0.06231493565277859</v>
      </c>
      <c r="G120" s="133">
        <v>199625.1981</v>
      </c>
      <c r="H120" s="133">
        <v>2472292.5904</v>
      </c>
      <c r="I120" s="136">
        <v>0.15823212580866372</v>
      </c>
      <c r="J120" s="134"/>
    </row>
    <row r="121" spans="1:10" ht="15">
      <c r="A121" s="188" t="s">
        <v>189</v>
      </c>
      <c r="B121" s="133">
        <v>10657.6471</v>
      </c>
      <c r="C121" s="133">
        <v>3836.398</v>
      </c>
      <c r="D121" s="133">
        <v>1427.5278</v>
      </c>
      <c r="E121" s="133">
        <v>15921.5729</v>
      </c>
      <c r="F121" s="136">
        <v>0.0025362005393532215</v>
      </c>
      <c r="G121" s="133">
        <v>7536.247199999999</v>
      </c>
      <c r="H121" s="133">
        <v>223111.33250000008</v>
      </c>
      <c r="I121" s="136">
        <v>0.07136156071319234</v>
      </c>
      <c r="J121" s="134"/>
    </row>
    <row r="122" spans="1:10" ht="15">
      <c r="A122" s="189" t="s">
        <v>190</v>
      </c>
      <c r="B122" s="133">
        <v>52512.7087</v>
      </c>
      <c r="C122" s="133">
        <v>1901.2965</v>
      </c>
      <c r="D122" s="133">
        <v>1591.0501</v>
      </c>
      <c r="E122" s="133">
        <v>56005.0553</v>
      </c>
      <c r="F122" s="136">
        <v>0.00892123236507412</v>
      </c>
      <c r="G122" s="133">
        <v>41314.0522</v>
      </c>
      <c r="H122" s="138">
        <v>658435.4632</v>
      </c>
      <c r="I122" s="139">
        <v>0.08505777472527849</v>
      </c>
      <c r="J122" s="134"/>
    </row>
    <row r="123" spans="1:10" ht="15">
      <c r="A123" s="242" t="s">
        <v>316</v>
      </c>
      <c r="B123" s="190">
        <v>3610859.8964000004</v>
      </c>
      <c r="C123" s="190">
        <v>2077262.5294999997</v>
      </c>
      <c r="D123" s="190">
        <v>589603.9025</v>
      </c>
      <c r="E123" s="190">
        <v>6277726.3284</v>
      </c>
      <c r="F123" s="191">
        <v>1</v>
      </c>
      <c r="G123" s="190">
        <v>3895108.4015999995</v>
      </c>
      <c r="H123" s="190">
        <v>125258958.4137</v>
      </c>
      <c r="I123" s="191">
        <v>0.05011798284052619</v>
      </c>
      <c r="J123" s="134"/>
    </row>
    <row r="124" s="6" customFormat="1" ht="15">
      <c r="A124" s="202" t="s">
        <v>317</v>
      </c>
    </row>
    <row r="125" spans="1:6" s="6" customFormat="1" ht="15">
      <c r="A125" s="202" t="s">
        <v>198</v>
      </c>
      <c r="B125" s="202"/>
      <c r="C125" s="202"/>
      <c r="D125" s="202"/>
      <c r="E125" s="202"/>
      <c r="F125" s="202"/>
    </row>
    <row r="126" s="6" customFormat="1" ht="15"/>
  </sheetData>
  <sheetProtection/>
  <mergeCells count="15">
    <mergeCell ref="F53:H53"/>
    <mergeCell ref="I53:I54"/>
    <mergeCell ref="B5:D5"/>
    <mergeCell ref="E5:G5"/>
    <mergeCell ref="H5:H6"/>
    <mergeCell ref="A53:A54"/>
    <mergeCell ref="B53:E53"/>
    <mergeCell ref="A105:I105"/>
    <mergeCell ref="A104:I104"/>
    <mergeCell ref="A103:I103"/>
    <mergeCell ref="A100:I101"/>
    <mergeCell ref="A74:J74"/>
    <mergeCell ref="B75:F75"/>
    <mergeCell ref="G75:J75"/>
    <mergeCell ref="A75:A76"/>
  </mergeCells>
  <printOptions horizontalCentered="1"/>
  <pageMargins left="0.5905511811023623" right="0.5905511811023623" top="0.3937007874015748" bottom="0.3937007874015748" header="0.31496062992125984" footer="0.31496062992125984"/>
  <pageSetup horizontalDpi="600" verticalDpi="600" orientation="landscape" scale="59" r:id="rId1"/>
  <headerFooter>
    <oddHeader>&amp;R&amp;12Región de Antofagasta</oddHeader>
  </headerFooter>
  <rowBreaks count="2" manualBreakCount="2">
    <brk id="47" max="9" man="1"/>
    <brk id="95" max="9" man="1"/>
  </rowBreaks>
</worksheet>
</file>

<file path=xl/worksheets/sheet3.xml><?xml version="1.0" encoding="utf-8"?>
<worksheet xmlns="http://schemas.openxmlformats.org/spreadsheetml/2006/main" xmlns:r="http://schemas.openxmlformats.org/officeDocument/2006/relationships">
  <dimension ref="A1:P28"/>
  <sheetViews>
    <sheetView showGridLines="0" view="pageBreakPreview" zoomScaleSheetLayoutView="100" zoomScalePageLayoutView="0" workbookViewId="0" topLeftCell="A2">
      <selection activeCell="A3" sqref="A3"/>
    </sheetView>
  </sheetViews>
  <sheetFormatPr defaultColWidth="11.421875" defaultRowHeight="15"/>
  <cols>
    <col min="1" max="1" width="18.140625" style="175" bestFit="1" customWidth="1"/>
    <col min="2" max="6" width="11.421875" style="175" customWidth="1"/>
    <col min="7" max="7" width="17.140625" style="175" customWidth="1"/>
    <col min="8" max="16384" width="11.421875" style="175" customWidth="1"/>
  </cols>
  <sheetData>
    <row r="1" spans="1:11" s="36" customFormat="1" ht="37.5" customHeight="1">
      <c r="A1" s="316" t="s">
        <v>178</v>
      </c>
      <c r="B1" s="316"/>
      <c r="C1" s="316"/>
      <c r="D1" s="316"/>
      <c r="E1" s="316"/>
      <c r="F1" s="316"/>
      <c r="G1" s="316"/>
      <c r="H1" s="316"/>
      <c r="I1" s="316"/>
      <c r="J1" s="316"/>
      <c r="K1" s="316"/>
    </row>
    <row r="2" spans="1:7" s="36" customFormat="1" ht="21">
      <c r="A2" s="37"/>
      <c r="B2" s="173"/>
      <c r="C2" s="173"/>
      <c r="D2" s="173"/>
      <c r="E2" s="173"/>
      <c r="F2" s="173"/>
      <c r="G2" s="173"/>
    </row>
    <row r="3" spans="1:11" s="35" customFormat="1" ht="21">
      <c r="A3" s="235" t="s">
        <v>71</v>
      </c>
      <c r="B3" s="174"/>
      <c r="C3" s="174"/>
      <c r="D3" s="174"/>
      <c r="E3" s="174"/>
      <c r="F3" s="174"/>
      <c r="G3"/>
      <c r="H3"/>
      <c r="I3"/>
      <c r="J3"/>
      <c r="K3"/>
    </row>
    <row r="4" spans="2:11" s="36" customFormat="1" ht="21">
      <c r="B4" s="173"/>
      <c r="C4" s="173"/>
      <c r="D4" s="173"/>
      <c r="E4" s="173"/>
      <c r="F4" s="173"/>
      <c r="G4"/>
      <c r="H4"/>
      <c r="I4"/>
      <c r="J4"/>
      <c r="K4"/>
    </row>
    <row r="5" spans="1:16" ht="27.75" customHeight="1">
      <c r="A5" s="318" t="s">
        <v>248</v>
      </c>
      <c r="B5" s="319"/>
      <c r="C5" s="319"/>
      <c r="D5" s="320"/>
      <c r="E5" s="172"/>
      <c r="G5"/>
      <c r="H5"/>
      <c r="I5"/>
      <c r="J5"/>
      <c r="K5"/>
      <c r="M5"/>
      <c r="N5"/>
      <c r="O5"/>
      <c r="P5"/>
    </row>
    <row r="6" spans="1:16" ht="14.25">
      <c r="A6" s="321" t="s">
        <v>249</v>
      </c>
      <c r="B6" s="322"/>
      <c r="C6" s="322"/>
      <c r="D6" s="323"/>
      <c r="E6" s="172"/>
      <c r="F6" s="172"/>
      <c r="G6"/>
      <c r="H6"/>
      <c r="I6"/>
      <c r="J6"/>
      <c r="K6"/>
      <c r="M6"/>
      <c r="N6"/>
      <c r="O6"/>
      <c r="P6"/>
    </row>
    <row r="7" spans="1:16" ht="14.25">
      <c r="A7" s="254" t="s">
        <v>8</v>
      </c>
      <c r="B7" s="252" t="s">
        <v>161</v>
      </c>
      <c r="C7" s="252" t="s">
        <v>9</v>
      </c>
      <c r="D7" s="252" t="s">
        <v>2</v>
      </c>
      <c r="E7"/>
      <c r="G7"/>
      <c r="H7"/>
      <c r="I7"/>
      <c r="J7"/>
      <c r="K7"/>
      <c r="M7"/>
      <c r="N7"/>
      <c r="O7"/>
      <c r="P7"/>
    </row>
    <row r="8" spans="1:16" ht="14.25">
      <c r="A8" s="236" t="s">
        <v>179</v>
      </c>
      <c r="B8" s="287">
        <v>7.46</v>
      </c>
      <c r="C8" s="287">
        <v>28.46</v>
      </c>
      <c r="D8" s="287">
        <v>9.16802420293228</v>
      </c>
      <c r="E8"/>
      <c r="G8"/>
      <c r="H8"/>
      <c r="I8"/>
      <c r="J8"/>
      <c r="K8"/>
      <c r="M8"/>
      <c r="N8"/>
      <c r="O8"/>
      <c r="P8"/>
    </row>
    <row r="9" spans="1:16" ht="14.25">
      <c r="A9" s="236" t="s">
        <v>180</v>
      </c>
      <c r="B9" s="287">
        <v>10.93</v>
      </c>
      <c r="C9" s="287">
        <v>12.97</v>
      </c>
      <c r="D9" s="287">
        <v>11.00660732703132</v>
      </c>
      <c r="E9"/>
      <c r="G9"/>
      <c r="H9"/>
      <c r="I9"/>
      <c r="J9"/>
      <c r="K9"/>
      <c r="M9"/>
      <c r="N9"/>
      <c r="O9"/>
      <c r="P9"/>
    </row>
    <row r="10" spans="1:16" ht="14.25">
      <c r="A10" s="255" t="s">
        <v>100</v>
      </c>
      <c r="B10" s="288">
        <v>7.43</v>
      </c>
      <c r="C10" s="288">
        <v>13.5</v>
      </c>
      <c r="D10" s="288">
        <v>7.626200671869812</v>
      </c>
      <c r="E10"/>
      <c r="G10"/>
      <c r="H10"/>
      <c r="I10"/>
      <c r="J10"/>
      <c r="K10"/>
      <c r="M10"/>
      <c r="N10"/>
      <c r="O10"/>
      <c r="P10"/>
    </row>
    <row r="11" spans="1:16" ht="14.25">
      <c r="A11" s="237" t="s">
        <v>181</v>
      </c>
      <c r="B11" s="287">
        <v>7.94</v>
      </c>
      <c r="C11" s="287">
        <v>10.94</v>
      </c>
      <c r="D11" s="287">
        <v>8.198235270096655</v>
      </c>
      <c r="E11"/>
      <c r="G11"/>
      <c r="H11"/>
      <c r="I11"/>
      <c r="J11"/>
      <c r="K11"/>
      <c r="M11"/>
      <c r="N11"/>
      <c r="O11"/>
      <c r="P11"/>
    </row>
    <row r="12" spans="1:16" ht="14.25">
      <c r="A12" s="236" t="s">
        <v>182</v>
      </c>
      <c r="B12" s="287">
        <v>7.58</v>
      </c>
      <c r="C12" s="287">
        <v>9.47</v>
      </c>
      <c r="D12" s="287">
        <v>7.915579823554643</v>
      </c>
      <c r="E12"/>
      <c r="G12"/>
      <c r="H12"/>
      <c r="I12"/>
      <c r="J12"/>
      <c r="K12"/>
      <c r="M12"/>
      <c r="N12"/>
      <c r="O12"/>
      <c r="P12"/>
    </row>
    <row r="13" spans="1:16" ht="14.25">
      <c r="A13" s="236" t="s">
        <v>183</v>
      </c>
      <c r="B13" s="287">
        <v>6.67</v>
      </c>
      <c r="C13" s="287">
        <v>5.53</v>
      </c>
      <c r="D13" s="287">
        <v>6.575978792292214</v>
      </c>
      <c r="E13"/>
      <c r="G13"/>
      <c r="H13"/>
      <c r="I13"/>
      <c r="J13"/>
      <c r="K13"/>
      <c r="M13"/>
      <c r="N13"/>
      <c r="O13"/>
      <c r="P13"/>
    </row>
    <row r="14" spans="1:16" ht="14.25">
      <c r="A14" s="236" t="s">
        <v>201</v>
      </c>
      <c r="B14" s="287">
        <v>4.39</v>
      </c>
      <c r="C14" s="287">
        <v>5.18</v>
      </c>
      <c r="D14" s="287">
        <v>4.421466521551375</v>
      </c>
      <c r="E14"/>
      <c r="G14"/>
      <c r="H14"/>
      <c r="I14"/>
      <c r="J14"/>
      <c r="K14"/>
      <c r="M14"/>
      <c r="N14"/>
      <c r="O14"/>
      <c r="P14"/>
    </row>
    <row r="15" spans="1:16" ht="14.25">
      <c r="A15" s="236" t="s">
        <v>184</v>
      </c>
      <c r="B15" s="287">
        <v>6.61</v>
      </c>
      <c r="C15" s="287">
        <v>8.29</v>
      </c>
      <c r="D15" s="287">
        <v>7.023855385983109</v>
      </c>
      <c r="E15"/>
      <c r="G15"/>
      <c r="H15"/>
      <c r="I15"/>
      <c r="J15"/>
      <c r="K15"/>
      <c r="M15"/>
      <c r="N15"/>
      <c r="O15"/>
      <c r="P15"/>
    </row>
    <row r="16" spans="1:16" ht="14.25">
      <c r="A16" s="237" t="s">
        <v>202</v>
      </c>
      <c r="B16" s="287">
        <v>9.02</v>
      </c>
      <c r="C16" s="287">
        <v>7.63</v>
      </c>
      <c r="D16" s="287">
        <v>8.642274152539809</v>
      </c>
      <c r="E16"/>
      <c r="G16"/>
      <c r="H16"/>
      <c r="I16"/>
      <c r="J16"/>
      <c r="K16"/>
      <c r="M16"/>
      <c r="N16"/>
      <c r="O16"/>
      <c r="P16"/>
    </row>
    <row r="17" spans="1:16" ht="14.25">
      <c r="A17" s="236" t="s">
        <v>185</v>
      </c>
      <c r="B17" s="287">
        <v>11.11</v>
      </c>
      <c r="C17" s="287">
        <v>14.5</v>
      </c>
      <c r="D17" s="287">
        <v>12.088915662185357</v>
      </c>
      <c r="E17"/>
      <c r="G17"/>
      <c r="H17"/>
      <c r="I17"/>
      <c r="J17"/>
      <c r="K17"/>
      <c r="M17"/>
      <c r="N17"/>
      <c r="O17"/>
      <c r="P17"/>
    </row>
    <row r="18" spans="1:16" ht="14.25">
      <c r="A18" s="237" t="s">
        <v>203</v>
      </c>
      <c r="B18" s="287">
        <v>6.89</v>
      </c>
      <c r="C18" s="287">
        <v>12.74</v>
      </c>
      <c r="D18" s="287">
        <v>7.523086056808509</v>
      </c>
      <c r="E18"/>
      <c r="G18"/>
      <c r="H18"/>
      <c r="I18"/>
      <c r="J18"/>
      <c r="K18"/>
      <c r="M18"/>
      <c r="N18"/>
      <c r="O18"/>
      <c r="P18"/>
    </row>
    <row r="19" spans="1:16" ht="14.25">
      <c r="A19" s="237" t="s">
        <v>186</v>
      </c>
      <c r="B19" s="287">
        <v>9.31</v>
      </c>
      <c r="C19" s="287">
        <v>17.36</v>
      </c>
      <c r="D19" s="287">
        <v>11.566188440444106</v>
      </c>
      <c r="E19"/>
      <c r="G19"/>
      <c r="H19"/>
      <c r="I19"/>
      <c r="J19"/>
      <c r="K19"/>
      <c r="M19"/>
      <c r="N19"/>
      <c r="O19"/>
      <c r="P19"/>
    </row>
    <row r="20" spans="1:16" ht="14.25">
      <c r="A20" s="236" t="s">
        <v>187</v>
      </c>
      <c r="B20" s="287">
        <v>4.87</v>
      </c>
      <c r="C20" s="287">
        <v>8.57</v>
      </c>
      <c r="D20" s="287">
        <v>5.862291050674785</v>
      </c>
      <c r="E20"/>
      <c r="G20"/>
      <c r="H20"/>
      <c r="I20"/>
      <c r="J20"/>
      <c r="K20"/>
      <c r="M20"/>
      <c r="N20"/>
      <c r="O20"/>
      <c r="P20"/>
    </row>
    <row r="21" spans="1:16" ht="14.25">
      <c r="A21" s="237" t="s">
        <v>188</v>
      </c>
      <c r="B21" s="287">
        <v>6.28</v>
      </c>
      <c r="C21" s="287">
        <v>9.06</v>
      </c>
      <c r="D21" s="287">
        <v>6.9799654160309865</v>
      </c>
      <c r="E21"/>
      <c r="G21"/>
      <c r="H21"/>
      <c r="I21"/>
      <c r="J21"/>
      <c r="K21"/>
      <c r="M21"/>
      <c r="N21"/>
      <c r="O21"/>
      <c r="P21"/>
    </row>
    <row r="22" spans="1:16" ht="14.25">
      <c r="A22" s="237" t="s">
        <v>189</v>
      </c>
      <c r="B22" s="287">
        <v>3.37</v>
      </c>
      <c r="C22" s="287">
        <v>6.93</v>
      </c>
      <c r="D22" s="287">
        <v>4.009737404777993</v>
      </c>
      <c r="E22"/>
      <c r="G22"/>
      <c r="H22"/>
      <c r="I22"/>
      <c r="J22"/>
      <c r="K22"/>
      <c r="M22"/>
      <c r="N22"/>
      <c r="O22"/>
      <c r="P22"/>
    </row>
    <row r="23" spans="1:16" ht="14.25">
      <c r="A23" s="237" t="s">
        <v>190</v>
      </c>
      <c r="B23" s="287">
        <v>3.62</v>
      </c>
      <c r="C23" s="287">
        <v>1.46</v>
      </c>
      <c r="D23" s="287">
        <v>3.4473067915690865</v>
      </c>
      <c r="E23"/>
      <c r="G23"/>
      <c r="H23"/>
      <c r="I23"/>
      <c r="J23"/>
      <c r="K23"/>
      <c r="M23"/>
      <c r="N23"/>
      <c r="O23"/>
      <c r="P23"/>
    </row>
    <row r="24" spans="1:16" ht="14.25">
      <c r="A24" s="238" t="s">
        <v>228</v>
      </c>
      <c r="B24" s="289">
        <v>6.07</v>
      </c>
      <c r="C24" s="289">
        <v>9.94</v>
      </c>
      <c r="D24" s="289">
        <v>6.51</v>
      </c>
      <c r="E24"/>
      <c r="G24"/>
      <c r="H24"/>
      <c r="I24"/>
      <c r="J24"/>
      <c r="K24"/>
      <c r="M24"/>
      <c r="N24"/>
      <c r="O24"/>
      <c r="P24"/>
    </row>
    <row r="25" spans="1:16" ht="14.25">
      <c r="A25" s="175" t="s">
        <v>301</v>
      </c>
      <c r="G25"/>
      <c r="H25"/>
      <c r="I25"/>
      <c r="J25"/>
      <c r="K25"/>
      <c r="M25"/>
      <c r="N25"/>
      <c r="O25"/>
      <c r="P25"/>
    </row>
    <row r="26" spans="7:11" ht="14.25">
      <c r="G26"/>
      <c r="H26"/>
      <c r="I26"/>
      <c r="J26"/>
      <c r="K26"/>
    </row>
    <row r="27" spans="1:11" ht="33" customHeight="1">
      <c r="A27" s="317" t="s">
        <v>229</v>
      </c>
      <c r="B27" s="317"/>
      <c r="C27" s="317"/>
      <c r="D27" s="317"/>
      <c r="E27" s="317"/>
      <c r="F27" s="317"/>
      <c r="G27" s="317"/>
      <c r="H27" s="317"/>
      <c r="I27" s="317"/>
      <c r="J27" s="317"/>
      <c r="K27" s="317"/>
    </row>
    <row r="28" spans="1:11" ht="35.25" customHeight="1">
      <c r="A28" s="317"/>
      <c r="B28" s="317"/>
      <c r="C28" s="317"/>
      <c r="D28" s="317"/>
      <c r="E28" s="317"/>
      <c r="F28" s="317"/>
      <c r="G28" s="317"/>
      <c r="H28" s="317"/>
      <c r="I28" s="317"/>
      <c r="J28" s="317"/>
      <c r="K28" s="317"/>
    </row>
  </sheetData>
  <sheetProtection/>
  <mergeCells count="5">
    <mergeCell ref="A1:K1"/>
    <mergeCell ref="A27:K27"/>
    <mergeCell ref="A5:D5"/>
    <mergeCell ref="A6:D6"/>
    <mergeCell ref="A28:K28"/>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Antofagasta</oddHeader>
  </headerFooter>
</worksheet>
</file>

<file path=xl/worksheets/sheet4.xml><?xml version="1.0" encoding="utf-8"?>
<worksheet xmlns="http://schemas.openxmlformats.org/spreadsheetml/2006/main" xmlns:r="http://schemas.openxmlformats.org/officeDocument/2006/relationships">
  <dimension ref="A1:IV17"/>
  <sheetViews>
    <sheetView zoomScalePageLayoutView="0" workbookViewId="0" topLeftCell="A1">
      <selection activeCell="A1" sqref="A1:F1"/>
    </sheetView>
  </sheetViews>
  <sheetFormatPr defaultColWidth="11.421875" defaultRowHeight="15"/>
  <cols>
    <col min="1" max="16384" width="11.57421875" style="232" customWidth="1"/>
  </cols>
  <sheetData>
    <row r="1" spans="1:6" ht="15" customHeight="1">
      <c r="A1" s="325" t="s">
        <v>213</v>
      </c>
      <c r="B1" s="325"/>
      <c r="C1" s="325"/>
      <c r="D1" s="325"/>
      <c r="E1" s="325"/>
      <c r="F1" s="325"/>
    </row>
    <row r="3" ht="14.25">
      <c r="A3" s="229" t="s">
        <v>219</v>
      </c>
    </row>
    <row r="4" ht="14.25">
      <c r="A4" s="229"/>
    </row>
    <row r="5" spans="1:9" ht="14.25">
      <c r="A5" s="226" t="s">
        <v>100</v>
      </c>
      <c r="I5" s="233"/>
    </row>
    <row r="6" ht="14.25">
      <c r="A6" s="227" t="s">
        <v>214</v>
      </c>
    </row>
    <row r="7" ht="15">
      <c r="A7" s="228" t="s">
        <v>297</v>
      </c>
    </row>
    <row r="8" ht="15">
      <c r="A8" s="228" t="s">
        <v>298</v>
      </c>
    </row>
    <row r="9" ht="15">
      <c r="A9" s="227" t="s">
        <v>296</v>
      </c>
    </row>
    <row r="10" ht="14.25">
      <c r="A10" s="228" t="s">
        <v>215</v>
      </c>
    </row>
    <row r="11" ht="14.25">
      <c r="A11" s="228"/>
    </row>
    <row r="12" ht="14.25">
      <c r="A12" s="227" t="s">
        <v>216</v>
      </c>
    </row>
    <row r="13" spans="1:7" ht="59.25" customHeight="1">
      <c r="A13" s="324" t="s">
        <v>217</v>
      </c>
      <c r="B13" s="324"/>
      <c r="C13" s="324"/>
      <c r="D13" s="324"/>
      <c r="E13" s="324"/>
      <c r="F13" s="324"/>
      <c r="G13" s="324"/>
    </row>
    <row r="14" ht="15">
      <c r="A14" s="227" t="s">
        <v>221</v>
      </c>
    </row>
    <row r="15" spans="1:256" ht="31.5" customHeight="1">
      <c r="A15" s="324" t="s">
        <v>218</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4"/>
      <c r="FE15" s="324"/>
      <c r="FF15" s="324"/>
      <c r="FG15" s="324"/>
      <c r="FH15" s="324"/>
      <c r="FI15" s="324"/>
      <c r="FJ15" s="324"/>
      <c r="FK15" s="324"/>
      <c r="FL15" s="324"/>
      <c r="FM15" s="324"/>
      <c r="FN15" s="324"/>
      <c r="FO15" s="324"/>
      <c r="FP15" s="324"/>
      <c r="FQ15" s="324"/>
      <c r="FR15" s="324"/>
      <c r="FS15" s="324"/>
      <c r="FT15" s="324"/>
      <c r="FU15" s="324"/>
      <c r="FV15" s="324"/>
      <c r="FW15" s="324"/>
      <c r="FX15" s="324"/>
      <c r="FY15" s="324"/>
      <c r="FZ15" s="324"/>
      <c r="GA15" s="324"/>
      <c r="GB15" s="324"/>
      <c r="GC15" s="324"/>
      <c r="GD15" s="324"/>
      <c r="GE15" s="324"/>
      <c r="GF15" s="324"/>
      <c r="GG15" s="324"/>
      <c r="GH15" s="324"/>
      <c r="GI15" s="324"/>
      <c r="GJ15" s="324"/>
      <c r="GK15" s="324"/>
      <c r="GL15" s="324"/>
      <c r="GM15" s="324"/>
      <c r="GN15" s="324"/>
      <c r="GO15" s="324"/>
      <c r="GP15" s="324"/>
      <c r="GQ15" s="324"/>
      <c r="GR15" s="324"/>
      <c r="GS15" s="324"/>
      <c r="GT15" s="324"/>
      <c r="GU15" s="324"/>
      <c r="GV15" s="324"/>
      <c r="GW15" s="324"/>
      <c r="GX15" s="324"/>
      <c r="GY15" s="324"/>
      <c r="GZ15" s="324"/>
      <c r="HA15" s="324"/>
      <c r="HB15" s="324"/>
      <c r="HC15" s="324"/>
      <c r="HD15" s="324"/>
      <c r="HE15" s="324"/>
      <c r="HF15" s="324"/>
      <c r="HG15" s="324"/>
      <c r="HH15" s="324"/>
      <c r="HI15" s="324"/>
      <c r="HJ15" s="324"/>
      <c r="HK15" s="324"/>
      <c r="HL15" s="324"/>
      <c r="HM15" s="324"/>
      <c r="HN15" s="324"/>
      <c r="HO15" s="324"/>
      <c r="HP15" s="324"/>
      <c r="HQ15" s="324"/>
      <c r="HR15" s="324"/>
      <c r="HS15" s="324"/>
      <c r="HT15" s="324"/>
      <c r="HU15" s="324"/>
      <c r="HV15" s="324"/>
      <c r="HW15" s="324"/>
      <c r="HX15" s="324"/>
      <c r="HY15" s="324"/>
      <c r="HZ15" s="324"/>
      <c r="IA15" s="324"/>
      <c r="IB15" s="324"/>
      <c r="IC15" s="324"/>
      <c r="ID15" s="324"/>
      <c r="IE15" s="324"/>
      <c r="IF15" s="324"/>
      <c r="IG15" s="324"/>
      <c r="IH15" s="324"/>
      <c r="II15" s="324"/>
      <c r="IJ15" s="324"/>
      <c r="IK15" s="324"/>
      <c r="IL15" s="324"/>
      <c r="IM15" s="324"/>
      <c r="IN15" s="324"/>
      <c r="IO15" s="324"/>
      <c r="IP15" s="324"/>
      <c r="IQ15" s="324"/>
      <c r="IR15" s="324"/>
      <c r="IS15" s="324"/>
      <c r="IT15" s="324"/>
      <c r="IU15" s="324"/>
      <c r="IV15" s="324"/>
    </row>
    <row r="16" spans="1:256" ht="15" customHeight="1">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c r="IV16" s="231"/>
    </row>
    <row r="17" spans="1:6" ht="14.25">
      <c r="A17" s="234" t="s">
        <v>220</v>
      </c>
      <c r="B17" s="234"/>
      <c r="C17" s="234"/>
      <c r="D17" s="234"/>
      <c r="E17" s="234"/>
      <c r="F17" s="234"/>
    </row>
    <row r="18" s="230" customFormat="1" ht="14.25"/>
  </sheetData>
  <sheetProtection/>
  <mergeCells count="39">
    <mergeCell ref="A1:F1"/>
    <mergeCell ref="A13:G13"/>
    <mergeCell ref="A15:G15"/>
    <mergeCell ref="H15:N15"/>
    <mergeCell ref="O15:U15"/>
    <mergeCell ref="V15:AB15"/>
    <mergeCell ref="AC15:AI15"/>
    <mergeCell ref="AJ15:AP15"/>
    <mergeCell ref="AQ15:AW15"/>
    <mergeCell ref="AX15:BD15"/>
    <mergeCell ref="BE15:BK15"/>
    <mergeCell ref="BL15:BR15"/>
    <mergeCell ref="BS15:BY15"/>
    <mergeCell ref="BZ15:CF15"/>
    <mergeCell ref="CG15:CM15"/>
    <mergeCell ref="CN15:CT15"/>
    <mergeCell ref="CU15:DA15"/>
    <mergeCell ref="DB15:DH15"/>
    <mergeCell ref="DI15:DO15"/>
    <mergeCell ref="DP15:DV15"/>
    <mergeCell ref="DW15:EC15"/>
    <mergeCell ref="ED15:EJ15"/>
    <mergeCell ref="EK15:EQ15"/>
    <mergeCell ref="ER15:EX15"/>
    <mergeCell ref="EY15:FE15"/>
    <mergeCell ref="FF15:FL15"/>
    <mergeCell ref="FM15:FS15"/>
    <mergeCell ref="FT15:FZ15"/>
    <mergeCell ref="GA15:GG15"/>
    <mergeCell ref="HX15:ID15"/>
    <mergeCell ref="IE15:IK15"/>
    <mergeCell ref="IL15:IR15"/>
    <mergeCell ref="IS15:IV15"/>
    <mergeCell ref="GH15:GN15"/>
    <mergeCell ref="GO15:GU15"/>
    <mergeCell ref="GV15:HB15"/>
    <mergeCell ref="HC15:HI15"/>
    <mergeCell ref="HJ15:HP15"/>
    <mergeCell ref="HQ15:HW15"/>
  </mergeCells>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R69"/>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28125" style="9" customWidth="1"/>
    <col min="10" max="10" width="13.57421875" style="9" customWidth="1"/>
    <col min="11" max="16384" width="11.421875" style="9" customWidth="1"/>
  </cols>
  <sheetData>
    <row r="1" spans="1:10" ht="13.5">
      <c r="A1" s="8" t="s">
        <v>53</v>
      </c>
      <c r="J1" s="170"/>
    </row>
    <row r="2" spans="1:10" ht="13.5">
      <c r="A2" s="8"/>
      <c r="J2" s="170"/>
    </row>
    <row r="3" spans="1:10" ht="12.75" customHeight="1">
      <c r="A3" s="333" t="s">
        <v>167</v>
      </c>
      <c r="B3" s="333"/>
      <c r="C3" s="333"/>
      <c r="D3" s="333"/>
      <c r="E3" s="333"/>
      <c r="F3" s="333"/>
      <c r="G3" s="333"/>
      <c r="H3" s="333"/>
      <c r="J3" s="170"/>
    </row>
    <row r="4" spans="1:10" ht="15" customHeight="1">
      <c r="A4" s="333"/>
      <c r="B4" s="333"/>
      <c r="C4" s="333"/>
      <c r="D4" s="333"/>
      <c r="E4" s="333"/>
      <c r="F4" s="333"/>
      <c r="G4" s="333"/>
      <c r="H4" s="333"/>
      <c r="J4" s="184"/>
    </row>
    <row r="5" spans="1:10" ht="13.5" customHeight="1">
      <c r="A5" s="333"/>
      <c r="B5" s="333"/>
      <c r="C5" s="333"/>
      <c r="D5" s="333"/>
      <c r="E5" s="333"/>
      <c r="F5" s="333"/>
      <c r="G5" s="333"/>
      <c r="H5" s="333"/>
      <c r="J5" s="328"/>
    </row>
    <row r="6" spans="1:10" ht="13.5">
      <c r="A6" s="333"/>
      <c r="B6" s="333"/>
      <c r="C6" s="333"/>
      <c r="D6" s="333"/>
      <c r="E6" s="333"/>
      <c r="F6" s="333"/>
      <c r="G6" s="333"/>
      <c r="H6" s="333"/>
      <c r="J6" s="328"/>
    </row>
    <row r="7" spans="1:10" ht="14.25">
      <c r="A7" s="333"/>
      <c r="B7" s="333"/>
      <c r="C7" s="333"/>
      <c r="D7" s="333"/>
      <c r="E7" s="333"/>
      <c r="F7" s="333"/>
      <c r="G7" s="333"/>
      <c r="H7" s="333"/>
      <c r="J7" s="171"/>
    </row>
    <row r="8" spans="1:10" ht="14.25">
      <c r="A8" s="333"/>
      <c r="B8" s="333"/>
      <c r="C8" s="333"/>
      <c r="D8" s="333"/>
      <c r="E8" s="333"/>
      <c r="F8" s="333"/>
      <c r="G8" s="333"/>
      <c r="H8" s="333"/>
      <c r="J8" s="171"/>
    </row>
    <row r="9" spans="1:10" ht="14.25">
      <c r="A9" s="333"/>
      <c r="B9" s="333"/>
      <c r="C9" s="333"/>
      <c r="D9" s="333"/>
      <c r="E9" s="333"/>
      <c r="F9" s="333"/>
      <c r="G9" s="333"/>
      <c r="H9" s="333"/>
      <c r="J9" s="172"/>
    </row>
    <row r="10" spans="1:10" ht="14.25">
      <c r="A10" s="333"/>
      <c r="B10" s="333"/>
      <c r="C10" s="333"/>
      <c r="D10" s="333"/>
      <c r="E10" s="333"/>
      <c r="F10" s="333"/>
      <c r="G10" s="333"/>
      <c r="H10" s="333"/>
      <c r="J10" s="172"/>
    </row>
    <row r="11" spans="1:10" ht="13.5">
      <c r="A11" s="8"/>
      <c r="J11" s="170"/>
    </row>
    <row r="12" spans="1:10" ht="41.25">
      <c r="A12" s="155" t="s">
        <v>0</v>
      </c>
      <c r="B12" s="155" t="s">
        <v>1</v>
      </c>
      <c r="C12" s="10" t="s">
        <v>4</v>
      </c>
      <c r="D12" s="10" t="s">
        <v>3</v>
      </c>
      <c r="E12" s="10" t="s">
        <v>5</v>
      </c>
      <c r="F12" s="339" t="s">
        <v>165</v>
      </c>
      <c r="G12" s="339"/>
      <c r="H12" s="163" t="s">
        <v>193</v>
      </c>
      <c r="I12" s="185" t="s">
        <v>194</v>
      </c>
      <c r="J12" s="170"/>
    </row>
    <row r="13" spans="1:9" ht="13.5">
      <c r="A13" s="340">
        <v>126049.1</v>
      </c>
      <c r="B13" s="340">
        <v>16.7</v>
      </c>
      <c r="C13" s="342">
        <v>607534</v>
      </c>
      <c r="D13" s="344">
        <v>3.5</v>
      </c>
      <c r="E13" s="344">
        <f>+C13/A13</f>
        <v>4.81982021291703</v>
      </c>
      <c r="F13" s="164">
        <v>0.481</v>
      </c>
      <c r="G13" s="11" t="s">
        <v>55</v>
      </c>
      <c r="H13" s="326">
        <v>5.9</v>
      </c>
      <c r="I13" s="326">
        <v>13</v>
      </c>
    </row>
    <row r="14" spans="1:9" ht="13.5">
      <c r="A14" s="341"/>
      <c r="B14" s="341"/>
      <c r="C14" s="343"/>
      <c r="D14" s="345"/>
      <c r="E14" s="345"/>
      <c r="F14" s="165">
        <v>0.519</v>
      </c>
      <c r="G14" s="12" t="s">
        <v>166</v>
      </c>
      <c r="H14" s="326"/>
      <c r="I14" s="326"/>
    </row>
    <row r="15" spans="1:7" ht="13.5">
      <c r="A15" s="13" t="s">
        <v>115</v>
      </c>
      <c r="E15" s="156"/>
      <c r="F15" s="14"/>
      <c r="G15" s="14"/>
    </row>
    <row r="16" spans="1:8" ht="12.75" customHeight="1">
      <c r="A16" s="336" t="s">
        <v>195</v>
      </c>
      <c r="B16" s="336"/>
      <c r="C16" s="336"/>
      <c r="D16" s="336"/>
      <c r="E16" s="336"/>
      <c r="F16" s="336"/>
      <c r="G16" s="336"/>
      <c r="H16" s="336"/>
    </row>
    <row r="17" spans="1:8" ht="13.5">
      <c r="A17" s="93"/>
      <c r="B17" s="93"/>
      <c r="C17" s="93"/>
      <c r="D17" s="93"/>
      <c r="E17" s="93"/>
      <c r="F17" s="93"/>
      <c r="G17" s="93"/>
      <c r="H17" s="93"/>
    </row>
    <row r="18" spans="1:8" ht="28.5" customHeight="1">
      <c r="A18" s="327" t="s">
        <v>191</v>
      </c>
      <c r="B18" s="327"/>
      <c r="C18" s="327"/>
      <c r="D18" s="327"/>
      <c r="E18" s="327"/>
      <c r="F18" s="327"/>
      <c r="G18" s="327"/>
      <c r="H18" s="327"/>
    </row>
    <row r="19" spans="1:8" ht="40.5" customHeight="1">
      <c r="A19" s="327" t="s">
        <v>192</v>
      </c>
      <c r="B19" s="327"/>
      <c r="C19" s="327"/>
      <c r="D19" s="327"/>
      <c r="E19" s="327"/>
      <c r="F19" s="327"/>
      <c r="G19" s="327"/>
      <c r="H19" s="327"/>
    </row>
    <row r="20" spans="1:6" ht="13.5">
      <c r="A20" s="8" t="s">
        <v>52</v>
      </c>
      <c r="F20" s="15"/>
    </row>
    <row r="21" spans="1:6" ht="13.5">
      <c r="A21" s="8"/>
      <c r="F21" s="15"/>
    </row>
    <row r="22" spans="1:8" ht="13.5">
      <c r="A22" s="334" t="s">
        <v>151</v>
      </c>
      <c r="B22" s="334"/>
      <c r="C22" s="334"/>
      <c r="D22" s="334"/>
      <c r="E22" s="334"/>
      <c r="F22" s="334"/>
      <c r="G22" s="334"/>
      <c r="H22" s="334"/>
    </row>
    <row r="23" spans="1:8" ht="13.5">
      <c r="A23" s="334"/>
      <c r="B23" s="334"/>
      <c r="C23" s="334"/>
      <c r="D23" s="334"/>
      <c r="E23" s="334"/>
      <c r="F23" s="334"/>
      <c r="G23" s="334"/>
      <c r="H23" s="334"/>
    </row>
    <row r="24" spans="1:8" ht="13.5">
      <c r="A24" s="334"/>
      <c r="B24" s="334"/>
      <c r="C24" s="334"/>
      <c r="D24" s="334"/>
      <c r="E24" s="334"/>
      <c r="F24" s="334"/>
      <c r="G24" s="334"/>
      <c r="H24" s="334"/>
    </row>
    <row r="25" spans="1:8" ht="13.5">
      <c r="A25" s="334"/>
      <c r="B25" s="334"/>
      <c r="C25" s="334"/>
      <c r="D25" s="334"/>
      <c r="E25" s="334"/>
      <c r="F25" s="334"/>
      <c r="G25" s="334"/>
      <c r="H25" s="334"/>
    </row>
    <row r="26" spans="1:18" ht="13.5">
      <c r="A26" s="334"/>
      <c r="B26" s="334"/>
      <c r="C26" s="334"/>
      <c r="D26" s="334"/>
      <c r="E26" s="334"/>
      <c r="F26" s="334"/>
      <c r="G26" s="334"/>
      <c r="H26" s="334"/>
      <c r="I26" s="16"/>
      <c r="J26" s="16"/>
      <c r="K26" s="16"/>
      <c r="L26" s="16"/>
      <c r="M26" s="16"/>
      <c r="N26" s="16"/>
      <c r="O26" s="16"/>
      <c r="P26" s="16"/>
      <c r="Q26" s="16"/>
      <c r="R26" s="16"/>
    </row>
    <row r="27" spans="1:18" ht="15" customHeight="1">
      <c r="A27" s="334"/>
      <c r="B27" s="334"/>
      <c r="C27" s="334"/>
      <c r="D27" s="334"/>
      <c r="E27" s="334"/>
      <c r="F27" s="334"/>
      <c r="G27" s="334"/>
      <c r="H27" s="334"/>
      <c r="I27" s="16"/>
      <c r="J27" s="16"/>
      <c r="K27" s="16"/>
      <c r="L27" s="16"/>
      <c r="M27" s="16"/>
      <c r="N27" s="16"/>
      <c r="O27" s="16"/>
      <c r="P27" s="16"/>
      <c r="Q27" s="16"/>
      <c r="R27" s="16"/>
    </row>
    <row r="28" spans="1:18" ht="15" customHeight="1">
      <c r="A28" s="16"/>
      <c r="B28" s="16"/>
      <c r="C28" s="16"/>
      <c r="D28" s="16"/>
      <c r="E28" s="16"/>
      <c r="F28" s="16"/>
      <c r="G28" s="16"/>
      <c r="H28" s="16"/>
      <c r="I28" s="16"/>
      <c r="J28" s="16"/>
      <c r="K28" s="16"/>
      <c r="L28" s="16"/>
      <c r="M28" s="16"/>
      <c r="N28" s="16"/>
      <c r="O28" s="16"/>
      <c r="P28" s="16"/>
      <c r="Q28" s="16"/>
      <c r="R28" s="16"/>
    </row>
    <row r="29" spans="1:18" ht="13.5">
      <c r="A29" s="335" t="s">
        <v>8</v>
      </c>
      <c r="B29" s="335" t="s">
        <v>12</v>
      </c>
      <c r="C29" s="335" t="s">
        <v>13</v>
      </c>
      <c r="D29" s="335" t="s">
        <v>19</v>
      </c>
      <c r="E29" s="335"/>
      <c r="F29" s="16"/>
      <c r="H29" s="16"/>
      <c r="I29" s="16"/>
      <c r="J29" s="16"/>
      <c r="K29" s="16"/>
      <c r="L29" s="16"/>
      <c r="M29" s="16"/>
      <c r="N29" s="16"/>
      <c r="O29" s="16"/>
      <c r="P29" s="16"/>
      <c r="Q29" s="16"/>
      <c r="R29" s="16"/>
    </row>
    <row r="30" spans="1:18" ht="13.5">
      <c r="A30" s="335"/>
      <c r="B30" s="335"/>
      <c r="C30" s="335"/>
      <c r="D30" s="335"/>
      <c r="E30" s="335"/>
      <c r="F30" s="16"/>
      <c r="H30" s="16"/>
      <c r="I30" s="16"/>
      <c r="J30" s="16"/>
      <c r="K30" s="16"/>
      <c r="L30" s="16"/>
      <c r="M30" s="16"/>
      <c r="N30" s="16"/>
      <c r="O30" s="16"/>
      <c r="P30" s="16"/>
      <c r="Q30" s="16"/>
      <c r="R30" s="16"/>
    </row>
    <row r="31" spans="1:18" ht="13.5">
      <c r="A31" s="338" t="s">
        <v>100</v>
      </c>
      <c r="B31" s="17" t="s">
        <v>14</v>
      </c>
      <c r="C31" s="18">
        <v>1931</v>
      </c>
      <c r="D31" s="331">
        <v>3818.4</v>
      </c>
      <c r="E31" s="332"/>
      <c r="G31" s="16"/>
      <c r="H31" s="16"/>
      <c r="I31" s="16"/>
      <c r="J31" s="16"/>
      <c r="K31" s="16"/>
      <c r="L31" s="16"/>
      <c r="M31" s="16"/>
      <c r="N31" s="16"/>
      <c r="O31" s="16"/>
      <c r="P31" s="16"/>
      <c r="Q31" s="16"/>
      <c r="R31" s="16"/>
    </row>
    <row r="32" spans="1:18" ht="13.5">
      <c r="A32" s="338"/>
      <c r="B32" s="17" t="s">
        <v>15</v>
      </c>
      <c r="C32" s="19">
        <v>11</v>
      </c>
      <c r="D32" s="331">
        <v>307.4</v>
      </c>
      <c r="E32" s="332"/>
      <c r="H32" s="16"/>
      <c r="I32" s="16"/>
      <c r="J32" s="16"/>
      <c r="K32" s="16"/>
      <c r="L32" s="16"/>
      <c r="M32" s="16"/>
      <c r="N32" s="16"/>
      <c r="O32" s="16"/>
      <c r="P32" s="16"/>
      <c r="Q32" s="16"/>
      <c r="R32" s="16"/>
    </row>
    <row r="33" spans="1:8" ht="13.5">
      <c r="A33" s="338"/>
      <c r="B33" s="17" t="s">
        <v>16</v>
      </c>
      <c r="C33" s="19">
        <v>4</v>
      </c>
      <c r="D33" s="331">
        <v>258.4</v>
      </c>
      <c r="E33" s="332"/>
      <c r="H33" s="16"/>
    </row>
    <row r="34" spans="1:8" ht="13.5">
      <c r="A34" s="338"/>
      <c r="B34" s="17" t="s">
        <v>17</v>
      </c>
      <c r="C34" s="18">
        <v>54</v>
      </c>
      <c r="D34" s="331">
        <v>716072.4</v>
      </c>
      <c r="E34" s="332"/>
      <c r="G34" s="16"/>
      <c r="H34" s="16"/>
    </row>
    <row r="35" spans="1:5" ht="13.5">
      <c r="A35" s="20" t="s">
        <v>18</v>
      </c>
      <c r="B35" s="21"/>
      <c r="C35" s="186">
        <v>2000</v>
      </c>
      <c r="D35" s="329">
        <v>720456.6</v>
      </c>
      <c r="E35" s="330"/>
    </row>
    <row r="36" spans="1:8" ht="13.5">
      <c r="A36" s="337" t="s">
        <v>20</v>
      </c>
      <c r="B36" s="337"/>
      <c r="C36" s="337"/>
      <c r="D36" s="337"/>
      <c r="E36" s="337"/>
      <c r="F36" s="337"/>
      <c r="G36" s="337"/>
      <c r="H36" s="337"/>
    </row>
    <row r="37" spans="1:8" ht="13.5">
      <c r="A37" s="337"/>
      <c r="B37" s="337"/>
      <c r="C37" s="337"/>
      <c r="D37" s="337"/>
      <c r="E37" s="337"/>
      <c r="F37" s="337"/>
      <c r="G37" s="337"/>
      <c r="H37" s="337"/>
    </row>
    <row r="60" ht="13.5">
      <c r="G60" s="91"/>
    </row>
    <row r="61" ht="13.5">
      <c r="G61" s="91"/>
    </row>
    <row r="62" ht="13.5">
      <c r="G62" s="91"/>
    </row>
    <row r="63" ht="13.5">
      <c r="G63" s="91"/>
    </row>
    <row r="64" ht="13.5">
      <c r="G64" s="91"/>
    </row>
    <row r="65" ht="13.5">
      <c r="G65" s="91"/>
    </row>
    <row r="66" ht="13.5">
      <c r="G66" s="91"/>
    </row>
    <row r="67" ht="13.5">
      <c r="G67" s="91"/>
    </row>
    <row r="68" ht="13.5">
      <c r="G68" s="91"/>
    </row>
    <row r="69" ht="13.5">
      <c r="G69" s="91"/>
    </row>
  </sheetData>
  <sheetProtection/>
  <mergeCells count="25">
    <mergeCell ref="F12:G12"/>
    <mergeCell ref="A13:A14"/>
    <mergeCell ref="B13:B14"/>
    <mergeCell ref="C13:C14"/>
    <mergeCell ref="D13:D14"/>
    <mergeCell ref="E13:E14"/>
    <mergeCell ref="A29:A30"/>
    <mergeCell ref="A16:H16"/>
    <mergeCell ref="D29:E30"/>
    <mergeCell ref="C29:C30"/>
    <mergeCell ref="A18:H18"/>
    <mergeCell ref="A36:H37"/>
    <mergeCell ref="D34:E34"/>
    <mergeCell ref="B29:B30"/>
    <mergeCell ref="A31:A34"/>
    <mergeCell ref="I13:I14"/>
    <mergeCell ref="A19:H19"/>
    <mergeCell ref="J5:J6"/>
    <mergeCell ref="D35:E35"/>
    <mergeCell ref="D32:E32"/>
    <mergeCell ref="D31:E31"/>
    <mergeCell ref="D33:E33"/>
    <mergeCell ref="H13:H14"/>
    <mergeCell ref="A3:H10"/>
    <mergeCell ref="A22:H27"/>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Antofagasta</oddHeader>
  </headerFooter>
</worksheet>
</file>

<file path=xl/worksheets/sheet6.xml><?xml version="1.0" encoding="utf-8"?>
<worksheet xmlns="http://schemas.openxmlformats.org/spreadsheetml/2006/main" xmlns:r="http://schemas.openxmlformats.org/officeDocument/2006/relationships">
  <dimension ref="A1:G84"/>
  <sheetViews>
    <sheetView view="pageBreakPreview" zoomScaleSheetLayoutView="10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45</v>
      </c>
    </row>
    <row r="2" ht="15">
      <c r="A2" s="1"/>
    </row>
    <row r="3" ht="15">
      <c r="A3" s="1" t="s">
        <v>33</v>
      </c>
    </row>
    <row r="4" ht="15">
      <c r="A4" s="1"/>
    </row>
    <row r="5" spans="1:6" ht="15" customHeight="1">
      <c r="A5" s="306" t="s">
        <v>150</v>
      </c>
      <c r="B5" s="306"/>
      <c r="C5" s="306"/>
      <c r="D5" s="306"/>
      <c r="E5" s="306"/>
      <c r="F5" s="306"/>
    </row>
    <row r="6" spans="1:6" ht="15" customHeight="1">
      <c r="A6" s="306"/>
      <c r="B6" s="306"/>
      <c r="C6" s="306"/>
      <c r="D6" s="306"/>
      <c r="E6" s="306"/>
      <c r="F6" s="306"/>
    </row>
    <row r="7" spans="1:6" ht="15">
      <c r="A7" s="306"/>
      <c r="B7" s="306"/>
      <c r="C7" s="306"/>
      <c r="D7" s="306"/>
      <c r="E7" s="306"/>
      <c r="F7" s="306"/>
    </row>
    <row r="8" spans="1:6" ht="15">
      <c r="A8" s="306"/>
      <c r="B8" s="306"/>
      <c r="C8" s="306"/>
      <c r="D8" s="306"/>
      <c r="E8" s="306"/>
      <c r="F8" s="306"/>
    </row>
    <row r="9" spans="1:6" ht="15">
      <c r="A9" s="306"/>
      <c r="B9" s="306"/>
      <c r="C9" s="306"/>
      <c r="D9" s="306"/>
      <c r="E9" s="306"/>
      <c r="F9" s="306"/>
    </row>
    <row r="10" spans="1:6" ht="15">
      <c r="A10" s="28"/>
      <c r="B10" s="28"/>
      <c r="C10" s="28"/>
      <c r="D10" s="28"/>
      <c r="E10" s="28"/>
      <c r="F10" s="28"/>
    </row>
    <row r="11" ht="15">
      <c r="A11" s="22" t="s">
        <v>149</v>
      </c>
    </row>
    <row r="12" spans="1:5" ht="15">
      <c r="A12" s="3" t="s">
        <v>146</v>
      </c>
      <c r="B12" s="3" t="s">
        <v>21</v>
      </c>
      <c r="C12" s="3" t="s">
        <v>60</v>
      </c>
      <c r="D12" s="3" t="s">
        <v>22</v>
      </c>
      <c r="E12" s="3" t="s">
        <v>57</v>
      </c>
    </row>
    <row r="13" spans="1:5" ht="15" customHeight="1">
      <c r="A13" s="24" t="s">
        <v>27</v>
      </c>
      <c r="B13" s="147">
        <v>1097.190000410968</v>
      </c>
      <c r="C13" s="25">
        <f aca="true" t="shared" si="0" ref="C13:C25">B13/$B$25</f>
        <v>0.4548135396147399</v>
      </c>
      <c r="D13" s="147">
        <v>513190.82013781375</v>
      </c>
      <c r="E13" s="25">
        <f aca="true" t="shared" si="1" ref="E13:E25">B13/D13</f>
        <v>0.002137976669411829</v>
      </c>
    </row>
    <row r="14" spans="1:5" ht="15">
      <c r="A14" s="24" t="s">
        <v>28</v>
      </c>
      <c r="B14" s="147">
        <v>596.60000004267</v>
      </c>
      <c r="C14" s="25">
        <f t="shared" si="0"/>
        <v>0.2473060797600469</v>
      </c>
      <c r="D14" s="147">
        <v>2706038.319934198</v>
      </c>
      <c r="E14" s="25">
        <f t="shared" si="1"/>
        <v>0.00022046990083169897</v>
      </c>
    </row>
    <row r="15" spans="1:5" ht="15" customHeight="1">
      <c r="A15" s="24" t="s">
        <v>23</v>
      </c>
      <c r="B15" s="147">
        <v>350.215400602364</v>
      </c>
      <c r="C15" s="25">
        <f t="shared" si="0"/>
        <v>0.14517331174718484</v>
      </c>
      <c r="D15" s="147">
        <v>95953.72188329409</v>
      </c>
      <c r="E15" s="25">
        <f t="shared" si="1"/>
        <v>0.003649836543373706</v>
      </c>
    </row>
    <row r="16" spans="1:5" ht="15" customHeight="1">
      <c r="A16" s="24" t="s">
        <v>64</v>
      </c>
      <c r="B16" s="147">
        <v>185.68</v>
      </c>
      <c r="C16" s="25">
        <f t="shared" si="0"/>
        <v>0.0769691466419062</v>
      </c>
      <c r="D16" s="147">
        <v>480602.55000000005</v>
      </c>
      <c r="E16" s="25">
        <f t="shared" si="1"/>
        <v>0.0003863483454259658</v>
      </c>
    </row>
    <row r="17" spans="1:5" ht="15" customHeight="1">
      <c r="A17" s="24" t="s">
        <v>87</v>
      </c>
      <c r="B17" s="147">
        <v>85.9800001885463</v>
      </c>
      <c r="C17" s="25">
        <f t="shared" si="0"/>
        <v>0.03564092655527436</v>
      </c>
      <c r="D17" s="147">
        <v>16138.200179683308</v>
      </c>
      <c r="E17" s="25">
        <f t="shared" si="1"/>
        <v>0.005327731669655962</v>
      </c>
    </row>
    <row r="18" spans="1:5" ht="15">
      <c r="A18" s="24" t="s">
        <v>24</v>
      </c>
      <c r="B18" s="147">
        <v>66.72</v>
      </c>
      <c r="C18" s="25">
        <f t="shared" si="0"/>
        <v>0.02765715997386892</v>
      </c>
      <c r="D18" s="147">
        <v>310046.53</v>
      </c>
      <c r="E18" s="25">
        <f t="shared" si="1"/>
        <v>0.00021519350660044475</v>
      </c>
    </row>
    <row r="19" spans="1:5" ht="15">
      <c r="A19" s="24" t="s">
        <v>32</v>
      </c>
      <c r="B19" s="150">
        <v>13.429999999698042</v>
      </c>
      <c r="C19" s="26">
        <f t="shared" si="0"/>
        <v>0.005567081211641312</v>
      </c>
      <c r="D19" s="150">
        <v>42511.08001550114</v>
      </c>
      <c r="E19" s="26">
        <f t="shared" si="1"/>
        <v>0.0003159176382910281</v>
      </c>
    </row>
    <row r="20" spans="1:5" ht="15">
      <c r="A20" s="24" t="s">
        <v>30</v>
      </c>
      <c r="B20" s="147">
        <v>6.05</v>
      </c>
      <c r="C20" s="25">
        <f t="shared" si="0"/>
        <v>0.002507880962858318</v>
      </c>
      <c r="D20" s="147">
        <v>130440.83999999991</v>
      </c>
      <c r="E20" s="25">
        <f t="shared" si="1"/>
        <v>4.638117939136243E-05</v>
      </c>
    </row>
    <row r="21" spans="1:5" ht="15">
      <c r="A21" s="24" t="s">
        <v>29</v>
      </c>
      <c r="B21" s="147">
        <v>4.5697999519392996</v>
      </c>
      <c r="C21" s="25">
        <f t="shared" si="0"/>
        <v>0.0018942998848825497</v>
      </c>
      <c r="D21" s="147">
        <v>2176.41010581238</v>
      </c>
      <c r="E21" s="25">
        <f t="shared" si="1"/>
        <v>0.002099696164677359</v>
      </c>
    </row>
    <row r="22" spans="1:5" ht="15" customHeight="1">
      <c r="A22" s="24" t="s">
        <v>25</v>
      </c>
      <c r="B22" s="147">
        <v>4.5</v>
      </c>
      <c r="C22" s="25">
        <f t="shared" si="0"/>
        <v>0.0018653660054318067</v>
      </c>
      <c r="D22" s="147">
        <v>71389.60000000002</v>
      </c>
      <c r="E22" s="25">
        <f t="shared" si="1"/>
        <v>6.303439156403732E-05</v>
      </c>
    </row>
    <row r="23" spans="1:5" ht="15">
      <c r="A23" s="24" t="s">
        <v>31</v>
      </c>
      <c r="B23" s="147">
        <v>1.31000001169296</v>
      </c>
      <c r="C23" s="25">
        <f t="shared" si="0"/>
        <v>0.0005430287753171815</v>
      </c>
      <c r="D23" s="147">
        <v>3103.1300078060976</v>
      </c>
      <c r="E23" s="25">
        <f t="shared" si="1"/>
        <v>0.00042215440809685107</v>
      </c>
    </row>
    <row r="24" spans="1:5" ht="15">
      <c r="A24" s="24" t="s">
        <v>26</v>
      </c>
      <c r="B24" s="147">
        <v>0.15000000000000002</v>
      </c>
      <c r="C24" s="25">
        <f t="shared" si="0"/>
        <v>6.21788668477269E-05</v>
      </c>
      <c r="D24" s="147">
        <v>69998.01</v>
      </c>
      <c r="E24" s="25">
        <f t="shared" si="1"/>
        <v>2.1429180629563615E-06</v>
      </c>
    </row>
    <row r="25" spans="1:5" ht="15">
      <c r="A25" s="146" t="s">
        <v>2</v>
      </c>
      <c r="B25" s="151">
        <f>SUM(B13:B24)</f>
        <v>2412.3952012078785</v>
      </c>
      <c r="C25" s="243">
        <f t="shared" si="0"/>
        <v>1</v>
      </c>
      <c r="D25" s="151">
        <f>SUM(D13:D24)</f>
        <v>4441589.2122641085</v>
      </c>
      <c r="E25" s="243">
        <f t="shared" si="1"/>
        <v>0.0005431378468199573</v>
      </c>
    </row>
    <row r="26" spans="1:6" ht="15" customHeight="1">
      <c r="A26" s="346" t="s">
        <v>20</v>
      </c>
      <c r="B26" s="346"/>
      <c r="C26" s="346"/>
      <c r="D26" s="346"/>
      <c r="E26" s="346"/>
      <c r="F26" s="346"/>
    </row>
    <row r="27" spans="1:6" ht="15" customHeight="1">
      <c r="A27" s="346"/>
      <c r="B27" s="346"/>
      <c r="C27" s="346"/>
      <c r="D27" s="346"/>
      <c r="E27" s="346"/>
      <c r="F27" s="346"/>
    </row>
    <row r="28" spans="1:6" ht="15" customHeight="1">
      <c r="A28" s="27"/>
      <c r="B28" s="27"/>
      <c r="C28" s="27"/>
      <c r="D28" s="27"/>
      <c r="E28" s="27"/>
      <c r="F28" s="27"/>
    </row>
    <row r="29" spans="1:6" ht="15" customHeight="1">
      <c r="A29" s="349" t="s">
        <v>147</v>
      </c>
      <c r="B29" s="306"/>
      <c r="C29" s="306"/>
      <c r="D29" s="306"/>
      <c r="E29" s="306"/>
      <c r="F29" s="306"/>
    </row>
    <row r="30" spans="1:6" ht="15" customHeight="1">
      <c r="A30" s="306"/>
      <c r="B30" s="306"/>
      <c r="C30" s="306"/>
      <c r="D30" s="306"/>
      <c r="E30" s="306"/>
      <c r="F30" s="306"/>
    </row>
    <row r="31" spans="1:6" ht="15" customHeight="1">
      <c r="A31" s="306"/>
      <c r="B31" s="306"/>
      <c r="C31" s="306"/>
      <c r="D31" s="306"/>
      <c r="E31" s="306"/>
      <c r="F31" s="306"/>
    </row>
    <row r="32" spans="1:6" ht="15">
      <c r="A32" s="306"/>
      <c r="B32" s="306"/>
      <c r="C32" s="306"/>
      <c r="D32" s="306"/>
      <c r="E32" s="306"/>
      <c r="F32" s="306"/>
    </row>
    <row r="33" spans="1:6" ht="15">
      <c r="A33" s="306"/>
      <c r="B33" s="306"/>
      <c r="C33" s="306"/>
      <c r="D33" s="306"/>
      <c r="E33" s="306"/>
      <c r="F33" s="306"/>
    </row>
    <row r="34" spans="1:6" ht="15" customHeight="1">
      <c r="A34" s="306"/>
      <c r="B34" s="306"/>
      <c r="C34" s="306"/>
      <c r="D34" s="306"/>
      <c r="E34" s="306"/>
      <c r="F34" s="306"/>
    </row>
    <row r="35" spans="1:6" ht="15" customHeight="1">
      <c r="A35" s="28"/>
      <c r="B35" s="28"/>
      <c r="C35" s="28"/>
      <c r="D35" s="28"/>
      <c r="E35" s="28"/>
      <c r="F35" s="28"/>
    </row>
    <row r="36" spans="1:6" ht="15" customHeight="1">
      <c r="A36" s="22" t="s">
        <v>94</v>
      </c>
      <c r="B36" s="29"/>
      <c r="C36" s="29"/>
      <c r="D36" s="29"/>
      <c r="E36" s="29"/>
      <c r="F36" s="29"/>
    </row>
    <row r="37" spans="1:5" ht="15" customHeight="1">
      <c r="A37" s="3" t="s">
        <v>35</v>
      </c>
      <c r="B37" s="3" t="s">
        <v>21</v>
      </c>
      <c r="C37" s="3" t="s">
        <v>61</v>
      </c>
      <c r="D37" s="3" t="s">
        <v>22</v>
      </c>
      <c r="E37" s="3" t="s">
        <v>57</v>
      </c>
    </row>
    <row r="38" spans="1:5" ht="15" customHeight="1">
      <c r="A38" s="24" t="s">
        <v>34</v>
      </c>
      <c r="B38" s="147">
        <v>159.2504003692</v>
      </c>
      <c r="C38" s="5">
        <f>B38/$B$44</f>
        <v>0.4547212946526402</v>
      </c>
      <c r="D38" s="147">
        <v>10591.631211653164</v>
      </c>
      <c r="E38" s="25">
        <f>B38/D38</f>
        <v>0.015035493323633561</v>
      </c>
    </row>
    <row r="39" spans="1:5" ht="15" customHeight="1">
      <c r="A39" s="24" t="s">
        <v>68</v>
      </c>
      <c r="B39" s="147">
        <v>109.7070004018195</v>
      </c>
      <c r="C39" s="5">
        <f aca="true" t="shared" si="2" ref="C39:C44">B39/$B$44</f>
        <v>0.3132557854769536</v>
      </c>
      <c r="D39" s="147">
        <v>3988.3827039877524</v>
      </c>
      <c r="E39" s="25">
        <f aca="true" t="shared" si="3" ref="E39:E44">B39/D39</f>
        <v>0.02750663829028489</v>
      </c>
    </row>
    <row r="40" spans="1:5" ht="15">
      <c r="A40" s="24" t="s">
        <v>65</v>
      </c>
      <c r="B40" s="147">
        <v>21.17000012847</v>
      </c>
      <c r="C40" s="5">
        <f t="shared" si="2"/>
        <v>0.06044851280685542</v>
      </c>
      <c r="D40" s="147">
        <v>1978.110004352217</v>
      </c>
      <c r="E40" s="25">
        <f t="shared" si="3"/>
        <v>0.010702134907508676</v>
      </c>
    </row>
    <row r="41" spans="1:7" ht="15">
      <c r="A41" s="24" t="s">
        <v>90</v>
      </c>
      <c r="B41" s="147">
        <v>12.830000026177979</v>
      </c>
      <c r="C41" s="5">
        <f t="shared" si="2"/>
        <v>0.03663459689125782</v>
      </c>
      <c r="D41" s="147">
        <v>1223.8600010682346</v>
      </c>
      <c r="E41" s="25">
        <f t="shared" si="3"/>
        <v>0.01048322521773686</v>
      </c>
      <c r="G41" s="90"/>
    </row>
    <row r="42" spans="1:7" ht="15" customHeight="1">
      <c r="A42" s="24" t="s">
        <v>66</v>
      </c>
      <c r="B42" s="147">
        <v>8.903400053795</v>
      </c>
      <c r="C42" s="5">
        <f t="shared" si="2"/>
        <v>0.025422640005211983</v>
      </c>
      <c r="D42" s="147">
        <v>7039.587502730166</v>
      </c>
      <c r="E42" s="25">
        <f t="shared" si="3"/>
        <v>0.0012647616142766873</v>
      </c>
      <c r="G42" s="90"/>
    </row>
    <row r="43" spans="1:7" ht="15" customHeight="1">
      <c r="A43" s="24" t="s">
        <v>91</v>
      </c>
      <c r="B43" s="147">
        <v>38.35459962290156</v>
      </c>
      <c r="C43" s="5">
        <f t="shared" si="2"/>
        <v>0.10951717016708105</v>
      </c>
      <c r="D43" s="147">
        <v>71132.15045950255</v>
      </c>
      <c r="E43" s="25">
        <f t="shared" si="3"/>
        <v>0.0005392020257385283</v>
      </c>
      <c r="G43" s="90"/>
    </row>
    <row r="44" spans="1:7" ht="15" customHeight="1">
      <c r="A44" s="146" t="s">
        <v>2</v>
      </c>
      <c r="B44" s="151">
        <v>350.215400602364</v>
      </c>
      <c r="C44" s="243">
        <f t="shared" si="2"/>
        <v>1</v>
      </c>
      <c r="D44" s="244">
        <v>95953.72188329409</v>
      </c>
      <c r="E44" s="243">
        <f t="shared" si="3"/>
        <v>0.003649836543373706</v>
      </c>
      <c r="G44" s="90"/>
    </row>
    <row r="45" spans="1:7" ht="15" customHeight="1">
      <c r="A45" s="346" t="s">
        <v>20</v>
      </c>
      <c r="B45" s="346"/>
      <c r="C45" s="346"/>
      <c r="D45" s="346"/>
      <c r="E45" s="346"/>
      <c r="F45" s="346"/>
      <c r="G45" s="90"/>
    </row>
    <row r="46" spans="1:7" ht="15" customHeight="1">
      <c r="A46" s="346"/>
      <c r="B46" s="346"/>
      <c r="C46" s="346"/>
      <c r="D46" s="346"/>
      <c r="E46" s="346"/>
      <c r="F46" s="346"/>
      <c r="G46" s="90"/>
    </row>
    <row r="47" spans="1:7" ht="15" customHeight="1">
      <c r="A47" s="40"/>
      <c r="B47" s="40"/>
      <c r="C47" s="40"/>
      <c r="D47" s="40"/>
      <c r="E47" s="40"/>
      <c r="G47" s="90"/>
    </row>
    <row r="48" spans="1:7" ht="15" customHeight="1">
      <c r="A48" s="22" t="s">
        <v>93</v>
      </c>
      <c r="B48" s="29"/>
      <c r="C48" s="29"/>
      <c r="D48" s="29"/>
      <c r="E48" s="29"/>
      <c r="G48" s="90"/>
    </row>
    <row r="49" spans="1:7" ht="15" customHeight="1">
      <c r="A49" s="3" t="s">
        <v>35</v>
      </c>
      <c r="B49" s="3" t="s">
        <v>21</v>
      </c>
      <c r="C49" s="3" t="s">
        <v>61</v>
      </c>
      <c r="D49" s="3" t="s">
        <v>22</v>
      </c>
      <c r="E49" s="3" t="s">
        <v>57</v>
      </c>
      <c r="G49" s="90"/>
    </row>
    <row r="50" spans="1:7" ht="15" customHeight="1">
      <c r="A50" s="24" t="s">
        <v>87</v>
      </c>
      <c r="B50" s="147">
        <v>85.9800001885463</v>
      </c>
      <c r="C50" s="5">
        <f aca="true" t="shared" si="4" ref="C50:C55">B50/$B$55</f>
        <v>0.5630648335453995</v>
      </c>
      <c r="D50" s="147">
        <v>16138.200179683308</v>
      </c>
      <c r="E50" s="25">
        <f aca="true" t="shared" si="5" ref="E50:E55">B50/D50</f>
        <v>0.005327731669655962</v>
      </c>
      <c r="G50" s="90"/>
    </row>
    <row r="51" spans="1:5" ht="15" customHeight="1">
      <c r="A51" s="24" t="s">
        <v>92</v>
      </c>
      <c r="B51" s="147">
        <v>15.67000004088</v>
      </c>
      <c r="C51" s="5">
        <f t="shared" si="4"/>
        <v>0.10261951553065794</v>
      </c>
      <c r="D51" s="147">
        <v>6625.04000433432</v>
      </c>
      <c r="E51" s="25">
        <f t="shared" si="5"/>
        <v>0.002365268742623164</v>
      </c>
    </row>
    <row r="52" spans="1:6" ht="15">
      <c r="A52" s="24" t="s">
        <v>69</v>
      </c>
      <c r="B52" s="147">
        <v>12.750000072682441</v>
      </c>
      <c r="C52" s="5">
        <f t="shared" si="4"/>
        <v>0.0834970534180706</v>
      </c>
      <c r="D52" s="147">
        <v>434.6400007754704</v>
      </c>
      <c r="E52" s="25">
        <f t="shared" si="5"/>
        <v>0.029334621870822544</v>
      </c>
      <c r="F52" s="32"/>
    </row>
    <row r="53" spans="1:6" ht="15" customHeight="1">
      <c r="A53" s="24" t="s">
        <v>62</v>
      </c>
      <c r="B53" s="147">
        <v>11.6900000609534</v>
      </c>
      <c r="C53" s="5">
        <f t="shared" si="4"/>
        <v>0.07655533756725065</v>
      </c>
      <c r="D53" s="147">
        <v>16120.590020634343</v>
      </c>
      <c r="E53" s="25">
        <f t="shared" si="5"/>
        <v>0.0007251595658713613</v>
      </c>
      <c r="F53" s="32"/>
    </row>
    <row r="54" spans="1:5" ht="15" customHeight="1">
      <c r="A54" s="24" t="s">
        <v>91</v>
      </c>
      <c r="B54" s="147">
        <v>26.60999982548418</v>
      </c>
      <c r="C54" s="5">
        <f t="shared" si="4"/>
        <v>0.17426325993862138</v>
      </c>
      <c r="D54" s="147">
        <v>286866.2599742559</v>
      </c>
      <c r="E54" s="25">
        <f t="shared" si="5"/>
        <v>9.276099541253903E-05</v>
      </c>
    </row>
    <row r="55" spans="1:5" ht="15" customHeight="1">
      <c r="A55" s="146" t="s">
        <v>2</v>
      </c>
      <c r="B55" s="151">
        <v>152.7000001885463</v>
      </c>
      <c r="C55" s="243">
        <f t="shared" si="4"/>
        <v>1</v>
      </c>
      <c r="D55" s="244">
        <v>326184.73017968336</v>
      </c>
      <c r="E55" s="243">
        <f t="shared" si="5"/>
        <v>0.0004681396339565908</v>
      </c>
    </row>
    <row r="56" spans="1:6" ht="15" customHeight="1">
      <c r="A56" s="346" t="s">
        <v>20</v>
      </c>
      <c r="B56" s="346"/>
      <c r="C56" s="346"/>
      <c r="D56" s="346"/>
      <c r="E56" s="346"/>
      <c r="F56" s="346"/>
    </row>
    <row r="57" spans="1:6" ht="15" customHeight="1">
      <c r="A57" s="346"/>
      <c r="B57" s="346"/>
      <c r="C57" s="346"/>
      <c r="D57" s="346"/>
      <c r="E57" s="346"/>
      <c r="F57" s="346"/>
    </row>
    <row r="58" spans="1:6" ht="15">
      <c r="A58" s="1" t="s">
        <v>45</v>
      </c>
      <c r="B58" s="28"/>
      <c r="C58" s="30"/>
      <c r="D58" s="31"/>
      <c r="E58" s="31"/>
      <c r="F58" s="31"/>
    </row>
    <row r="59" spans="1:6" ht="15">
      <c r="A59" s="1"/>
      <c r="B59" s="28"/>
      <c r="C59" s="30"/>
      <c r="D59" s="31"/>
      <c r="E59" s="31"/>
      <c r="F59" s="31"/>
    </row>
    <row r="60" spans="1:6" ht="15">
      <c r="A60" s="1" t="s">
        <v>33</v>
      </c>
      <c r="B60" s="28"/>
      <c r="C60" s="30"/>
      <c r="D60" s="31"/>
      <c r="E60" s="31"/>
      <c r="F60" s="31"/>
    </row>
    <row r="61" spans="1:6" ht="15" customHeight="1">
      <c r="A61" s="28"/>
      <c r="B61" s="28"/>
      <c r="C61" s="30"/>
      <c r="D61" s="31"/>
      <c r="E61" s="31"/>
      <c r="F61" s="31"/>
    </row>
    <row r="62" spans="1:6" ht="15" customHeight="1">
      <c r="A62" s="347" t="s">
        <v>148</v>
      </c>
      <c r="B62" s="348"/>
      <c r="C62" s="348"/>
      <c r="D62" s="348"/>
      <c r="E62" s="348"/>
      <c r="F62" s="348"/>
    </row>
    <row r="63" spans="1:6" ht="15" customHeight="1">
      <c r="A63" s="348"/>
      <c r="B63" s="348"/>
      <c r="C63" s="348"/>
      <c r="D63" s="348"/>
      <c r="E63" s="348"/>
      <c r="F63" s="348"/>
    </row>
    <row r="64" spans="1:6" ht="15" customHeight="1">
      <c r="A64" s="348"/>
      <c r="B64" s="348"/>
      <c r="C64" s="348"/>
      <c r="D64" s="348"/>
      <c r="E64" s="348"/>
      <c r="F64" s="348"/>
    </row>
    <row r="65" spans="1:6" ht="15">
      <c r="A65" s="348"/>
      <c r="B65" s="348"/>
      <c r="C65" s="348"/>
      <c r="D65" s="348"/>
      <c r="E65" s="348"/>
      <c r="F65" s="348"/>
    </row>
    <row r="66" spans="1:6" ht="15">
      <c r="A66" s="348"/>
      <c r="B66" s="348"/>
      <c r="C66" s="348"/>
      <c r="D66" s="348"/>
      <c r="E66" s="348"/>
      <c r="F66" s="348"/>
    </row>
    <row r="67" spans="1:6" ht="15">
      <c r="A67" s="31"/>
      <c r="B67" s="31"/>
      <c r="C67" s="31"/>
      <c r="D67" s="31"/>
      <c r="E67" s="31"/>
      <c r="F67" s="31"/>
    </row>
    <row r="68" ht="15">
      <c r="A68" s="1" t="s">
        <v>89</v>
      </c>
    </row>
    <row r="69" spans="1:5" ht="15">
      <c r="A69" s="3" t="s">
        <v>88</v>
      </c>
      <c r="B69" s="3" t="s">
        <v>21</v>
      </c>
      <c r="C69" s="3" t="s">
        <v>61</v>
      </c>
      <c r="D69" s="3" t="s">
        <v>56</v>
      </c>
      <c r="E69" s="3" t="s">
        <v>57</v>
      </c>
    </row>
    <row r="70" spans="1:5" ht="15">
      <c r="A70" s="24" t="s">
        <v>95</v>
      </c>
      <c r="B70" s="147">
        <v>505.5799999997451</v>
      </c>
      <c r="C70" s="25">
        <f>B70/$B$73</f>
        <v>0.8474354675889793</v>
      </c>
      <c r="D70" s="147">
        <v>39947.84000289975</v>
      </c>
      <c r="E70" s="25">
        <f>B70/D70</f>
        <v>0.012656003427545666</v>
      </c>
    </row>
    <row r="71" spans="1:5" ht="15">
      <c r="A71" s="24" t="s">
        <v>96</v>
      </c>
      <c r="B71" s="147">
        <v>85.2300000116018</v>
      </c>
      <c r="C71" s="25">
        <f>B71/$B$73</f>
        <v>0.142859537387707</v>
      </c>
      <c r="D71" s="147">
        <v>12492.649998837584</v>
      </c>
      <c r="E71" s="25">
        <f>B71/D71</f>
        <v>0.0068224115795713705</v>
      </c>
    </row>
    <row r="72" spans="1:5" ht="15">
      <c r="A72" s="24" t="s">
        <v>91</v>
      </c>
      <c r="B72" s="147">
        <v>5.8</v>
      </c>
      <c r="C72" s="25">
        <f>B72/$B$73</f>
        <v>0.009721756620156173</v>
      </c>
      <c r="D72" s="147">
        <v>2653597.8</v>
      </c>
      <c r="E72" s="25">
        <f>B72/D72</f>
        <v>2.1857117909880693E-06</v>
      </c>
    </row>
    <row r="73" spans="1:6" ht="15">
      <c r="A73" s="146" t="s">
        <v>2</v>
      </c>
      <c r="B73" s="151">
        <v>596.60000004267</v>
      </c>
      <c r="C73" s="243">
        <f>B73/$B$73</f>
        <v>1</v>
      </c>
      <c r="D73" s="151">
        <v>2706038.319934198</v>
      </c>
      <c r="E73" s="243">
        <f>B73/D73</f>
        <v>0.00022046990083169897</v>
      </c>
      <c r="F73" s="245"/>
    </row>
    <row r="74" spans="1:6" ht="15">
      <c r="A74" s="346" t="s">
        <v>20</v>
      </c>
      <c r="B74" s="346"/>
      <c r="C74" s="346"/>
      <c r="D74" s="346"/>
      <c r="E74" s="346"/>
      <c r="F74" s="346"/>
    </row>
    <row r="75" spans="1:6" ht="15">
      <c r="A75" s="346"/>
      <c r="B75" s="346"/>
      <c r="C75" s="346"/>
      <c r="D75" s="346"/>
      <c r="E75" s="346"/>
      <c r="F75" s="346"/>
    </row>
    <row r="76" spans="1:6" ht="15">
      <c r="A76" s="92"/>
      <c r="B76" s="92"/>
      <c r="C76" s="92"/>
      <c r="D76" s="92"/>
      <c r="E76" s="92"/>
      <c r="F76" s="92"/>
    </row>
    <row r="77" spans="1:6" ht="15.75" customHeight="1">
      <c r="A77" s="350" t="s">
        <v>116</v>
      </c>
      <c r="B77" s="350"/>
      <c r="C77" s="350"/>
      <c r="D77" s="350"/>
      <c r="E77" s="350"/>
      <c r="F77" s="350"/>
    </row>
    <row r="78" spans="1:6" ht="15">
      <c r="A78" s="350"/>
      <c r="B78" s="350"/>
      <c r="C78" s="350"/>
      <c r="D78" s="350"/>
      <c r="E78" s="350"/>
      <c r="F78" s="350"/>
    </row>
    <row r="79" spans="1:6" ht="15">
      <c r="A79" s="350"/>
      <c r="B79" s="350"/>
      <c r="C79" s="350"/>
      <c r="D79" s="350"/>
      <c r="E79" s="350"/>
      <c r="F79" s="350"/>
    </row>
    <row r="80" spans="1:6" ht="15">
      <c r="A80" s="32"/>
      <c r="B80" s="32"/>
      <c r="C80" s="32"/>
      <c r="D80" s="32"/>
      <c r="E80" s="32"/>
      <c r="F80" s="32"/>
    </row>
    <row r="81" spans="1:6" ht="15.75" customHeight="1">
      <c r="A81" s="306" t="s">
        <v>97</v>
      </c>
      <c r="B81" s="306"/>
      <c r="C81" s="306"/>
      <c r="D81" s="306"/>
      <c r="E81" s="306"/>
      <c r="F81" s="306"/>
    </row>
    <row r="82" spans="1:6" ht="15">
      <c r="A82" s="306"/>
      <c r="B82" s="306"/>
      <c r="C82" s="306"/>
      <c r="D82" s="306"/>
      <c r="E82" s="306"/>
      <c r="F82" s="306"/>
    </row>
    <row r="83" spans="1:6" ht="15">
      <c r="A83" s="306"/>
      <c r="B83" s="306"/>
      <c r="C83" s="306"/>
      <c r="D83" s="306"/>
      <c r="E83" s="306"/>
      <c r="F83" s="306"/>
    </row>
    <row r="84" spans="1:6" ht="15">
      <c r="A84" s="28"/>
      <c r="B84" s="28"/>
      <c r="C84" s="28"/>
      <c r="D84" s="28"/>
      <c r="E84" s="28"/>
      <c r="F84" s="28"/>
    </row>
  </sheetData>
  <sheetProtection/>
  <mergeCells count="9">
    <mergeCell ref="A81:F83"/>
    <mergeCell ref="A26:F27"/>
    <mergeCell ref="A62:F66"/>
    <mergeCell ref="A74:F75"/>
    <mergeCell ref="A5:F9"/>
    <mergeCell ref="A29:F34"/>
    <mergeCell ref="A56:F57"/>
    <mergeCell ref="A45:F46"/>
    <mergeCell ref="A77:F79"/>
  </mergeCells>
  <printOptions horizontalCentered="1"/>
  <pageMargins left="0.5905511811023623" right="0.5905511811023623" top="0.5905511811023623" bottom="0.5905511811023623" header="0.31496062992125984" footer="0.31496062992125984"/>
  <pageSetup horizontalDpi="600" verticalDpi="600" orientation="portrait" scale="80" r:id="rId1"/>
  <headerFooter>
    <oddHeader>&amp;R&amp;12Región de Antofagasta, Información Censo 2007</oddHeader>
  </headerFooter>
  <rowBreaks count="1" manualBreakCount="1">
    <brk id="57" max="5" man="1"/>
  </rowBreaks>
  <ignoredErrors>
    <ignoredError sqref="C25" formula="1"/>
  </ignoredErrors>
</worksheet>
</file>

<file path=xl/worksheets/sheet7.xml><?xml version="1.0" encoding="utf-8"?>
<worksheet xmlns="http://schemas.openxmlformats.org/spreadsheetml/2006/main" xmlns:r="http://schemas.openxmlformats.org/officeDocument/2006/relationships">
  <dimension ref="A1:I51"/>
  <sheetViews>
    <sheetView view="pageBreakPreview" zoomScale="90" zoomScaleNormal="90" zoomScaleSheetLayoutView="90" zoomScalePageLayoutView="0" workbookViewId="0" topLeftCell="A1">
      <selection activeCell="A1" sqref="A1"/>
    </sheetView>
  </sheetViews>
  <sheetFormatPr defaultColWidth="11.421875" defaultRowHeight="15"/>
  <cols>
    <col min="1" max="1" width="19.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46</v>
      </c>
    </row>
    <row r="2" ht="15">
      <c r="A2" s="1"/>
    </row>
    <row r="3" ht="15">
      <c r="A3" s="22" t="s">
        <v>33</v>
      </c>
    </row>
    <row r="4" spans="2:9" ht="15" customHeight="1">
      <c r="B4" s="28"/>
      <c r="C4" s="28"/>
      <c r="D4" s="28"/>
      <c r="E4" s="28"/>
      <c r="F4" s="28"/>
      <c r="G4" s="28"/>
      <c r="H4" s="28"/>
      <c r="I4" s="28"/>
    </row>
    <row r="5" spans="1:9" ht="15" customHeight="1">
      <c r="A5" s="306" t="s">
        <v>196</v>
      </c>
      <c r="B5" s="306"/>
      <c r="C5" s="306"/>
      <c r="D5" s="306"/>
      <c r="E5" s="306"/>
      <c r="F5" s="306"/>
      <c r="G5" s="306"/>
      <c r="H5" s="306"/>
      <c r="I5" s="28"/>
    </row>
    <row r="6" spans="1:9" ht="15" customHeight="1">
      <c r="A6" s="306"/>
      <c r="B6" s="306"/>
      <c r="C6" s="306"/>
      <c r="D6" s="306"/>
      <c r="E6" s="306"/>
      <c r="F6" s="306"/>
      <c r="G6" s="306"/>
      <c r="H6" s="306"/>
      <c r="I6" s="28"/>
    </row>
    <row r="7" spans="1:9" ht="15" customHeight="1">
      <c r="A7" s="306"/>
      <c r="B7" s="306"/>
      <c r="C7" s="306"/>
      <c r="D7" s="306"/>
      <c r="E7" s="306"/>
      <c r="F7" s="306"/>
      <c r="G7" s="306"/>
      <c r="H7" s="306"/>
      <c r="I7" s="28"/>
    </row>
    <row r="8" spans="1:9" ht="15" customHeight="1">
      <c r="A8" s="306"/>
      <c r="B8" s="306"/>
      <c r="C8" s="306"/>
      <c r="D8" s="306"/>
      <c r="E8" s="306"/>
      <c r="F8" s="306"/>
      <c r="G8" s="306"/>
      <c r="H8" s="306"/>
      <c r="I8" s="28"/>
    </row>
    <row r="9" spans="1:9" ht="15" customHeight="1">
      <c r="A9" s="28"/>
      <c r="B9" s="28"/>
      <c r="C9" s="28"/>
      <c r="D9" s="28"/>
      <c r="E9" s="28"/>
      <c r="F9" s="28"/>
      <c r="G9" s="28"/>
      <c r="H9" s="28"/>
      <c r="I9" s="28"/>
    </row>
    <row r="10" ht="15">
      <c r="A10" s="1" t="s">
        <v>294</v>
      </c>
    </row>
    <row r="11" spans="1:4" ht="15">
      <c r="A11" s="3" t="s">
        <v>35</v>
      </c>
      <c r="B11" s="3" t="s">
        <v>8</v>
      </c>
      <c r="C11" s="3" t="s">
        <v>63</v>
      </c>
      <c r="D11" s="3" t="s">
        <v>57</v>
      </c>
    </row>
    <row r="12" spans="1:4" ht="15">
      <c r="A12" s="24" t="s">
        <v>40</v>
      </c>
      <c r="B12" s="4">
        <v>10605</v>
      </c>
      <c r="C12" s="4">
        <v>3938895</v>
      </c>
      <c r="D12" s="25">
        <f>B12/C12</f>
        <v>0.002692379461752598</v>
      </c>
    </row>
    <row r="13" spans="1:4" ht="15">
      <c r="A13" s="24" t="s">
        <v>41</v>
      </c>
      <c r="B13" s="4">
        <v>8745</v>
      </c>
      <c r="C13" s="4">
        <v>45582</v>
      </c>
      <c r="D13" s="25">
        <f aca="true" t="shared" si="0" ref="D13:D18">B13/C13</f>
        <v>0.19185204686060287</v>
      </c>
    </row>
    <row r="14" spans="1:4" ht="15">
      <c r="A14" s="24" t="s">
        <v>42</v>
      </c>
      <c r="B14" s="4">
        <v>6186</v>
      </c>
      <c r="C14" s="4">
        <v>738887</v>
      </c>
      <c r="D14" s="25">
        <f t="shared" si="0"/>
        <v>0.008372051477424829</v>
      </c>
    </row>
    <row r="15" spans="1:4" ht="15">
      <c r="A15" s="24" t="s">
        <v>145</v>
      </c>
      <c r="B15" s="4">
        <v>5648</v>
      </c>
      <c r="C15" s="4">
        <v>50544</v>
      </c>
      <c r="D15" s="25">
        <f t="shared" si="0"/>
        <v>0.11174422285533396</v>
      </c>
    </row>
    <row r="16" spans="1:4" ht="15">
      <c r="A16" s="24" t="s">
        <v>43</v>
      </c>
      <c r="B16" s="4">
        <v>1918</v>
      </c>
      <c r="C16" s="4">
        <v>3292707</v>
      </c>
      <c r="D16" s="25">
        <f t="shared" si="0"/>
        <v>0.0005824994449855393</v>
      </c>
    </row>
    <row r="17" spans="1:4" ht="15">
      <c r="A17" s="24" t="s">
        <v>98</v>
      </c>
      <c r="B17" s="4">
        <v>981</v>
      </c>
      <c r="C17" s="4">
        <v>2381</v>
      </c>
      <c r="D17" s="25">
        <f t="shared" si="0"/>
        <v>0.4120117597648047</v>
      </c>
    </row>
    <row r="18" spans="1:4" ht="15">
      <c r="A18" s="24" t="s">
        <v>44</v>
      </c>
      <c r="B18" s="4">
        <v>282</v>
      </c>
      <c r="C18" s="4">
        <v>3789697</v>
      </c>
      <c r="D18" s="25">
        <f t="shared" si="0"/>
        <v>7.441228150957716E-05</v>
      </c>
    </row>
    <row r="19" spans="1:4" ht="15">
      <c r="A19" s="24" t="s">
        <v>295</v>
      </c>
      <c r="B19" s="4">
        <v>209948</v>
      </c>
      <c r="C19" s="4">
        <v>52258047</v>
      </c>
      <c r="D19" s="25">
        <f>B19/C19</f>
        <v>0.004017524803404919</v>
      </c>
    </row>
    <row r="20" spans="1:8" ht="15">
      <c r="A20" s="351" t="s">
        <v>20</v>
      </c>
      <c r="B20" s="351"/>
      <c r="C20" s="351"/>
      <c r="D20" s="351"/>
      <c r="E20" s="351"/>
      <c r="F20" s="351"/>
      <c r="G20" s="351"/>
      <c r="H20" s="351"/>
    </row>
    <row r="21" spans="1:8" ht="15">
      <c r="A21" s="351"/>
      <c r="B21" s="351"/>
      <c r="C21" s="351"/>
      <c r="D21" s="351"/>
      <c r="E21" s="351"/>
      <c r="F21" s="351"/>
      <c r="G21" s="351"/>
      <c r="H21" s="351"/>
    </row>
    <row r="22" spans="1:8" ht="15">
      <c r="A22" s="34"/>
      <c r="B22" s="34"/>
      <c r="C22" s="34"/>
      <c r="D22" s="34"/>
      <c r="E22" s="34"/>
      <c r="F22" s="34"/>
      <c r="G22" s="34"/>
      <c r="H22" s="34"/>
    </row>
    <row r="23" spans="1:8" ht="17.25">
      <c r="A23" s="278" t="s">
        <v>286</v>
      </c>
      <c r="B23" s="279"/>
      <c r="C23" s="279"/>
      <c r="D23" s="279"/>
      <c r="E23" s="277"/>
      <c r="F23" s="277"/>
      <c r="G23" s="277"/>
      <c r="H23" s="277"/>
    </row>
    <row r="24" spans="1:8" ht="17.25">
      <c r="A24" s="280"/>
      <c r="B24" s="281" t="s">
        <v>8</v>
      </c>
      <c r="C24" s="281" t="s">
        <v>63</v>
      </c>
      <c r="D24" s="281" t="s">
        <v>57</v>
      </c>
      <c r="E24" s="277"/>
      <c r="F24" s="277"/>
      <c r="G24" s="277"/>
      <c r="H24" s="277"/>
    </row>
    <row r="25" spans="1:8" ht="15">
      <c r="A25" s="24" t="s">
        <v>287</v>
      </c>
      <c r="B25" s="4">
        <v>40</v>
      </c>
      <c r="C25" s="4">
        <v>18561</v>
      </c>
      <c r="D25" s="5">
        <f aca="true" t="shared" si="1" ref="D25:D30">+B25/C25</f>
        <v>0.0021550563008458598</v>
      </c>
      <c r="E25" s="277"/>
      <c r="F25" s="277"/>
      <c r="G25" s="277"/>
      <c r="H25" s="277"/>
    </row>
    <row r="26" spans="1:8" ht="15">
      <c r="A26" s="24" t="s">
        <v>288</v>
      </c>
      <c r="B26" s="4">
        <v>247</v>
      </c>
      <c r="C26" s="4">
        <v>1353301</v>
      </c>
      <c r="D26" s="5">
        <f t="shared" si="1"/>
        <v>0.00018251667589102498</v>
      </c>
      <c r="E26" s="277"/>
      <c r="F26" s="277"/>
      <c r="G26" s="277"/>
      <c r="H26" s="277"/>
    </row>
    <row r="27" spans="1:8" ht="15">
      <c r="A27" s="24" t="s">
        <v>289</v>
      </c>
      <c r="B27" s="4">
        <v>35</v>
      </c>
      <c r="C27" s="4">
        <v>9598</v>
      </c>
      <c r="D27" s="5">
        <f t="shared" si="1"/>
        <v>0.003646593040216712</v>
      </c>
      <c r="E27" s="277"/>
      <c r="F27" s="277"/>
      <c r="G27" s="277"/>
      <c r="H27" s="277"/>
    </row>
    <row r="28" spans="1:8" ht="15">
      <c r="A28" s="24" t="s">
        <v>290</v>
      </c>
      <c r="B28" s="4">
        <v>14</v>
      </c>
      <c r="C28" s="4">
        <v>3028</v>
      </c>
      <c r="D28" s="5">
        <f t="shared" si="1"/>
        <v>0.004623513870541612</v>
      </c>
      <c r="E28" s="277"/>
      <c r="F28" s="277"/>
      <c r="G28" s="277"/>
      <c r="H28" s="277"/>
    </row>
    <row r="29" spans="1:8" ht="15">
      <c r="A29" s="24" t="s">
        <v>291</v>
      </c>
      <c r="B29" s="4">
        <v>21</v>
      </c>
      <c r="C29" s="4">
        <v>6127</v>
      </c>
      <c r="D29" s="5">
        <f t="shared" si="1"/>
        <v>0.0034274522604863717</v>
      </c>
      <c r="E29" s="277"/>
      <c r="F29" s="277"/>
      <c r="G29" s="277"/>
      <c r="H29" s="277"/>
    </row>
    <row r="30" spans="1:8" ht="15">
      <c r="A30" s="24" t="s">
        <v>292</v>
      </c>
      <c r="B30" s="4"/>
      <c r="C30" s="4">
        <v>443</v>
      </c>
      <c r="D30" s="5">
        <f t="shared" si="1"/>
        <v>0</v>
      </c>
      <c r="E30" s="277"/>
      <c r="F30" s="277"/>
      <c r="G30" s="277"/>
      <c r="H30" s="277"/>
    </row>
    <row r="31" spans="1:8" ht="15">
      <c r="A31" s="282" t="s">
        <v>293</v>
      </c>
      <c r="B31" s="282"/>
      <c r="C31" s="282"/>
      <c r="D31" s="282"/>
      <c r="E31" s="277"/>
      <c r="F31" s="277"/>
      <c r="G31" s="277"/>
      <c r="H31" s="277"/>
    </row>
    <row r="32" spans="1:8" ht="15">
      <c r="A32" s="282"/>
      <c r="B32" s="282"/>
      <c r="C32" s="282"/>
      <c r="D32" s="282"/>
      <c r="E32" s="277"/>
      <c r="F32" s="277"/>
      <c r="G32" s="277"/>
      <c r="H32" s="277"/>
    </row>
    <row r="33" spans="1:7" ht="15">
      <c r="A33" s="1" t="s">
        <v>47</v>
      </c>
      <c r="G33" s="90"/>
    </row>
    <row r="34" spans="1:7" ht="15">
      <c r="A34" s="1"/>
      <c r="G34" s="90"/>
    </row>
    <row r="35" spans="1:7" ht="15">
      <c r="A35" s="1" t="s">
        <v>205</v>
      </c>
      <c r="G35" s="90"/>
    </row>
    <row r="36" spans="1:7" ht="15">
      <c r="A36" s="23" t="s">
        <v>36</v>
      </c>
      <c r="B36" s="146" t="s">
        <v>48</v>
      </c>
      <c r="G36" s="90"/>
    </row>
    <row r="37" spans="1:7" ht="15">
      <c r="A37" s="145" t="s">
        <v>99</v>
      </c>
      <c r="B37" s="147">
        <v>2297.72</v>
      </c>
      <c r="G37" s="90"/>
    </row>
    <row r="38" spans="1:7" ht="15">
      <c r="A38" s="145" t="s">
        <v>100</v>
      </c>
      <c r="B38" s="147">
        <v>36.87</v>
      </c>
      <c r="G38" s="90"/>
    </row>
    <row r="39" spans="1:2" ht="15">
      <c r="A39" s="145" t="s">
        <v>101</v>
      </c>
      <c r="B39" s="147">
        <v>12.17</v>
      </c>
    </row>
    <row r="40" spans="1:2" ht="15">
      <c r="A40" s="148" t="s">
        <v>2</v>
      </c>
      <c r="B40" s="149">
        <v>2346.76</v>
      </c>
    </row>
    <row r="41" spans="1:8" ht="15">
      <c r="A41" s="351" t="s">
        <v>20</v>
      </c>
      <c r="B41" s="351"/>
      <c r="C41" s="351"/>
      <c r="D41" s="351"/>
      <c r="E41" s="351"/>
      <c r="F41" s="351"/>
      <c r="G41" s="351"/>
      <c r="H41" s="351"/>
    </row>
    <row r="42" spans="1:8" ht="15">
      <c r="A42" s="351"/>
      <c r="B42" s="351"/>
      <c r="C42" s="351"/>
      <c r="D42" s="351"/>
      <c r="E42" s="351"/>
      <c r="F42" s="351"/>
      <c r="G42" s="351"/>
      <c r="H42" s="351"/>
    </row>
    <row r="43" spans="1:8" ht="15">
      <c r="A43" s="34"/>
      <c r="B43" s="34"/>
      <c r="C43" s="34"/>
      <c r="D43" s="34"/>
      <c r="E43" s="34"/>
      <c r="F43" s="34"/>
      <c r="G43" s="34"/>
      <c r="H43" s="34"/>
    </row>
    <row r="44" ht="15">
      <c r="A44" s="1" t="s">
        <v>206</v>
      </c>
    </row>
    <row r="45" spans="1:9" ht="46.5">
      <c r="A45" s="23" t="s">
        <v>36</v>
      </c>
      <c r="B45" s="23" t="s">
        <v>154</v>
      </c>
      <c r="C45" s="23" t="s">
        <v>155</v>
      </c>
      <c r="D45" s="23" t="s">
        <v>50</v>
      </c>
      <c r="E45" s="23" t="s">
        <v>156</v>
      </c>
      <c r="F45" s="23" t="s">
        <v>157</v>
      </c>
      <c r="G45" s="23" t="s">
        <v>158</v>
      </c>
      <c r="H45" s="23" t="s">
        <v>51</v>
      </c>
      <c r="I45" s="33"/>
    </row>
    <row r="46" spans="1:8" ht="15">
      <c r="A46" s="24" t="s">
        <v>99</v>
      </c>
      <c r="B46" s="150">
        <v>2192.719997897</v>
      </c>
      <c r="C46" s="150">
        <v>22.76000005005</v>
      </c>
      <c r="D46" s="150">
        <v>71.03999954834</v>
      </c>
      <c r="E46" s="150">
        <v>5.3499999828651</v>
      </c>
      <c r="F46" s="150">
        <v>0</v>
      </c>
      <c r="G46" s="150">
        <v>5.250000005592</v>
      </c>
      <c r="H46" s="150">
        <v>0.6000000126661</v>
      </c>
    </row>
    <row r="47" spans="1:8" ht="15">
      <c r="A47" s="24" t="s">
        <v>100</v>
      </c>
      <c r="B47" s="150">
        <v>0.379999995232</v>
      </c>
      <c r="C47" s="150">
        <v>0</v>
      </c>
      <c r="D47" s="150">
        <v>1.9499999731819</v>
      </c>
      <c r="E47" s="150">
        <v>21.9000000617984</v>
      </c>
      <c r="F47" s="150">
        <v>0.180000007153</v>
      </c>
      <c r="G47" s="150">
        <v>12.459999958056478</v>
      </c>
      <c r="H47" s="150">
        <v>0</v>
      </c>
    </row>
    <row r="48" spans="1:8" ht="15">
      <c r="A48" s="24" t="s">
        <v>101</v>
      </c>
      <c r="B48" s="150">
        <v>0</v>
      </c>
      <c r="C48" s="150">
        <v>12.1299999952</v>
      </c>
      <c r="D48" s="150">
        <v>0</v>
      </c>
      <c r="E48" s="150">
        <v>0.0399999991059</v>
      </c>
      <c r="F48" s="150">
        <v>0</v>
      </c>
      <c r="G48" s="150">
        <v>0</v>
      </c>
      <c r="H48" s="150">
        <v>0</v>
      </c>
    </row>
    <row r="49" spans="1:8" ht="15">
      <c r="A49" s="148" t="s">
        <v>2</v>
      </c>
      <c r="B49" s="151">
        <v>2193.099997892232</v>
      </c>
      <c r="C49" s="151">
        <v>34.89000004525</v>
      </c>
      <c r="D49" s="151">
        <v>72.98999952152191</v>
      </c>
      <c r="E49" s="151">
        <v>27.2900000437694</v>
      </c>
      <c r="F49" s="151">
        <v>0.180000007153</v>
      </c>
      <c r="G49" s="151">
        <v>17.709999963648478</v>
      </c>
      <c r="H49" s="151">
        <v>0.6000000126661</v>
      </c>
    </row>
    <row r="50" spans="1:8" ht="15">
      <c r="A50" s="352" t="s">
        <v>20</v>
      </c>
      <c r="B50" s="352"/>
      <c r="C50" s="352"/>
      <c r="D50" s="352"/>
      <c r="E50" s="352"/>
      <c r="F50" s="352"/>
      <c r="G50" s="352"/>
      <c r="H50" s="352"/>
    </row>
    <row r="51" spans="1:8" ht="15">
      <c r="A51" s="351"/>
      <c r="B51" s="351"/>
      <c r="C51" s="351"/>
      <c r="D51" s="351"/>
      <c r="E51" s="351"/>
      <c r="F51" s="351"/>
      <c r="G51" s="351"/>
      <c r="H51" s="351"/>
    </row>
  </sheetData>
  <sheetProtection/>
  <mergeCells count="4">
    <mergeCell ref="A41:H42"/>
    <mergeCell ref="A50:H51"/>
    <mergeCell ref="A20:H21"/>
    <mergeCell ref="A5:H8"/>
  </mergeCells>
  <printOptions horizontalCentered="1"/>
  <pageMargins left="0.5905511811023623" right="0.5905511811023623" top="0.5905511811023623" bottom="0.5905511811023623" header="0.31496062992125984" footer="0.31496062992125984"/>
  <pageSetup horizontalDpi="600" verticalDpi="600" orientation="landscape" scale="62" r:id="rId1"/>
  <headerFooter>
    <oddHeader>&amp;R&amp;12Región de Antofagasta, Información Censo 2007</oddHeader>
  </headerFooter>
  <rowBreaks count="1" manualBreakCount="1">
    <brk id="53" max="7" man="1"/>
  </rowBreaks>
</worksheet>
</file>

<file path=xl/worksheets/sheet8.xml><?xml version="1.0" encoding="utf-8"?>
<worksheet xmlns="http://schemas.openxmlformats.org/spreadsheetml/2006/main" xmlns:r="http://schemas.openxmlformats.org/officeDocument/2006/relationships">
  <dimension ref="A1:AB91"/>
  <sheetViews>
    <sheetView view="pageBreakPreview" zoomScale="90" zoomScaleNormal="70" zoomScaleSheetLayoutView="90" zoomScalePageLayoutView="0" workbookViewId="0" topLeftCell="B1">
      <selection activeCell="C1" sqref="C1"/>
    </sheetView>
  </sheetViews>
  <sheetFormatPr defaultColWidth="11.421875" defaultRowHeight="15"/>
  <cols>
    <col min="1" max="1" width="11.421875" style="96" hidden="1" customWidth="1"/>
    <col min="2" max="2" width="12.00390625" style="96" customWidth="1"/>
    <col min="3" max="3" width="27.7109375" style="96" bestFit="1" customWidth="1"/>
    <col min="4" max="6" width="11.28125" style="96" customWidth="1"/>
    <col min="7" max="7" width="13.421875" style="96" bestFit="1" customWidth="1"/>
    <col min="8" max="8" width="13.8515625" style="96" bestFit="1" customWidth="1"/>
    <col min="9" max="9" width="11.57421875" style="97" customWidth="1"/>
    <col min="10" max="10" width="11.00390625" style="97" customWidth="1"/>
    <col min="11" max="11" width="10.421875" style="96" customWidth="1"/>
    <col min="12" max="13" width="10.421875" style="97" customWidth="1"/>
    <col min="14" max="14" width="10.421875" style="96" customWidth="1"/>
    <col min="15" max="15" width="11.8515625" style="96" customWidth="1"/>
    <col min="16" max="16" width="11.57421875" style="96" bestFit="1" customWidth="1"/>
    <col min="17" max="19" width="11.421875" style="96" customWidth="1"/>
    <col min="20" max="22" width="12.8515625" style="96" bestFit="1" customWidth="1"/>
    <col min="23" max="23" width="11.57421875" style="96" bestFit="1" customWidth="1"/>
    <col min="24" max="26" width="12.8515625" style="96" bestFit="1" customWidth="1"/>
    <col min="27" max="27" width="11.57421875" style="96" bestFit="1" customWidth="1"/>
    <col min="28" max="16384" width="11.421875" style="96" customWidth="1"/>
  </cols>
  <sheetData>
    <row r="1" ht="14.25">
      <c r="B1" s="95" t="s">
        <v>70</v>
      </c>
    </row>
    <row r="3" spans="2:15" ht="14.25">
      <c r="B3" s="373" t="s">
        <v>132</v>
      </c>
      <c r="C3" s="373"/>
      <c r="D3" s="373"/>
      <c r="E3" s="373"/>
      <c r="F3" s="373"/>
      <c r="G3" s="373"/>
      <c r="H3" s="373"/>
      <c r="I3" s="373"/>
      <c r="J3" s="373"/>
      <c r="K3" s="373"/>
      <c r="L3" s="373"/>
      <c r="M3" s="373"/>
      <c r="N3" s="373"/>
      <c r="O3" s="373"/>
    </row>
    <row r="4" spans="2:15" ht="14.25">
      <c r="B4" s="373"/>
      <c r="C4" s="373"/>
      <c r="D4" s="373"/>
      <c r="E4" s="373"/>
      <c r="F4" s="373"/>
      <c r="G4" s="373"/>
      <c r="H4" s="373"/>
      <c r="I4" s="373"/>
      <c r="J4" s="373"/>
      <c r="K4" s="373"/>
      <c r="L4" s="373"/>
      <c r="M4" s="373"/>
      <c r="N4" s="373"/>
      <c r="O4" s="373"/>
    </row>
    <row r="5" spans="2:15" ht="15.75" customHeight="1">
      <c r="B5" s="98"/>
      <c r="C5" s="98"/>
      <c r="D5" s="98"/>
      <c r="E5" s="98"/>
      <c r="F5" s="98"/>
      <c r="G5" s="98"/>
      <c r="H5" s="98"/>
      <c r="I5" s="98"/>
      <c r="J5" s="98"/>
      <c r="K5" s="98"/>
      <c r="L5" s="98"/>
      <c r="M5" s="98"/>
      <c r="N5" s="98"/>
      <c r="O5" s="98"/>
    </row>
    <row r="6" spans="2:15" ht="15.75" customHeight="1">
      <c r="B6" s="99" t="s">
        <v>128</v>
      </c>
      <c r="C6" s="98"/>
      <c r="D6" s="98"/>
      <c r="E6" s="98"/>
      <c r="F6" s="98"/>
      <c r="G6" s="98"/>
      <c r="H6" s="98"/>
      <c r="I6" s="98"/>
      <c r="J6" s="98"/>
      <c r="K6" s="98"/>
      <c r="L6" s="98"/>
      <c r="M6" s="98"/>
      <c r="N6" s="98"/>
      <c r="O6" s="98"/>
    </row>
    <row r="7" spans="2:15" ht="15.75" customHeight="1">
      <c r="B7" s="357" t="s">
        <v>8</v>
      </c>
      <c r="C7" s="357" t="s">
        <v>118</v>
      </c>
      <c r="D7" s="357">
        <v>2021</v>
      </c>
      <c r="E7" s="358" t="s">
        <v>303</v>
      </c>
      <c r="F7" s="359"/>
      <c r="G7" s="100" t="s">
        <v>119</v>
      </c>
      <c r="H7" s="100" t="s">
        <v>120</v>
      </c>
      <c r="I7" s="98"/>
      <c r="J7" s="98"/>
      <c r="K7" s="98"/>
      <c r="L7" s="98"/>
      <c r="M7" s="98"/>
      <c r="N7" s="98"/>
      <c r="O7" s="98"/>
    </row>
    <row r="8" spans="2:15" ht="15.75" customHeight="1">
      <c r="B8" s="357"/>
      <c r="C8" s="357"/>
      <c r="D8" s="357"/>
      <c r="E8" s="101">
        <v>2022</v>
      </c>
      <c r="F8" s="102">
        <v>2023</v>
      </c>
      <c r="G8" s="103">
        <v>2023</v>
      </c>
      <c r="H8" s="103">
        <v>2023</v>
      </c>
      <c r="I8" s="98"/>
      <c r="J8" s="98"/>
      <c r="K8" s="98"/>
      <c r="L8" s="98"/>
      <c r="M8" s="98"/>
      <c r="N8" s="98"/>
      <c r="O8" s="98"/>
    </row>
    <row r="9" spans="2:15" ht="15.75" customHeight="1">
      <c r="B9" s="360" t="s">
        <v>100</v>
      </c>
      <c r="C9" s="104" t="s">
        <v>304</v>
      </c>
      <c r="D9" s="105">
        <v>949.06197</v>
      </c>
      <c r="E9" s="105">
        <v>683.3833199999999</v>
      </c>
      <c r="F9" s="105">
        <v>1049.33483</v>
      </c>
      <c r="G9" s="106">
        <v>0.00016469125356392315</v>
      </c>
      <c r="H9" s="107">
        <v>0.4448346751537385</v>
      </c>
      <c r="I9" s="98"/>
      <c r="J9" s="98"/>
      <c r="K9" s="98"/>
      <c r="L9" s="98"/>
      <c r="M9" s="98"/>
      <c r="N9" s="98"/>
      <c r="O9" s="98"/>
    </row>
    <row r="10" spans="2:15" ht="15.75" customHeight="1">
      <c r="B10" s="361"/>
      <c r="C10" s="104" t="s">
        <v>305</v>
      </c>
      <c r="D10" s="105">
        <v>0</v>
      </c>
      <c r="E10" s="105">
        <v>51.03855</v>
      </c>
      <c r="F10" s="105">
        <v>776.98298</v>
      </c>
      <c r="G10" s="106">
        <v>0.001113678941730999</v>
      </c>
      <c r="H10" s="107">
        <v>0.32937910915268453</v>
      </c>
      <c r="I10" s="98"/>
      <c r="J10" s="98"/>
      <c r="K10" s="98"/>
      <c r="L10" s="98"/>
      <c r="M10" s="98"/>
      <c r="N10" s="98"/>
      <c r="O10" s="98"/>
    </row>
    <row r="11" spans="2:15" ht="15.75" customHeight="1">
      <c r="B11" s="361"/>
      <c r="C11" s="104" t="s">
        <v>306</v>
      </c>
      <c r="D11" s="105">
        <v>323.09347</v>
      </c>
      <c r="E11" s="105">
        <v>510.39889</v>
      </c>
      <c r="F11" s="105">
        <v>416.74674</v>
      </c>
      <c r="G11" s="106">
        <v>0.000270274104181306</v>
      </c>
      <c r="H11" s="107">
        <v>0.17666753776702476</v>
      </c>
      <c r="I11" s="98"/>
      <c r="J11" s="98"/>
      <c r="K11" s="98"/>
      <c r="L11" s="98"/>
      <c r="M11" s="98"/>
      <c r="N11" s="98"/>
      <c r="O11" s="98"/>
    </row>
    <row r="12" spans="2:15" ht="15.75" customHeight="1">
      <c r="B12" s="361"/>
      <c r="C12" s="104" t="s">
        <v>307</v>
      </c>
      <c r="D12" s="105">
        <v>0</v>
      </c>
      <c r="E12" s="105">
        <v>1.40625</v>
      </c>
      <c r="F12" s="105">
        <v>46.389129999999994</v>
      </c>
      <c r="G12" s="106">
        <v>3.800808265896082E-05</v>
      </c>
      <c r="H12" s="107">
        <v>0.01966530890260694</v>
      </c>
      <c r="I12" s="98"/>
      <c r="J12" s="98"/>
      <c r="K12" s="98"/>
      <c r="L12" s="98"/>
      <c r="M12" s="98"/>
      <c r="N12" s="98"/>
      <c r="O12" s="98"/>
    </row>
    <row r="13" spans="2:15" ht="15.75" customHeight="1">
      <c r="B13" s="361"/>
      <c r="C13" s="104" t="s">
        <v>308</v>
      </c>
      <c r="D13" s="105">
        <v>185.41209</v>
      </c>
      <c r="E13" s="105">
        <v>738.69121</v>
      </c>
      <c r="F13" s="105">
        <v>25.40438</v>
      </c>
      <c r="G13" s="106">
        <v>6.402318300283666E-05</v>
      </c>
      <c r="H13" s="107">
        <v>0.010769440603417434</v>
      </c>
      <c r="I13" s="98"/>
      <c r="J13" s="98"/>
      <c r="K13" s="98"/>
      <c r="L13" s="98"/>
      <c r="M13" s="98"/>
      <c r="N13" s="98"/>
      <c r="O13" s="98"/>
    </row>
    <row r="14" spans="2:15" ht="15.75" customHeight="1">
      <c r="B14" s="361"/>
      <c r="C14" s="104" t="s">
        <v>309</v>
      </c>
      <c r="D14" s="105">
        <v>0</v>
      </c>
      <c r="E14" s="105">
        <v>469.3678</v>
      </c>
      <c r="F14" s="105">
        <v>6.48</v>
      </c>
      <c r="G14" s="106">
        <v>4.036864196498062E-06</v>
      </c>
      <c r="H14" s="107">
        <v>0.002747005638797128</v>
      </c>
      <c r="I14" s="98"/>
      <c r="J14" s="98"/>
      <c r="K14" s="98"/>
      <c r="L14" s="98"/>
      <c r="M14" s="98"/>
      <c r="N14" s="98"/>
      <c r="O14" s="98"/>
    </row>
    <row r="15" spans="2:15" ht="15.75" customHeight="1">
      <c r="B15" s="361"/>
      <c r="C15" s="104" t="s">
        <v>6</v>
      </c>
      <c r="D15" s="105">
        <v>73.30490000000009</v>
      </c>
      <c r="E15" s="105">
        <v>99.49675000000116</v>
      </c>
      <c r="F15" s="105">
        <v>37.59411999999975</v>
      </c>
      <c r="G15" s="106"/>
      <c r="H15" s="107">
        <v>0.01593692278173074</v>
      </c>
      <c r="I15" s="98"/>
      <c r="J15" s="98"/>
      <c r="K15" s="98"/>
      <c r="L15" s="98"/>
      <c r="M15" s="98"/>
      <c r="N15" s="98"/>
      <c r="O15" s="98"/>
    </row>
    <row r="16" spans="2:15" ht="15.75" customHeight="1">
      <c r="B16" s="362"/>
      <c r="C16" s="100" t="s">
        <v>10</v>
      </c>
      <c r="D16" s="159">
        <v>1530.8724300000001</v>
      </c>
      <c r="E16" s="159">
        <v>2553.7827700000007</v>
      </c>
      <c r="F16" s="159">
        <v>2358.93218</v>
      </c>
      <c r="G16" s="108"/>
      <c r="H16" s="108">
        <v>1</v>
      </c>
      <c r="I16" s="98"/>
      <c r="J16" s="98"/>
      <c r="K16" s="98"/>
      <c r="L16" s="98"/>
      <c r="M16" s="98"/>
      <c r="N16" s="98"/>
      <c r="O16" s="98"/>
    </row>
    <row r="17" spans="2:15" ht="15.75" customHeight="1">
      <c r="B17" s="109" t="s">
        <v>130</v>
      </c>
      <c r="C17" s="110"/>
      <c r="D17" s="111"/>
      <c r="E17" s="111"/>
      <c r="F17" s="111"/>
      <c r="G17" s="112"/>
      <c r="H17" s="112"/>
      <c r="I17" s="98"/>
      <c r="J17" s="98"/>
      <c r="K17" s="98"/>
      <c r="L17" s="98"/>
      <c r="M17" s="98"/>
      <c r="N17" s="98"/>
      <c r="O17" s="98"/>
    </row>
    <row r="18" spans="2:15" ht="15.75" customHeight="1">
      <c r="B18" s="113" t="s">
        <v>129</v>
      </c>
      <c r="C18" s="110"/>
      <c r="D18" s="111"/>
      <c r="E18" s="111"/>
      <c r="F18" s="111"/>
      <c r="G18" s="112"/>
      <c r="H18" s="112"/>
      <c r="I18" s="98"/>
      <c r="J18" s="98"/>
      <c r="K18" s="98"/>
      <c r="L18" s="98"/>
      <c r="M18" s="98"/>
      <c r="N18" s="98"/>
      <c r="O18" s="98"/>
    </row>
    <row r="19" spans="2:15" ht="15.75" customHeight="1">
      <c r="B19" s="98"/>
      <c r="C19" s="98"/>
      <c r="D19" s="98"/>
      <c r="E19" s="98"/>
      <c r="F19" s="98"/>
      <c r="G19" s="98"/>
      <c r="H19" s="98"/>
      <c r="I19" s="98"/>
      <c r="J19" s="98"/>
      <c r="K19" s="98"/>
      <c r="L19" s="98"/>
      <c r="M19" s="98"/>
      <c r="N19" s="98"/>
      <c r="O19" s="98"/>
    </row>
    <row r="20" spans="2:15" ht="15.75" customHeight="1">
      <c r="B20" s="99" t="s">
        <v>121</v>
      </c>
      <c r="C20" s="98"/>
      <c r="D20" s="98"/>
      <c r="E20" s="98"/>
      <c r="F20" s="98"/>
      <c r="G20" s="114"/>
      <c r="H20" s="114"/>
      <c r="I20" s="114"/>
      <c r="J20" s="114"/>
      <c r="K20" s="114"/>
      <c r="L20" s="114"/>
      <c r="M20" s="114"/>
      <c r="N20" s="114"/>
      <c r="O20" s="114"/>
    </row>
    <row r="21" spans="2:15" ht="30.75" customHeight="1">
      <c r="B21" s="364" t="s">
        <v>122</v>
      </c>
      <c r="C21" s="365"/>
      <c r="D21" s="365"/>
      <c r="E21" s="366"/>
      <c r="F21" s="363" t="s">
        <v>123</v>
      </c>
      <c r="G21" s="363" t="s">
        <v>124</v>
      </c>
      <c r="H21" s="374" t="s">
        <v>125</v>
      </c>
      <c r="I21" s="375"/>
      <c r="J21" s="376"/>
      <c r="K21" s="374" t="s">
        <v>126</v>
      </c>
      <c r="L21" s="375"/>
      <c r="M21" s="375"/>
      <c r="N21" s="375"/>
      <c r="O21" s="376"/>
    </row>
    <row r="22" spans="2:15" ht="15.75" customHeight="1">
      <c r="B22" s="367"/>
      <c r="C22" s="368"/>
      <c r="D22" s="368"/>
      <c r="E22" s="369"/>
      <c r="F22" s="363"/>
      <c r="G22" s="363"/>
      <c r="H22" s="377" t="s">
        <v>303</v>
      </c>
      <c r="I22" s="378"/>
      <c r="J22" s="115" t="s">
        <v>11</v>
      </c>
      <c r="K22" s="377" t="s">
        <v>303</v>
      </c>
      <c r="L22" s="378"/>
      <c r="M22" s="115" t="s">
        <v>11</v>
      </c>
      <c r="N22" s="116" t="s">
        <v>127</v>
      </c>
      <c r="O22" s="115" t="s">
        <v>119</v>
      </c>
    </row>
    <row r="23" spans="2:15" ht="15" customHeight="1">
      <c r="B23" s="370"/>
      <c r="C23" s="371"/>
      <c r="D23" s="371"/>
      <c r="E23" s="372"/>
      <c r="F23" s="363"/>
      <c r="G23" s="363"/>
      <c r="H23" s="101">
        <v>2022</v>
      </c>
      <c r="I23" s="102">
        <v>2023</v>
      </c>
      <c r="J23" s="117" t="s">
        <v>318</v>
      </c>
      <c r="K23" s="101">
        <v>2022</v>
      </c>
      <c r="L23" s="102">
        <v>2023</v>
      </c>
      <c r="M23" s="117" t="s">
        <v>318</v>
      </c>
      <c r="N23" s="118">
        <v>2023</v>
      </c>
      <c r="O23" s="119">
        <v>2023</v>
      </c>
    </row>
    <row r="24" spans="1:27" s="120" customFormat="1" ht="14.25">
      <c r="A24" s="120">
        <v>1</v>
      </c>
      <c r="B24" s="354" t="s">
        <v>322</v>
      </c>
      <c r="C24" s="355"/>
      <c r="D24" s="355"/>
      <c r="E24" s="356"/>
      <c r="F24" s="140">
        <v>8092919</v>
      </c>
      <c r="G24" s="104" t="s">
        <v>319</v>
      </c>
      <c r="H24" s="121">
        <v>77.4408</v>
      </c>
      <c r="I24" s="121">
        <v>104.3</v>
      </c>
      <c r="J24" s="94">
        <v>0.3468352599663227</v>
      </c>
      <c r="K24" s="121">
        <v>401.76026</v>
      </c>
      <c r="L24" s="121">
        <v>821.14474</v>
      </c>
      <c r="M24" s="94">
        <v>1.0438675044664694</v>
      </c>
      <c r="N24" s="123">
        <v>0.34810018997663594</v>
      </c>
      <c r="O24" s="141">
        <v>0.00035602265443850046</v>
      </c>
      <c r="P24" s="96"/>
      <c r="Q24" s="96"/>
      <c r="R24" s="96"/>
      <c r="S24" s="96"/>
      <c r="T24" s="96"/>
      <c r="U24" s="96"/>
      <c r="V24" s="96"/>
      <c r="W24" s="96"/>
      <c r="X24" s="96"/>
      <c r="Y24" s="96"/>
      <c r="Z24" s="96"/>
      <c r="AA24" s="96"/>
    </row>
    <row r="25" spans="2:27" s="120" customFormat="1" ht="14.25">
      <c r="B25" s="354" t="s">
        <v>323</v>
      </c>
      <c r="C25" s="355"/>
      <c r="D25" s="355"/>
      <c r="E25" s="356"/>
      <c r="F25" s="140">
        <v>2032230</v>
      </c>
      <c r="G25" s="104" t="s">
        <v>319</v>
      </c>
      <c r="H25" s="121">
        <v>0</v>
      </c>
      <c r="I25" s="121">
        <v>180.66268</v>
      </c>
      <c r="J25" s="122" t="s">
        <v>320</v>
      </c>
      <c r="K25" s="121">
        <v>0</v>
      </c>
      <c r="L25" s="121">
        <v>463.77517</v>
      </c>
      <c r="M25" s="122" t="s">
        <v>320</v>
      </c>
      <c r="N25" s="123">
        <v>0.19660385912408895</v>
      </c>
      <c r="O25" s="141">
        <v>0.008107032169208755</v>
      </c>
      <c r="P25" s="96"/>
      <c r="Q25" s="96"/>
      <c r="R25" s="96"/>
      <c r="S25" s="96"/>
      <c r="T25" s="96"/>
      <c r="U25" s="96"/>
      <c r="V25" s="96"/>
      <c r="W25" s="96"/>
      <c r="X25" s="96"/>
      <c r="Y25" s="96"/>
      <c r="Z25" s="96"/>
      <c r="AA25" s="96"/>
    </row>
    <row r="26" spans="2:27" s="120" customFormat="1" ht="14.25">
      <c r="B26" s="354" t="s">
        <v>324</v>
      </c>
      <c r="C26" s="355"/>
      <c r="D26" s="355"/>
      <c r="E26" s="356"/>
      <c r="F26" s="140">
        <v>2032990</v>
      </c>
      <c r="G26" s="104" t="s">
        <v>319</v>
      </c>
      <c r="H26" s="121">
        <v>0</v>
      </c>
      <c r="I26" s="121">
        <v>135.07981</v>
      </c>
      <c r="J26" s="122" t="s">
        <v>320</v>
      </c>
      <c r="K26" s="121">
        <v>0</v>
      </c>
      <c r="L26" s="121">
        <v>313.20781</v>
      </c>
      <c r="M26" s="122" t="s">
        <v>320</v>
      </c>
      <c r="N26" s="123">
        <v>0.13277525002859558</v>
      </c>
      <c r="O26" s="141">
        <v>0.0033778716730980553</v>
      </c>
      <c r="P26" s="96"/>
      <c r="Q26" s="96"/>
      <c r="R26" s="96"/>
      <c r="S26" s="96"/>
      <c r="T26" s="96"/>
      <c r="U26" s="96"/>
      <c r="V26" s="96"/>
      <c r="W26" s="96"/>
      <c r="X26" s="96"/>
      <c r="Y26" s="96"/>
      <c r="Z26" s="96"/>
      <c r="AA26" s="96"/>
    </row>
    <row r="27" spans="2:27" s="120" customFormat="1" ht="14.25">
      <c r="B27" s="354" t="s">
        <v>325</v>
      </c>
      <c r="C27" s="355"/>
      <c r="D27" s="355"/>
      <c r="E27" s="356"/>
      <c r="F27" s="140">
        <v>22042164</v>
      </c>
      <c r="G27" s="104" t="s">
        <v>321</v>
      </c>
      <c r="H27" s="121">
        <v>0.4725</v>
      </c>
      <c r="I27" s="121">
        <v>2.376</v>
      </c>
      <c r="J27" s="122">
        <v>4.0285714285714285</v>
      </c>
      <c r="K27" s="121">
        <v>1.98448</v>
      </c>
      <c r="L27" s="121">
        <v>140.99184</v>
      </c>
      <c r="M27" s="122">
        <v>70.0472466338789</v>
      </c>
      <c r="N27" s="123">
        <v>0.0597693486889479</v>
      </c>
      <c r="O27" s="141">
        <v>0.006911901835195066</v>
      </c>
      <c r="P27" s="96"/>
      <c r="Q27" s="96"/>
      <c r="R27" s="96"/>
      <c r="S27" s="96"/>
      <c r="T27" s="96"/>
      <c r="U27" s="96"/>
      <c r="V27" s="96"/>
      <c r="W27" s="96"/>
      <c r="X27" s="96"/>
      <c r="Y27" s="96"/>
      <c r="Z27" s="96"/>
      <c r="AA27" s="96"/>
    </row>
    <row r="28" spans="2:27" s="120" customFormat="1" ht="14.25">
      <c r="B28" s="354" t="s">
        <v>326</v>
      </c>
      <c r="C28" s="355"/>
      <c r="D28" s="355"/>
      <c r="E28" s="356"/>
      <c r="F28" s="140">
        <v>8081049</v>
      </c>
      <c r="G28" s="104" t="s">
        <v>319</v>
      </c>
      <c r="H28" s="121">
        <v>0</v>
      </c>
      <c r="I28" s="121">
        <v>39.869</v>
      </c>
      <c r="J28" s="94" t="s">
        <v>320</v>
      </c>
      <c r="K28" s="121">
        <v>0</v>
      </c>
      <c r="L28" s="121">
        <v>65.1451</v>
      </c>
      <c r="M28" s="94" t="s">
        <v>320</v>
      </c>
      <c r="N28" s="123">
        <v>0.027616351395062154</v>
      </c>
      <c r="O28" s="141">
        <v>0.0017672857688492488</v>
      </c>
      <c r="P28" s="96"/>
      <c r="Q28" s="96"/>
      <c r="R28" s="96"/>
      <c r="S28" s="96"/>
      <c r="T28" s="96"/>
      <c r="U28" s="96"/>
      <c r="V28" s="96"/>
      <c r="W28" s="96"/>
      <c r="X28" s="96"/>
      <c r="Y28" s="96"/>
      <c r="Z28" s="96"/>
      <c r="AA28" s="96"/>
    </row>
    <row r="29" spans="2:27" s="120" customFormat="1" ht="14.25">
      <c r="B29" s="354" t="s">
        <v>327</v>
      </c>
      <c r="C29" s="355"/>
      <c r="D29" s="355"/>
      <c r="E29" s="356"/>
      <c r="F29" s="140">
        <v>22042994</v>
      </c>
      <c r="G29" s="104" t="s">
        <v>321</v>
      </c>
      <c r="H29" s="121">
        <v>120</v>
      </c>
      <c r="I29" s="121">
        <v>72</v>
      </c>
      <c r="J29" s="94">
        <v>-0.4</v>
      </c>
      <c r="K29" s="121">
        <v>97.78048</v>
      </c>
      <c r="L29" s="121">
        <v>64.15587000000001</v>
      </c>
      <c r="M29" s="94">
        <v>-0.3438785532654369</v>
      </c>
      <c r="N29" s="123">
        <v>0.027196996396903626</v>
      </c>
      <c r="O29" s="141">
        <v>0.000462354017620005</v>
      </c>
      <c r="P29" s="96"/>
      <c r="Q29" s="96"/>
      <c r="R29" s="96"/>
      <c r="S29" s="96"/>
      <c r="T29" s="96"/>
      <c r="U29" s="96"/>
      <c r="V29" s="96"/>
      <c r="W29" s="96"/>
      <c r="X29" s="96"/>
      <c r="Y29" s="96"/>
      <c r="Z29" s="96"/>
      <c r="AA29" s="96"/>
    </row>
    <row r="30" spans="2:27" s="120" customFormat="1" ht="14.25">
      <c r="B30" s="354" t="s">
        <v>328</v>
      </c>
      <c r="C30" s="355"/>
      <c r="D30" s="355"/>
      <c r="E30" s="356"/>
      <c r="F30" s="140">
        <v>8094019</v>
      </c>
      <c r="G30" s="104" t="s">
        <v>319</v>
      </c>
      <c r="H30" s="121">
        <v>0</v>
      </c>
      <c r="I30" s="121">
        <v>19.56</v>
      </c>
      <c r="J30" s="94" t="s">
        <v>320</v>
      </c>
      <c r="K30" s="121">
        <v>0</v>
      </c>
      <c r="L30" s="121">
        <v>63.901</v>
      </c>
      <c r="M30" s="94" t="s">
        <v>320</v>
      </c>
      <c r="N30" s="123">
        <v>0.0270889517476505</v>
      </c>
      <c r="O30" s="141">
        <v>0.00021797201565303172</v>
      </c>
      <c r="P30" s="96"/>
      <c r="Q30" s="96"/>
      <c r="R30" s="96"/>
      <c r="S30" s="96"/>
      <c r="T30" s="96"/>
      <c r="U30" s="96"/>
      <c r="V30" s="96"/>
      <c r="W30" s="96"/>
      <c r="X30" s="96"/>
      <c r="Y30" s="96"/>
      <c r="Z30" s="96"/>
      <c r="AA30" s="96"/>
    </row>
    <row r="31" spans="2:27" s="120" customFormat="1" ht="14.25">
      <c r="B31" s="354" t="s">
        <v>329</v>
      </c>
      <c r="C31" s="355"/>
      <c r="D31" s="355"/>
      <c r="E31" s="356"/>
      <c r="F31" s="140">
        <v>22042163</v>
      </c>
      <c r="G31" s="104" t="s">
        <v>321</v>
      </c>
      <c r="H31" s="121">
        <v>6.102</v>
      </c>
      <c r="I31" s="121">
        <v>5.4225</v>
      </c>
      <c r="J31" s="94">
        <v>-0.11135693215339232</v>
      </c>
      <c r="K31" s="121">
        <v>44.135160000000006</v>
      </c>
      <c r="L31" s="121">
        <v>55.99239</v>
      </c>
      <c r="M31" s="94">
        <v>0.2686572338244609</v>
      </c>
      <c r="N31" s="123">
        <v>0.02373632886724196</v>
      </c>
      <c r="O31" s="141">
        <v>0.0007507954256870998</v>
      </c>
      <c r="P31" s="96"/>
      <c r="Q31" s="96"/>
      <c r="R31" s="96"/>
      <c r="S31" s="96"/>
      <c r="T31" s="96"/>
      <c r="U31" s="96"/>
      <c r="V31" s="96"/>
      <c r="W31" s="96"/>
      <c r="X31" s="96"/>
      <c r="Y31" s="96"/>
      <c r="Z31" s="96"/>
      <c r="AA31" s="96"/>
    </row>
    <row r="32" spans="2:27" s="120" customFormat="1" ht="14.25">
      <c r="B32" s="354" t="s">
        <v>330</v>
      </c>
      <c r="C32" s="355"/>
      <c r="D32" s="355"/>
      <c r="E32" s="356"/>
      <c r="F32" s="140">
        <v>44151000</v>
      </c>
      <c r="G32" s="104" t="s">
        <v>124</v>
      </c>
      <c r="H32" s="121">
        <v>0.001</v>
      </c>
      <c r="I32" s="121">
        <v>4.59</v>
      </c>
      <c r="J32" s="94">
        <v>4588.999999999999</v>
      </c>
      <c r="K32" s="121">
        <v>1.40625</v>
      </c>
      <c r="L32" s="121">
        <v>46.389129999999994</v>
      </c>
      <c r="M32" s="94">
        <v>31.987825777777775</v>
      </c>
      <c r="N32" s="123">
        <v>0.01966530890260694</v>
      </c>
      <c r="O32" s="141">
        <v>0.019516712292412534</v>
      </c>
      <c r="P32" s="96"/>
      <c r="Q32" s="96"/>
      <c r="R32" s="96"/>
      <c r="S32" s="96"/>
      <c r="T32" s="96"/>
      <c r="U32" s="96"/>
      <c r="V32" s="96"/>
      <c r="W32" s="96"/>
      <c r="X32" s="96"/>
      <c r="Y32" s="96"/>
      <c r="Z32" s="96"/>
      <c r="AA32" s="96"/>
    </row>
    <row r="33" spans="2:27" s="120" customFormat="1" ht="14.25">
      <c r="B33" s="354" t="s">
        <v>331</v>
      </c>
      <c r="C33" s="355"/>
      <c r="D33" s="355"/>
      <c r="E33" s="356"/>
      <c r="F33" s="140">
        <v>2091020</v>
      </c>
      <c r="G33" s="104" t="s">
        <v>319</v>
      </c>
      <c r="H33" s="121">
        <v>0</v>
      </c>
      <c r="I33" s="121">
        <v>23.92068</v>
      </c>
      <c r="J33" s="122" t="s">
        <v>320</v>
      </c>
      <c r="K33" s="121">
        <v>0</v>
      </c>
      <c r="L33" s="121">
        <v>37.594120000000004</v>
      </c>
      <c r="M33" s="122" t="s">
        <v>320</v>
      </c>
      <c r="N33" s="123">
        <v>0.015936922781730846</v>
      </c>
      <c r="O33" s="141">
        <v>0.0008905741817426143</v>
      </c>
      <c r="P33" s="96"/>
      <c r="Q33" s="96"/>
      <c r="R33" s="96"/>
      <c r="S33" s="96"/>
      <c r="T33" s="96"/>
      <c r="U33" s="96"/>
      <c r="V33" s="96"/>
      <c r="W33" s="96"/>
      <c r="X33" s="96"/>
      <c r="Y33" s="96"/>
      <c r="Z33" s="96"/>
      <c r="AA33" s="96"/>
    </row>
    <row r="34" spans="2:27" s="120" customFormat="1" ht="14.25">
      <c r="B34" s="354" t="s">
        <v>332</v>
      </c>
      <c r="C34" s="355"/>
      <c r="D34" s="355"/>
      <c r="E34" s="356"/>
      <c r="F34" s="140">
        <v>8092990</v>
      </c>
      <c r="G34" s="104" t="s">
        <v>319</v>
      </c>
      <c r="H34" s="121">
        <v>0</v>
      </c>
      <c r="I34" s="121">
        <v>18.4</v>
      </c>
      <c r="J34" s="122" t="s">
        <v>320</v>
      </c>
      <c r="K34" s="121">
        <v>0</v>
      </c>
      <c r="L34" s="121">
        <v>36.8</v>
      </c>
      <c r="M34" s="122" t="s">
        <v>320</v>
      </c>
      <c r="N34" s="123">
        <v>0.015600278936378748</v>
      </c>
      <c r="O34" s="141">
        <v>0.0023509839177220586</v>
      </c>
      <c r="P34" s="96"/>
      <c r="Q34" s="96"/>
      <c r="R34" s="96"/>
      <c r="S34" s="96"/>
      <c r="T34" s="96"/>
      <c r="U34" s="96"/>
      <c r="V34" s="96"/>
      <c r="W34" s="96"/>
      <c r="X34" s="96"/>
      <c r="Y34" s="96"/>
      <c r="Z34" s="96"/>
      <c r="AA34" s="96"/>
    </row>
    <row r="35" spans="2:27" s="120" customFormat="1" ht="14.25">
      <c r="B35" s="354" t="s">
        <v>333</v>
      </c>
      <c r="C35" s="355"/>
      <c r="D35" s="355"/>
      <c r="E35" s="356"/>
      <c r="F35" s="140">
        <v>8061039</v>
      </c>
      <c r="G35" s="104" t="s">
        <v>319</v>
      </c>
      <c r="H35" s="121">
        <v>0</v>
      </c>
      <c r="I35" s="121">
        <v>21.7464</v>
      </c>
      <c r="J35" s="122" t="s">
        <v>320</v>
      </c>
      <c r="K35" s="121">
        <v>0</v>
      </c>
      <c r="L35" s="121">
        <v>30.906</v>
      </c>
      <c r="M35" s="122" t="s">
        <v>320</v>
      </c>
      <c r="N35" s="123">
        <v>0.013101690782818521</v>
      </c>
      <c r="O35" s="141">
        <v>0.00020956353124812837</v>
      </c>
      <c r="P35" s="96"/>
      <c r="Q35" s="96"/>
      <c r="R35" s="96"/>
      <c r="S35" s="96"/>
      <c r="T35" s="96"/>
      <c r="U35" s="96"/>
      <c r="V35" s="96"/>
      <c r="W35" s="96"/>
      <c r="X35" s="96"/>
      <c r="Y35" s="96"/>
      <c r="Z35" s="96"/>
      <c r="AA35" s="96"/>
    </row>
    <row r="36" spans="2:27" s="120" customFormat="1" ht="14.25">
      <c r="B36" s="354" t="s">
        <v>334</v>
      </c>
      <c r="C36" s="355"/>
      <c r="D36" s="355"/>
      <c r="E36" s="356"/>
      <c r="F36" s="140">
        <v>20029012</v>
      </c>
      <c r="G36" s="104" t="s">
        <v>319</v>
      </c>
      <c r="H36" s="121">
        <v>149.488</v>
      </c>
      <c r="I36" s="121">
        <v>19.093</v>
      </c>
      <c r="J36" s="94">
        <v>-0.872277373434657</v>
      </c>
      <c r="K36" s="121">
        <v>233.65274</v>
      </c>
      <c r="L36" s="121">
        <v>25.40438</v>
      </c>
      <c r="M36" s="94">
        <v>-0.8912729206599503</v>
      </c>
      <c r="N36" s="123">
        <v>0.010769440603417434</v>
      </c>
      <c r="O36" s="141">
        <v>0.000144574972672781</v>
      </c>
      <c r="P36" s="96"/>
      <c r="Q36" s="96"/>
      <c r="R36" s="96"/>
      <c r="S36" s="96"/>
      <c r="T36" s="96"/>
      <c r="U36" s="96"/>
      <c r="V36" s="96"/>
      <c r="W36" s="96"/>
      <c r="X36" s="96"/>
      <c r="Y36" s="96"/>
      <c r="Z36" s="96"/>
      <c r="AA36" s="96"/>
    </row>
    <row r="37" spans="2:27" s="120" customFormat="1" ht="14.25">
      <c r="B37" s="354" t="s">
        <v>335</v>
      </c>
      <c r="C37" s="355"/>
      <c r="D37" s="355"/>
      <c r="E37" s="356"/>
      <c r="F37" s="140">
        <v>22042168</v>
      </c>
      <c r="G37" s="104" t="s">
        <v>321</v>
      </c>
      <c r="H37" s="121">
        <v>8.1405</v>
      </c>
      <c r="I37" s="121">
        <v>3.0285</v>
      </c>
      <c r="J37" s="94">
        <v>-0.6279712548369264</v>
      </c>
      <c r="K37" s="121">
        <v>34.65826</v>
      </c>
      <c r="L37" s="121">
        <v>25.224</v>
      </c>
      <c r="M37" s="94">
        <v>-0.2722081258551352</v>
      </c>
      <c r="N37" s="123">
        <v>0.01069297380139178</v>
      </c>
      <c r="O37" s="141">
        <v>6.935740216079222E-05</v>
      </c>
      <c r="P37" s="96"/>
      <c r="Q37" s="96"/>
      <c r="R37" s="96"/>
      <c r="S37" s="96"/>
      <c r="T37" s="96"/>
      <c r="U37" s="96"/>
      <c r="V37" s="96"/>
      <c r="W37" s="96"/>
      <c r="X37" s="96"/>
      <c r="Y37" s="96"/>
      <c r="Z37" s="96"/>
      <c r="AA37" s="96"/>
    </row>
    <row r="38" spans="1:27" s="120" customFormat="1" ht="14.25">
      <c r="A38" s="120">
        <v>2</v>
      </c>
      <c r="B38" s="354" t="s">
        <v>336</v>
      </c>
      <c r="C38" s="355"/>
      <c r="D38" s="355"/>
      <c r="E38" s="356"/>
      <c r="F38" s="140">
        <v>22042996</v>
      </c>
      <c r="G38" s="104" t="s">
        <v>321</v>
      </c>
      <c r="H38" s="121">
        <v>96</v>
      </c>
      <c r="I38" s="121">
        <v>24</v>
      </c>
      <c r="J38" s="122">
        <v>-0.75</v>
      </c>
      <c r="K38" s="121">
        <v>180.48</v>
      </c>
      <c r="L38" s="121">
        <v>22.744220000000002</v>
      </c>
      <c r="M38" s="122">
        <v>-0.8739792774822694</v>
      </c>
      <c r="N38" s="123">
        <v>0.00964174391821642</v>
      </c>
      <c r="O38" s="141">
        <v>0.00024414050458118259</v>
      </c>
      <c r="P38" s="96"/>
      <c r="Q38" s="96"/>
      <c r="R38" s="96"/>
      <c r="S38" s="96"/>
      <c r="T38" s="96"/>
      <c r="U38" s="96"/>
      <c r="V38" s="96"/>
      <c r="W38" s="96"/>
      <c r="X38" s="96"/>
      <c r="Y38" s="96"/>
      <c r="Z38" s="96"/>
      <c r="AA38" s="96"/>
    </row>
    <row r="39" spans="1:27" s="120" customFormat="1" ht="14.25">
      <c r="A39" s="120">
        <v>3</v>
      </c>
      <c r="B39" s="354" t="s">
        <v>337</v>
      </c>
      <c r="C39" s="355"/>
      <c r="D39" s="355"/>
      <c r="E39" s="356"/>
      <c r="F39" s="140">
        <v>22042161</v>
      </c>
      <c r="G39" s="104" t="s">
        <v>321</v>
      </c>
      <c r="H39" s="121">
        <v>16.76625</v>
      </c>
      <c r="I39" s="121">
        <v>3.25125</v>
      </c>
      <c r="J39" s="94">
        <v>-0.8060836501901141</v>
      </c>
      <c r="K39" s="121">
        <v>64.43404</v>
      </c>
      <c r="L39" s="121">
        <v>22.623279999999998</v>
      </c>
      <c r="M39" s="94">
        <v>-0.648892417734477</v>
      </c>
      <c r="N39" s="123">
        <v>0.009590474958038005</v>
      </c>
      <c r="O39" s="141">
        <v>0.00010760650044864287</v>
      </c>
      <c r="P39" s="96"/>
      <c r="Q39" s="96"/>
      <c r="R39" s="96"/>
      <c r="S39" s="96"/>
      <c r="T39" s="96"/>
      <c r="U39" s="96"/>
      <c r="V39" s="96"/>
      <c r="W39" s="96"/>
      <c r="X39" s="96"/>
      <c r="Y39" s="96"/>
      <c r="Z39" s="96"/>
      <c r="AA39" s="96"/>
    </row>
    <row r="40" spans="2:27" s="120" customFormat="1" ht="14.25">
      <c r="B40" s="354" t="s">
        <v>338</v>
      </c>
      <c r="C40" s="355"/>
      <c r="D40" s="355"/>
      <c r="E40" s="356"/>
      <c r="F40" s="140">
        <v>22042999</v>
      </c>
      <c r="G40" s="104" t="s">
        <v>321</v>
      </c>
      <c r="H40" s="121">
        <v>0</v>
      </c>
      <c r="I40" s="121">
        <v>24</v>
      </c>
      <c r="J40" s="122" t="s">
        <v>320</v>
      </c>
      <c r="K40" s="121">
        <v>0</v>
      </c>
      <c r="L40" s="121">
        <v>22.10052</v>
      </c>
      <c r="M40" s="122" t="s">
        <v>320</v>
      </c>
      <c r="N40" s="123">
        <v>0.009368866213016773</v>
      </c>
      <c r="O40" s="141">
        <v>0.0033162030865630764</v>
      </c>
      <c r="P40" s="96"/>
      <c r="Q40" s="96"/>
      <c r="R40" s="96"/>
      <c r="S40" s="96"/>
      <c r="T40" s="96"/>
      <c r="U40" s="96"/>
      <c r="V40" s="96"/>
      <c r="W40" s="96"/>
      <c r="X40" s="96"/>
      <c r="Y40" s="96"/>
      <c r="Z40" s="96"/>
      <c r="AA40" s="96"/>
    </row>
    <row r="41" spans="2:27" s="120" customFormat="1" ht="14.25">
      <c r="B41" s="354" t="s">
        <v>339</v>
      </c>
      <c r="C41" s="355"/>
      <c r="D41" s="355"/>
      <c r="E41" s="356"/>
      <c r="F41" s="140">
        <v>22042141</v>
      </c>
      <c r="G41" s="104" t="s">
        <v>321</v>
      </c>
      <c r="H41" s="121">
        <v>5.058</v>
      </c>
      <c r="I41" s="121">
        <v>4.392</v>
      </c>
      <c r="J41" s="122">
        <v>-0.1316725978647686</v>
      </c>
      <c r="K41" s="121">
        <v>17.15436</v>
      </c>
      <c r="L41" s="121">
        <v>20.171709999999997</v>
      </c>
      <c r="M41" s="122">
        <v>0.17589405842013323</v>
      </c>
      <c r="N41" s="123">
        <v>0.008551203875645123</v>
      </c>
      <c r="O41" s="141">
        <v>0.00023904922985578474</v>
      </c>
      <c r="P41" s="96"/>
      <c r="Q41" s="96"/>
      <c r="R41" s="96"/>
      <c r="S41" s="96"/>
      <c r="T41" s="96"/>
      <c r="U41" s="96"/>
      <c r="V41" s="96"/>
      <c r="W41" s="96"/>
      <c r="X41" s="96"/>
      <c r="Y41" s="96"/>
      <c r="Z41" s="96"/>
      <c r="AA41" s="96"/>
    </row>
    <row r="42" spans="2:27" s="120" customFormat="1" ht="14.25">
      <c r="B42" s="354" t="s">
        <v>340</v>
      </c>
      <c r="C42" s="355"/>
      <c r="D42" s="355"/>
      <c r="E42" s="356"/>
      <c r="F42" s="140">
        <v>8081099</v>
      </c>
      <c r="G42" s="104" t="s">
        <v>319</v>
      </c>
      <c r="H42" s="121">
        <v>0</v>
      </c>
      <c r="I42" s="121">
        <v>21.168</v>
      </c>
      <c r="J42" s="94" t="s">
        <v>320</v>
      </c>
      <c r="K42" s="121">
        <v>0</v>
      </c>
      <c r="L42" s="121">
        <v>18.70999</v>
      </c>
      <c r="M42" s="94" t="s">
        <v>320</v>
      </c>
      <c r="N42" s="123">
        <v>0.007931550622197202</v>
      </c>
      <c r="O42" s="141">
        <v>0.00012665785765557087</v>
      </c>
      <c r="P42" s="96"/>
      <c r="Q42" s="96"/>
      <c r="R42" s="96"/>
      <c r="S42" s="96"/>
      <c r="T42" s="96"/>
      <c r="U42" s="96"/>
      <c r="V42" s="96"/>
      <c r="W42" s="96"/>
      <c r="X42" s="96"/>
      <c r="Y42" s="96"/>
      <c r="Z42" s="96"/>
      <c r="AA42" s="96"/>
    </row>
    <row r="43" spans="2:27" s="120" customFormat="1" ht="14.25">
      <c r="B43" s="354" t="s">
        <v>341</v>
      </c>
      <c r="C43" s="355"/>
      <c r="D43" s="355"/>
      <c r="E43" s="356"/>
      <c r="F43" s="140">
        <v>22042162</v>
      </c>
      <c r="G43" s="104" t="s">
        <v>321</v>
      </c>
      <c r="H43" s="121">
        <v>1.8</v>
      </c>
      <c r="I43" s="121">
        <v>3.285</v>
      </c>
      <c r="J43" s="122">
        <v>0.8250000000000001</v>
      </c>
      <c r="K43" s="121">
        <v>9.2</v>
      </c>
      <c r="L43" s="121">
        <v>15.00758</v>
      </c>
      <c r="M43" s="122">
        <v>0.6312586956521741</v>
      </c>
      <c r="N43" s="123">
        <v>0.006362022667391821</v>
      </c>
      <c r="O43" s="141">
        <v>0.00024356479154048904</v>
      </c>
      <c r="P43" s="96"/>
      <c r="Q43" s="96"/>
      <c r="R43" s="96"/>
      <c r="S43" s="96"/>
      <c r="T43" s="96"/>
      <c r="U43" s="96"/>
      <c r="V43" s="96"/>
      <c r="W43" s="96"/>
      <c r="X43" s="96"/>
      <c r="Y43" s="96"/>
      <c r="Z43" s="96"/>
      <c r="AA43" s="96"/>
    </row>
    <row r="44" spans="2:27" s="120" customFormat="1" ht="14.25">
      <c r="B44" s="354" t="s">
        <v>6</v>
      </c>
      <c r="C44" s="355"/>
      <c r="D44" s="355"/>
      <c r="E44" s="356"/>
      <c r="F44" s="124"/>
      <c r="G44" s="130"/>
      <c r="H44" s="105"/>
      <c r="I44" s="105"/>
      <c r="J44" s="122"/>
      <c r="K44" s="121">
        <v>1467.1367400000006</v>
      </c>
      <c r="L44" s="121">
        <v>46.943329999999605</v>
      </c>
      <c r="M44" s="94">
        <v>-0.9680034391341058</v>
      </c>
      <c r="N44" s="123">
        <v>0.019900245712023652</v>
      </c>
      <c r="O44" s="122"/>
      <c r="P44" s="96"/>
      <c r="Q44" s="96"/>
      <c r="R44" s="96"/>
      <c r="S44" s="96"/>
      <c r="T44" s="96"/>
      <c r="U44" s="96"/>
      <c r="V44" s="96"/>
      <c r="W44" s="96"/>
      <c r="X44" s="96"/>
      <c r="Y44" s="96"/>
      <c r="Z44" s="96"/>
      <c r="AA44" s="96"/>
    </row>
    <row r="45" spans="2:28" s="95" customFormat="1" ht="14.25">
      <c r="B45" s="125" t="s">
        <v>10</v>
      </c>
      <c r="C45" s="126"/>
      <c r="D45" s="126"/>
      <c r="E45" s="126"/>
      <c r="F45" s="128"/>
      <c r="G45" s="128"/>
      <c r="H45" s="128"/>
      <c r="I45" s="129"/>
      <c r="J45" s="129"/>
      <c r="K45" s="246">
        <v>2553.7827700000007</v>
      </c>
      <c r="L45" s="246">
        <v>2358.93218</v>
      </c>
      <c r="M45" s="247">
        <v>-0.07629881142944701</v>
      </c>
      <c r="N45" s="248">
        <v>0.9999999999999999</v>
      </c>
      <c r="O45" s="249"/>
      <c r="P45" s="96"/>
      <c r="Q45" s="96"/>
      <c r="R45" s="96"/>
      <c r="S45" s="96"/>
      <c r="T45" s="96"/>
      <c r="U45" s="96"/>
      <c r="V45" s="96"/>
      <c r="W45" s="96"/>
      <c r="X45" s="96"/>
      <c r="Y45" s="96"/>
      <c r="Z45" s="96"/>
      <c r="AA45" s="96"/>
      <c r="AB45" s="96"/>
    </row>
    <row r="46" spans="2:13" ht="14.25">
      <c r="B46" s="127" t="s">
        <v>131</v>
      </c>
      <c r="I46" s="96"/>
      <c r="J46" s="96"/>
      <c r="L46" s="96"/>
      <c r="M46" s="96"/>
    </row>
    <row r="47" spans="2:15" ht="14.25">
      <c r="B47" s="353" t="s">
        <v>129</v>
      </c>
      <c r="C47" s="353"/>
      <c r="D47" s="353"/>
      <c r="E47" s="353"/>
      <c r="F47" s="353"/>
      <c r="G47" s="353"/>
      <c r="H47" s="353"/>
      <c r="I47" s="353"/>
      <c r="J47" s="353"/>
      <c r="K47" s="353"/>
      <c r="L47" s="353"/>
      <c r="M47" s="353"/>
      <c r="N47" s="353"/>
      <c r="O47" s="353"/>
    </row>
    <row r="48" spans="9:23" ht="12.75" customHeight="1" hidden="1">
      <c r="I48" s="97">
        <v>9.975</v>
      </c>
      <c r="J48" s="97">
        <v>6.633</v>
      </c>
      <c r="T48" s="97"/>
      <c r="U48" s="97"/>
      <c r="V48" s="97"/>
      <c r="W48" s="97"/>
    </row>
    <row r="49" spans="9:23" ht="12.75" customHeight="1" hidden="1">
      <c r="I49" s="97">
        <v>14.6</v>
      </c>
      <c r="J49" s="97">
        <v>11.586</v>
      </c>
      <c r="L49" s="97">
        <v>13885795.104380004</v>
      </c>
      <c r="M49" s="97">
        <v>13967325.44455</v>
      </c>
      <c r="T49" s="97"/>
      <c r="U49" s="97"/>
      <c r="V49" s="97"/>
      <c r="W49" s="97"/>
    </row>
    <row r="50" spans="9:22" ht="12.75" customHeight="1" hidden="1">
      <c r="I50" s="97">
        <v>0</v>
      </c>
      <c r="J50" s="97">
        <v>0</v>
      </c>
      <c r="T50" s="97"/>
      <c r="V50" s="97"/>
    </row>
    <row r="52" spans="21:23" ht="14.25">
      <c r="U52" s="97"/>
      <c r="W52" s="97"/>
    </row>
    <row r="53" spans="12:22" ht="12.75" customHeight="1" hidden="1">
      <c r="L53" s="97">
        <v>13885795.104380004</v>
      </c>
      <c r="M53" s="97">
        <v>13967325.44455</v>
      </c>
      <c r="T53" s="97"/>
      <c r="V53" s="97"/>
    </row>
    <row r="55" spans="21:23" ht="14.25">
      <c r="U55" s="97"/>
      <c r="W55" s="97"/>
    </row>
    <row r="56" spans="21:23" ht="14.25">
      <c r="U56" s="97"/>
      <c r="W56" s="97"/>
    </row>
    <row r="60" spans="21:23" ht="14.25">
      <c r="U60" s="97"/>
      <c r="W60" s="97"/>
    </row>
    <row r="63" spans="21:23" ht="14.25">
      <c r="U63" s="97"/>
      <c r="W63" s="97"/>
    </row>
    <row r="64" spans="21:23" ht="14.25">
      <c r="U64" s="97"/>
      <c r="W64" s="97"/>
    </row>
    <row r="65" spans="21:23" ht="14.25">
      <c r="U65" s="97"/>
      <c r="W65" s="97"/>
    </row>
    <row r="66" spans="21:23" ht="14.25">
      <c r="U66" s="97"/>
      <c r="W66" s="97"/>
    </row>
    <row r="67" ht="14.25">
      <c r="W67" s="97"/>
    </row>
    <row r="69" spans="21:23" ht="14.25">
      <c r="U69" s="97"/>
      <c r="W69" s="97"/>
    </row>
    <row r="70" spans="21:23" ht="14.25">
      <c r="U70" s="97"/>
      <c r="W70" s="97"/>
    </row>
    <row r="71" spans="21:23" ht="14.25">
      <c r="U71" s="97"/>
      <c r="W71" s="97"/>
    </row>
    <row r="72" spans="21:23" ht="14.25">
      <c r="U72" s="97"/>
      <c r="W72" s="97"/>
    </row>
    <row r="75" spans="21:23" ht="14.25">
      <c r="U75" s="97"/>
      <c r="W75" s="97"/>
    </row>
    <row r="76" spans="21:23" ht="14.25">
      <c r="U76" s="97"/>
      <c r="W76" s="97"/>
    </row>
    <row r="77" ht="14.25">
      <c r="W77" s="97"/>
    </row>
    <row r="79" spans="21:23" ht="14.25">
      <c r="U79" s="97"/>
      <c r="W79" s="97"/>
    </row>
    <row r="80" ht="14.25">
      <c r="W80" s="97"/>
    </row>
    <row r="81" spans="21:23" ht="14.25">
      <c r="U81" s="97"/>
      <c r="W81" s="97"/>
    </row>
    <row r="82" spans="21:23" ht="14.25">
      <c r="U82" s="97"/>
      <c r="W82" s="97"/>
    </row>
    <row r="83" spans="21:23" ht="14.25">
      <c r="U83" s="97"/>
      <c r="W83" s="97"/>
    </row>
    <row r="84" spans="21:23" ht="14.25">
      <c r="U84" s="97"/>
      <c r="W84" s="97"/>
    </row>
    <row r="85" spans="21:23" ht="14.25">
      <c r="U85" s="97"/>
      <c r="W85" s="97"/>
    </row>
    <row r="86" spans="21:23" ht="14.25">
      <c r="U86" s="97"/>
      <c r="W86" s="97"/>
    </row>
    <row r="87" ht="14.25">
      <c r="W87" s="97"/>
    </row>
    <row r="89" ht="14.25">
      <c r="W89" s="97"/>
    </row>
    <row r="91" spans="21:23" ht="14.25">
      <c r="U91" s="97"/>
      <c r="W91" s="97"/>
    </row>
  </sheetData>
  <sheetProtection/>
  <mergeCells count="35">
    <mergeCell ref="F21:F23"/>
    <mergeCell ref="G21:G23"/>
    <mergeCell ref="B21:E23"/>
    <mergeCell ref="B24:E24"/>
    <mergeCell ref="B3:O4"/>
    <mergeCell ref="B25:E25"/>
    <mergeCell ref="H21:J21"/>
    <mergeCell ref="K21:O21"/>
    <mergeCell ref="H22:I22"/>
    <mergeCell ref="K22:L22"/>
    <mergeCell ref="B35:E35"/>
    <mergeCell ref="B26:E26"/>
    <mergeCell ref="B27:E27"/>
    <mergeCell ref="B28:E28"/>
    <mergeCell ref="B31:E31"/>
    <mergeCell ref="B32:E32"/>
    <mergeCell ref="B33:E33"/>
    <mergeCell ref="B7:B8"/>
    <mergeCell ref="C7:C8"/>
    <mergeCell ref="D7:D8"/>
    <mergeCell ref="B34:E34"/>
    <mergeCell ref="B37:E37"/>
    <mergeCell ref="B38:E38"/>
    <mergeCell ref="E7:F7"/>
    <mergeCell ref="B9:B16"/>
    <mergeCell ref="B29:E29"/>
    <mergeCell ref="B30:E30"/>
    <mergeCell ref="B47:O47"/>
    <mergeCell ref="B36:E36"/>
    <mergeCell ref="B41:E41"/>
    <mergeCell ref="B42:E42"/>
    <mergeCell ref="B43:E43"/>
    <mergeCell ref="B39:E39"/>
    <mergeCell ref="B40:E40"/>
    <mergeCell ref="B44:E4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Antofagasta</oddHeader>
  </headerFooter>
  <rowBreaks count="1" manualBreakCount="1">
    <brk id="50" min="1" max="14" man="1"/>
  </rowBreaks>
</worksheet>
</file>

<file path=xl/worksheets/sheet9.xml><?xml version="1.0" encoding="utf-8"?>
<worksheet xmlns="http://schemas.openxmlformats.org/spreadsheetml/2006/main" xmlns:r="http://schemas.openxmlformats.org/officeDocument/2006/relationships">
  <dimension ref="A1:G34"/>
  <sheetViews>
    <sheetView view="pageBreakPreview" zoomScaleSheetLayoutView="100" zoomScalePageLayoutView="0" workbookViewId="0" topLeftCell="A1">
      <selection activeCell="A1" sqref="A1"/>
    </sheetView>
  </sheetViews>
  <sheetFormatPr defaultColWidth="11.421875" defaultRowHeight="15"/>
  <cols>
    <col min="1" max="1" width="22.57421875" style="2" customWidth="1"/>
    <col min="2" max="2" width="21.57421875" style="2" customWidth="1"/>
    <col min="3" max="3" width="7.28125" style="2" customWidth="1"/>
    <col min="4" max="5" width="20.8515625" style="2" customWidth="1"/>
    <col min="6" max="16384" width="11.421875" style="2" customWidth="1"/>
  </cols>
  <sheetData>
    <row r="1" ht="15">
      <c r="A1" s="1" t="s">
        <v>58</v>
      </c>
    </row>
    <row r="2" ht="15">
      <c r="A2" s="1"/>
    </row>
    <row r="4" spans="1:2" ht="20.25" customHeight="1">
      <c r="A4" s="381" t="s">
        <v>105</v>
      </c>
      <c r="B4" s="382"/>
    </row>
    <row r="5" spans="1:2" ht="15">
      <c r="A5" s="383" t="s">
        <v>59</v>
      </c>
      <c r="B5" s="384"/>
    </row>
    <row r="6" spans="1:2" ht="15">
      <c r="A6" s="379" t="s">
        <v>102</v>
      </c>
      <c r="B6" s="380"/>
    </row>
    <row r="7" spans="1:2" ht="15">
      <c r="A7" s="379" t="s">
        <v>103</v>
      </c>
      <c r="B7" s="380"/>
    </row>
    <row r="8" spans="1:5" ht="15">
      <c r="A8" s="379" t="s">
        <v>100</v>
      </c>
      <c r="B8" s="380"/>
      <c r="D8" s="6"/>
      <c r="E8" s="6"/>
    </row>
    <row r="9" spans="1:5" ht="15">
      <c r="A9" s="379" t="s">
        <v>104</v>
      </c>
      <c r="B9" s="380"/>
      <c r="D9" s="6"/>
      <c r="E9" s="6"/>
    </row>
    <row r="10" spans="1:5" ht="15">
      <c r="A10" s="161"/>
      <c r="B10" s="161"/>
      <c r="D10" s="6"/>
      <c r="E10" s="6"/>
    </row>
    <row r="11" spans="1:5" ht="15" customHeight="1">
      <c r="A11" s="6"/>
      <c r="B11" s="6"/>
      <c r="D11" s="6"/>
      <c r="E11" s="6"/>
    </row>
    <row r="12" spans="1:5" ht="20.25" customHeight="1">
      <c r="A12" s="385" t="s">
        <v>163</v>
      </c>
      <c r="B12" s="385"/>
      <c r="D12" s="6"/>
      <c r="E12" s="6"/>
    </row>
    <row r="13" spans="1:5" ht="15">
      <c r="A13" s="383" t="s">
        <v>59</v>
      </c>
      <c r="B13" s="384"/>
      <c r="D13" s="6"/>
      <c r="E13" s="6"/>
    </row>
    <row r="14" spans="1:5" ht="15" customHeight="1">
      <c r="A14" s="379" t="s">
        <v>106</v>
      </c>
      <c r="B14" s="380"/>
      <c r="D14" s="6"/>
      <c r="E14" s="6"/>
    </row>
    <row r="15" spans="1:5" ht="15">
      <c r="A15" s="379" t="s">
        <v>107</v>
      </c>
      <c r="B15" s="380"/>
      <c r="D15" s="6"/>
      <c r="E15" s="6"/>
    </row>
    <row r="16" spans="1:5" ht="15">
      <c r="A16" s="379" t="s">
        <v>108</v>
      </c>
      <c r="B16" s="380"/>
      <c r="D16" s="6"/>
      <c r="E16" s="6"/>
    </row>
    <row r="17" spans="1:5" ht="15">
      <c r="A17" s="161"/>
      <c r="B17" s="161"/>
      <c r="D17" s="6"/>
      <c r="E17" s="6"/>
    </row>
    <row r="18" spans="1:5" ht="15">
      <c r="A18" s="161"/>
      <c r="B18" s="161"/>
      <c r="D18" s="6"/>
      <c r="E18" s="6"/>
    </row>
    <row r="19" spans="1:5" ht="20.25" customHeight="1">
      <c r="A19" s="381" t="s">
        <v>162</v>
      </c>
      <c r="B19" s="382"/>
      <c r="D19" s="6"/>
      <c r="E19" s="6"/>
    </row>
    <row r="20" spans="1:5" ht="15">
      <c r="A20" s="383" t="s">
        <v>59</v>
      </c>
      <c r="B20" s="384"/>
      <c r="D20" s="6"/>
      <c r="E20" s="6"/>
    </row>
    <row r="21" spans="1:5" ht="15">
      <c r="A21" s="379" t="s">
        <v>101</v>
      </c>
      <c r="B21" s="380"/>
      <c r="D21" s="6"/>
      <c r="E21" s="6"/>
    </row>
    <row r="22" spans="1:5" ht="15">
      <c r="A22" s="379" t="s">
        <v>109</v>
      </c>
      <c r="B22" s="380"/>
      <c r="D22" s="6"/>
      <c r="E22" s="6"/>
    </row>
    <row r="23" spans="1:5" ht="15">
      <c r="A23" s="161"/>
      <c r="B23" s="161"/>
      <c r="D23" s="6"/>
      <c r="E23" s="6"/>
    </row>
    <row r="24" spans="1:6" s="9" customFormat="1" ht="17.25" customHeight="1">
      <c r="A24" s="351" t="s">
        <v>164</v>
      </c>
      <c r="B24" s="351"/>
      <c r="C24" s="351"/>
      <c r="D24" s="351"/>
      <c r="E24" s="351"/>
      <c r="F24" s="162"/>
    </row>
    <row r="25" spans="1:7" s="9" customFormat="1" ht="17.25" customHeight="1">
      <c r="A25" s="351"/>
      <c r="B25" s="351"/>
      <c r="C25" s="351"/>
      <c r="D25" s="351"/>
      <c r="E25" s="351"/>
      <c r="F25" s="162"/>
      <c r="G25" s="91"/>
    </row>
    <row r="26" ht="15">
      <c r="G26" s="90"/>
    </row>
    <row r="27" ht="15">
      <c r="G27" s="90"/>
    </row>
    <row r="28" ht="15">
      <c r="G28" s="90"/>
    </row>
    <row r="29" ht="15">
      <c r="G29" s="90"/>
    </row>
    <row r="30" ht="15">
      <c r="G30" s="90"/>
    </row>
    <row r="31" ht="15">
      <c r="G31" s="90"/>
    </row>
    <row r="32" ht="15">
      <c r="G32" s="90"/>
    </row>
    <row r="33" ht="15">
      <c r="G33" s="90"/>
    </row>
    <row r="34" ht="15">
      <c r="G34" s="90"/>
    </row>
  </sheetData>
  <sheetProtection/>
  <mergeCells count="16">
    <mergeCell ref="A19:B19"/>
    <mergeCell ref="A20:B20"/>
    <mergeCell ref="A21:B21"/>
    <mergeCell ref="A22:B22"/>
    <mergeCell ref="A24:E25"/>
    <mergeCell ref="A9:B9"/>
    <mergeCell ref="A12:B12"/>
    <mergeCell ref="A13:B13"/>
    <mergeCell ref="A14:B14"/>
    <mergeCell ref="A15:B15"/>
    <mergeCell ref="A16:B16"/>
    <mergeCell ref="A4:B4"/>
    <mergeCell ref="A5:B5"/>
    <mergeCell ref="A6:B6"/>
    <mergeCell ref="A7:B7"/>
    <mergeCell ref="A8:B8"/>
  </mergeCells>
  <printOptions horizontalCentered="1"/>
  <pageMargins left="0.5905511811023623" right="0.5905511811023623" top="0.5905511811023623" bottom="0.5905511811023623" header="0.31496062992125984" footer="0.31496062992125984"/>
  <pageSetup horizontalDpi="600" verticalDpi="600" orientation="portrait" scale="80" r:id="rId1"/>
  <headerFooter>
    <oddHeader>&amp;R&amp;12Región de Antofagasta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2024-01-19T14:42:34Z</cp:lastPrinted>
  <dcterms:created xsi:type="dcterms:W3CDTF">2013-06-10T19:00:49Z</dcterms:created>
  <dcterms:modified xsi:type="dcterms:W3CDTF">2024-01-19T14:43:29Z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