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2" windowHeight="7380" activeTab="0"/>
  </bookViews>
  <sheets>
    <sheet name="Portada Ficha Regional" sheetId="1" r:id="rId1"/>
    <sheet name="Economía regional" sheetId="2" r:id="rId2"/>
    <sheet name="Antecedentes sociales" sheetId="3" r:id="rId3"/>
    <sheet name="Antecedentes ambientales" sheetId="4" r:id="rId4"/>
    <sheet name="Aspectos GyD" sheetId="5" r:id="rId5"/>
    <sheet name="Cultivos Información Anual" sheetId="6" r:id="rId6"/>
    <sheet name="Ganadería y Riego" sheetId="7" r:id="rId7"/>
    <sheet name="Exportaciones" sheetId="8" r:id="rId8"/>
    <sheet name="División Político-Adminisrativa" sheetId="9" r:id="rId9"/>
    <sheet name="Autoridades" sheetId="10" r:id="rId10"/>
  </sheets>
  <externalReferences>
    <externalReference r:id="rId13"/>
  </externalReferences>
  <definedNames>
    <definedName name="_Order1" hidden="1">255</definedName>
    <definedName name="_Sort" localSheetId="7" hidden="1">#REF!</definedName>
    <definedName name="_Sort" hidden="1">#REF!</definedName>
    <definedName name="_xlfn.IFERROR" hidden="1">#NAME?</definedName>
    <definedName name="_xlfn.SINGLE" hidden="1">#NAME?</definedName>
    <definedName name="_xlnm.Print_Area" localSheetId="3">'Antecedentes ambientales'!$A$1:$G$19</definedName>
    <definedName name="_xlnm.Print_Area" localSheetId="2">'Antecedentes sociales'!$A$1:$K$29</definedName>
    <definedName name="_xlnm.Print_Area" localSheetId="4">'Aspectos GyD'!$A$1:$I$19</definedName>
    <definedName name="_xlnm.Print_Area" localSheetId="9">'Autoridades'!$A$1:$F$35</definedName>
    <definedName name="_xlnm.Print_Area" localSheetId="5">'Cultivos Información Anual'!$A$1:$F$81</definedName>
    <definedName name="_xlnm.Print_Area" localSheetId="8">'División Político-Adminisrativa'!$A$1:$E$28</definedName>
    <definedName name="_xlnm.Print_Area" localSheetId="1">'Economía regional'!$A$1:$J$134</definedName>
    <definedName name="_xlnm.Print_Area" localSheetId="7">'Exportaciones'!$B$1:$O$57</definedName>
    <definedName name="_xlnm.Print_Area" localSheetId="6">'Ganadería y Riego'!$A$1:$H$69</definedName>
    <definedName name="_xlnm.Print_Area" localSheetId="0">'Portada Ficha Regional'!$A$1:$H$83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7">OFFSET(#REF!,0,0,COUNTA(#REF!),COUNTA(#REF!))</definedName>
    <definedName name="rangotd">OFFSET(#REF!,0,0,COUNTA(#REF!),COUNTA(#REF!))</definedName>
    <definedName name="sin_transacciones" localSheetId="7">#REF!</definedName>
    <definedName name="sin_transacciones">#REF!</definedName>
  </definedNames>
  <calcPr fullCalcOnLoad="1"/>
</workbook>
</file>

<file path=xl/sharedStrings.xml><?xml version="1.0" encoding="utf-8"?>
<sst xmlns="http://schemas.openxmlformats.org/spreadsheetml/2006/main" count="667" uniqueCount="425">
  <si>
    <t>Superficie (Km2)</t>
  </si>
  <si>
    <t>% en la superficie nacional*</t>
  </si>
  <si>
    <t>Total</t>
  </si>
  <si>
    <t>% en la población nacional</t>
  </si>
  <si>
    <t>Población (hab)</t>
  </si>
  <si>
    <t>Densidad (hab/km2)</t>
  </si>
  <si>
    <t>Otros</t>
  </si>
  <si>
    <t>EMPLEO REGIONAL</t>
  </si>
  <si>
    <t>Total País</t>
  </si>
  <si>
    <t>Región</t>
  </si>
  <si>
    <t>Rural</t>
  </si>
  <si>
    <t>Variación</t>
  </si>
  <si>
    <t>-</t>
  </si>
  <si>
    <t>Especie</t>
  </si>
  <si>
    <t>UDI</t>
  </si>
  <si>
    <t>Provincia</t>
  </si>
  <si>
    <t>Partido</t>
  </si>
  <si>
    <t>RN</t>
  </si>
  <si>
    <t>Comuna</t>
  </si>
  <si>
    <t>PS</t>
  </si>
  <si>
    <t>CULTIVOS</t>
  </si>
  <si>
    <t>GANADERÍA</t>
  </si>
  <si>
    <t>RIEGO</t>
  </si>
  <si>
    <t>ECONOMÍA REGIONAL</t>
  </si>
  <si>
    <t>ASPECTOS GEOGRÁFICOS Y DEMOGRÁFICOS</t>
  </si>
  <si>
    <t>AUTORIDADES</t>
  </si>
  <si>
    <t>M</t>
  </si>
  <si>
    <t>Región/País</t>
  </si>
  <si>
    <t>DIVISIÓN POLÍTICO-ADMINISTRATIVA</t>
  </si>
  <si>
    <t>Comunas</t>
  </si>
  <si>
    <t>País</t>
  </si>
  <si>
    <t>Información anual</t>
  </si>
  <si>
    <t>Variedades tintas</t>
  </si>
  <si>
    <t>Variedades blancas</t>
  </si>
  <si>
    <t>IND</t>
  </si>
  <si>
    <t>Bosque Natural por tipo Forestal, (ha)</t>
  </si>
  <si>
    <t>Esclerófilo</t>
  </si>
  <si>
    <t>Pinus radiata</t>
  </si>
  <si>
    <t>Información Anual</t>
  </si>
  <si>
    <t>Fuente: elaborado por ODEPA con antecedentes del INE.</t>
  </si>
  <si>
    <t>Año</t>
  </si>
  <si>
    <t>Beneficio de ganado bovino: en toneladas de carne en vara</t>
  </si>
  <si>
    <t>PDC</t>
  </si>
  <si>
    <t>Avena</t>
  </si>
  <si>
    <t>Tipo Forestal</t>
  </si>
  <si>
    <t>Cerezo</t>
  </si>
  <si>
    <t>Volumen de leche recibida en plantas: en millones de litros</t>
  </si>
  <si>
    <t>A continuación, se exponen datos obtenidos desde variadas fuentes, como los catastros frutícolas, las estadísticas continuas del INE, el catastro vitícola nacional y del anuario forestal, entre otras.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</si>
  <si>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</si>
  <si>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</si>
  <si>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</si>
  <si>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</si>
  <si>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</si>
  <si>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</si>
  <si>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</si>
  <si>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 xml:space="preserve">www.odepa.gob.cl  </t>
  </si>
  <si>
    <t>Aspectos Geográficos y Demográficos</t>
  </si>
  <si>
    <t>División Político-Administrativa</t>
  </si>
  <si>
    <t>Autoridades</t>
  </si>
  <si>
    <t>Antecedentes Sociales Regionales</t>
  </si>
  <si>
    <t>Economía Regional</t>
  </si>
  <si>
    <t>Cultivos: Información Anual</t>
  </si>
  <si>
    <t>Ganadería y Riego</t>
  </si>
  <si>
    <t>Exportaciones</t>
  </si>
  <si>
    <t>Papa</t>
  </si>
  <si>
    <t>Siempreverde</t>
  </si>
  <si>
    <t>Avellano</t>
  </si>
  <si>
    <t>Ciprés de la Cordillera</t>
  </si>
  <si>
    <t>Lenga</t>
  </si>
  <si>
    <t>Coihue-Raulí-Tepa</t>
  </si>
  <si>
    <t>Pinus ponderosa</t>
  </si>
  <si>
    <t>Roble-Raulí-Coihue</t>
  </si>
  <si>
    <t>Región de los Lagos</t>
  </si>
  <si>
    <t>Otras</t>
  </si>
  <si>
    <t>Alerce</t>
  </si>
  <si>
    <t>Frambuesa</t>
  </si>
  <si>
    <t>Zarzaparrilla roja</t>
  </si>
  <si>
    <t>Ciprés de las Guaitecas</t>
  </si>
  <si>
    <t>Coihue de Magallanes</t>
  </si>
  <si>
    <t>Osorno</t>
  </si>
  <si>
    <t>Llanquihue</t>
  </si>
  <si>
    <t>Palena</t>
  </si>
  <si>
    <t>Chiloé</t>
  </si>
  <si>
    <t>San Pablo</t>
  </si>
  <si>
    <t>San Juan de la Costa</t>
  </si>
  <si>
    <t>Puyehue</t>
  </si>
  <si>
    <t>Puerto Octay</t>
  </si>
  <si>
    <t>Purranque</t>
  </si>
  <si>
    <t>Río Negro</t>
  </si>
  <si>
    <t>Provincia: Osorno</t>
  </si>
  <si>
    <t>Provincia: Llanquihue</t>
  </si>
  <si>
    <t>Puerto Montt</t>
  </si>
  <si>
    <t>Puerto Varas</t>
  </si>
  <si>
    <t>Los Muermos</t>
  </si>
  <si>
    <t>Fresia</t>
  </si>
  <si>
    <t>Frutillar</t>
  </si>
  <si>
    <t>Cochamó</t>
  </si>
  <si>
    <t>Calbuco</t>
  </si>
  <si>
    <t>Maullín</t>
  </si>
  <si>
    <t>Provincia: Chiloé</t>
  </si>
  <si>
    <t>Castro</t>
  </si>
  <si>
    <t>Ancud</t>
  </si>
  <si>
    <t>Quemchi</t>
  </si>
  <si>
    <t>Dalcahue</t>
  </si>
  <si>
    <t>Curaco de Vélez</t>
  </si>
  <si>
    <t>Quinchao</t>
  </si>
  <si>
    <t>Puqueldón</t>
  </si>
  <si>
    <t>Chonchi</t>
  </si>
  <si>
    <t>Queilén</t>
  </si>
  <si>
    <t>Quellón</t>
  </si>
  <si>
    <t>Chaitén</t>
  </si>
  <si>
    <t>Hualaihué</t>
  </si>
  <si>
    <t>Futaleufú</t>
  </si>
  <si>
    <t>Provincia: Palena</t>
  </si>
  <si>
    <t>Gervoy Paredes Rojas</t>
  </si>
  <si>
    <t>Cristián Ojeda Chiguay</t>
  </si>
  <si>
    <t>Bernardo Candia Henríquez</t>
  </si>
  <si>
    <t>de Los Lagos</t>
  </si>
  <si>
    <t>Los Lagos</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</si>
  <si>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</si>
  <si>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</si>
  <si>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</si>
  <si>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</si>
  <si>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</si>
  <si>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</si>
  <si>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</si>
  <si>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</si>
  <si>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</si>
  <si>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</si>
  <si>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</si>
  <si>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</si>
  <si>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</si>
  <si>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</si>
  <si>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</si>
  <si>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</si>
  <si>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</si>
  <si>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</si>
  <si>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</si>
  <si>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</si>
  <si>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</si>
  <si>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</si>
  <si>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</si>
  <si>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</si>
  <si>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</si>
  <si>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</si>
  <si>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</si>
  <si>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</si>
  <si>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3-4</t>
  </si>
  <si>
    <t>5</t>
  </si>
  <si>
    <t>8-9</t>
  </si>
  <si>
    <t xml:space="preserve">Fuente: elaborado por Odepa con información de la encuesta de superficie sembrada de cultivos anuales, INE.
</t>
  </si>
  <si>
    <t>Raps</t>
  </si>
  <si>
    <t>Liliana Yáñez Barrios</t>
  </si>
  <si>
    <t>Iván Moreira Barros</t>
  </si>
  <si>
    <t>Existencia de ganado ovino en explotaciones de 60 cabezas y más, según regiones seleccionadas</t>
  </si>
  <si>
    <t>Existencias de ganado ovino (número de cabezas)</t>
  </si>
  <si>
    <t>Particpación regional</t>
  </si>
  <si>
    <t>Existencia de ganado bovino en explotaciones de 10 cabezas y más, según regiones seleccionadas</t>
  </si>
  <si>
    <t>Existencias de ganado bovino (número de cabezas)</t>
  </si>
  <si>
    <r>
      <t>Industria láctea mayor</t>
    </r>
    <r>
      <rPr>
        <b/>
        <vertAlign val="superscript"/>
        <sz val="12"/>
        <color indexed="8"/>
        <rFont val="Calibri"/>
        <family val="2"/>
      </rPr>
      <t xml:space="preserve"> 1</t>
    </r>
  </si>
  <si>
    <r>
      <t>Industria láctea menor</t>
    </r>
    <r>
      <rPr>
        <b/>
        <vertAlign val="superscript"/>
        <sz val="12"/>
        <color indexed="8"/>
        <rFont val="Calibri"/>
        <family val="2"/>
      </rPr>
      <t xml:space="preserve"> 2</t>
    </r>
  </si>
  <si>
    <t>Fuente:1/elaborado por ODEPA con antecedentes proporcionados por las plantas lecheras.</t>
  </si>
  <si>
    <t>2/ elaborado por Odepa con antecedentes del INE</t>
  </si>
  <si>
    <t>Arándano americano</t>
  </si>
  <si>
    <t>Maqui</t>
  </si>
  <si>
    <t xml:space="preserve">Provincia </t>
  </si>
  <si>
    <t>Juan Eduardo Vera</t>
  </si>
  <si>
    <t>Fernando Oyarzún Macias</t>
  </si>
  <si>
    <t>Juan Hijerra Seron</t>
  </si>
  <si>
    <t>Jimena Nuñez Morales</t>
  </si>
  <si>
    <t>Carlos Gomez Miranda</t>
  </si>
  <si>
    <t>Marco Vargas Oyarzun</t>
  </si>
  <si>
    <t>Juan Soto Caucau</t>
  </si>
  <si>
    <t>Pseudotsuga menziesii</t>
  </si>
  <si>
    <t>Trigo Harinero</t>
  </si>
  <si>
    <t>Cebada Forrajera</t>
  </si>
  <si>
    <t>Urbano</t>
  </si>
  <si>
    <t>Fuente: elaborado por Odepa a partir de información de la Subsecretaría de Desarrollo Regional y Administrativo (SUBDERE).</t>
  </si>
  <si>
    <t xml:space="preserve">La Región de Los Lagos (X), cuya capital es Puerto Montt, abarca una superficie de 48.583,6 kilómetros cuadrados, que representan el  6,4% del territorio nacional. Cifras del Censo 2017, indican que la población alcanza los 828.708 habitantes (409.400 hombres y 419.308 mujeres). El clima que presenta esta región es templado oceánico, con características relativamente homogéneas y ausencia de período seco. La vegetación está dada principalmente por el bosque lluvioso.
</t>
  </si>
  <si>
    <t xml:space="preserve">Mujeres/Hombres (%) </t>
  </si>
  <si>
    <t>H</t>
  </si>
  <si>
    <t>Fuente: Elaborado por Odepa con información del INE.</t>
  </si>
  <si>
    <t>Harry Jürgensen Rundshagen</t>
  </si>
  <si>
    <t xml:space="preserve">Alejandro Bernales Maldonado </t>
  </si>
  <si>
    <t>Carlos Kuschel Silva</t>
  </si>
  <si>
    <t>Actividad</t>
  </si>
  <si>
    <t>Fuente: Elaborado por Odepa con información del Banco Central de Chile.</t>
  </si>
  <si>
    <t>Cebada Cervecera</t>
  </si>
  <si>
    <t>VII Censo Agropecuario y Forestal 2007, Encuesta de ovinos 2010,2013, 2015 y 2017</t>
  </si>
  <si>
    <t>Superficie regional frutal por especie (ha)</t>
  </si>
  <si>
    <t xml:space="preserve">ANTECEDENTES SOCIALES REGIONALES </t>
  </si>
  <si>
    <t>Arica y Parinacota</t>
  </si>
  <si>
    <t>Tarapacá</t>
  </si>
  <si>
    <t>Antofagasta</t>
  </si>
  <si>
    <t>Atacama</t>
  </si>
  <si>
    <t>Coquimbo</t>
  </si>
  <si>
    <t>Valparaíso</t>
  </si>
  <si>
    <t>O'Higgins</t>
  </si>
  <si>
    <t>Ñuble</t>
  </si>
  <si>
    <t>La Araucanía</t>
  </si>
  <si>
    <t>Los Ríos</t>
  </si>
  <si>
    <t>Aysén</t>
  </si>
  <si>
    <t>Magallanes</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</si>
  <si>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</si>
  <si>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</si>
  <si>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</si>
  <si>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</si>
  <si>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Participación de la agricultura (A)/(B)</t>
  </si>
  <si>
    <t>Hombre</t>
  </si>
  <si>
    <t>Mujer</t>
  </si>
  <si>
    <t>Total (A)</t>
  </si>
  <si>
    <t>Total (B)</t>
  </si>
  <si>
    <t>Metropolitana</t>
  </si>
  <si>
    <t>Maule</t>
  </si>
  <si>
    <t>Biobío</t>
  </si>
  <si>
    <t>Otras Actividades *</t>
  </si>
  <si>
    <t>*Otras actividades: pesca, industria de productos alimenticios, bebidad y tabacos, industria de la madera y muebles</t>
  </si>
  <si>
    <t>Las series encadenadas no son aditivas, por lo que los agregados difieren de la suma de sus componentes.</t>
  </si>
  <si>
    <t>Superficie regional de cultivos anuales por especie (ha)</t>
  </si>
  <si>
    <t>Fuente: elaborado por ODEPA con antecedentes del INE. *  A partir del mes de octubre se une la información para las regiones de Los Ríos y Los Lagos por resguardo del secreto estadístico.</t>
  </si>
  <si>
    <t>2018*</t>
  </si>
  <si>
    <t>Manzano rojo</t>
  </si>
  <si>
    <t>Nogal</t>
  </si>
  <si>
    <t>(miles de millones de pesos encadenados)</t>
  </si>
  <si>
    <t>Subtotal regionalizado</t>
  </si>
  <si>
    <t xml:space="preserve">Total </t>
  </si>
  <si>
    <t>Participación por categoría a nivel regional</t>
  </si>
  <si>
    <t>Empleador</t>
  </si>
  <si>
    <t>Cuenta propia</t>
  </si>
  <si>
    <t>Superficie frutícola bajo riego por provincia y región por sistema de riego (ha)</t>
  </si>
  <si>
    <t xml:space="preserve">Goteo </t>
  </si>
  <si>
    <t>Total general</t>
  </si>
  <si>
    <t xml:space="preserve">ANTECEDENTES AMBIENTALES REGIONALES </t>
  </si>
  <si>
    <t>EMISIONES REGIONALES DE GASES DE EFECTO INVERNADERO (GEI)</t>
  </si>
  <si>
    <t>Sector Silvoagropecuario</t>
  </si>
  <si>
    <t>(UTCUTS: Uso de tierras, cambio de uso de tierras y silvicultura)   </t>
  </si>
  <si>
    <t> Emisiones regionales      </t>
  </si>
  <si>
    <r>
      <t>Total emisiones de todos los sectores (Energía, Residuos, Agricultura, Procesos Industriales y Uso de productos) en la región corresponde a 5.345,7 kTCO</t>
    </r>
    <r>
      <rPr>
        <vertAlign val="subscript"/>
        <sz val="11"/>
        <color indexed="8"/>
        <rFont val="Calibri"/>
        <family val="2"/>
      </rPr>
      <t>2</t>
    </r>
    <r>
      <rPr>
        <sz val="11"/>
        <color indexed="8"/>
        <rFont val="Calibri"/>
        <family val="2"/>
      </rPr>
      <t>eq, en el cual la participación de agricultura en emisiones regionales: 45%</t>
    </r>
  </si>
  <si>
    <t> * Balance de emisiones totales de todos los sectores de la región (emisiones 5.345,7 kTCO2eq - absorciones-12.382 kTCO2eq)</t>
  </si>
  <si>
    <t>Fuente: Sistema Nacional de Inventario de Gases de Efecto Invernadero, 2018</t>
  </si>
  <si>
    <r>
      <t>Total balance* en región -7.036 kTCO</t>
    </r>
    <r>
      <rPr>
        <b/>
        <vertAlign val="subscript"/>
        <sz val="11"/>
        <color indexed="8"/>
        <rFont val="Calibri"/>
        <family val="2"/>
      </rPr>
      <t>2</t>
    </r>
    <r>
      <rPr>
        <b/>
        <sz val="11"/>
        <color indexed="8"/>
        <rFont val="Calibri"/>
        <family val="2"/>
      </rPr>
      <t>eq </t>
    </r>
  </si>
  <si>
    <t>Antecedentes Ambientales Regionales</t>
  </si>
  <si>
    <t>6</t>
  </si>
  <si>
    <t>7</t>
  </si>
  <si>
    <t>10-11</t>
  </si>
  <si>
    <t>12</t>
  </si>
  <si>
    <t xml:space="preserve">Fuente: INE, Series Trimestrales </t>
  </si>
  <si>
    <t>Total Nacional</t>
  </si>
  <si>
    <t xml:space="preserve">*Criterio INE (entidad rural): asentamiento humano con población menor o igual a 1.000 habitantes, o entre 1.001 y 2.000 habitantes donde más del 50% de la población que declara haber trabajado se dedica a actividades primarias. </t>
  </si>
  <si>
    <t>PIB Regional 2018</t>
  </si>
  <si>
    <t>Personal no remunerado</t>
  </si>
  <si>
    <t>VII Censo Agropecuario y Forestal 2007, Encuesta de bovinos 2013, 2015, 2017 y 2019</t>
  </si>
  <si>
    <t>Superficie regional vitivinícola por variedad (ha)</t>
  </si>
  <si>
    <t>Variedades</t>
  </si>
  <si>
    <t>Eucalyptus nitens</t>
  </si>
  <si>
    <t>Eucalyptus globulus</t>
  </si>
  <si>
    <t>Producto  Interno Bruto (PIB)</t>
  </si>
  <si>
    <t>PIB  Silvoagropecuario (SAP)</t>
  </si>
  <si>
    <t>Pesca</t>
  </si>
  <si>
    <t>Minería</t>
  </si>
  <si>
    <t>Electricidad, gas, agua y gestión de desechos</t>
  </si>
  <si>
    <t>Construcción</t>
  </si>
  <si>
    <t>Transporte, información y comunicaciones</t>
  </si>
  <si>
    <t>Administración pública</t>
  </si>
  <si>
    <t>Servicios personales</t>
  </si>
  <si>
    <t>Servicios financieros y empresariales</t>
  </si>
  <si>
    <t>Otros Lupinos</t>
  </si>
  <si>
    <t>Teatinos 40, piso 7. Santiago, Chile</t>
  </si>
  <si>
    <t>Teléfono : 800360990</t>
  </si>
  <si>
    <t xml:space="preserve">% Población en situación de pobreza por ingresos </t>
  </si>
  <si>
    <t>Criterio INE*</t>
  </si>
  <si>
    <t>Patricio Vallespín</t>
  </si>
  <si>
    <t>Gobernador regional</t>
  </si>
  <si>
    <t>Juan Francisco Calbucoy Guerrero</t>
  </si>
  <si>
    <t>Jesús Morales Rosales</t>
  </si>
  <si>
    <t>José Miguel Cárdenas Barría</t>
  </si>
  <si>
    <t>César Huenuqueo Maldonado</t>
  </si>
  <si>
    <t>Sergio Haeger Yunge</t>
  </si>
  <si>
    <t>Víctor Angulo Muñoz</t>
  </si>
  <si>
    <t>Nabih Soza Cárdenas</t>
  </si>
  <si>
    <t>Tomás Gárate Silva</t>
  </si>
  <si>
    <t>Javiera Yáñez Rebolledo</t>
  </si>
  <si>
    <t>José Ojeda Cárdenas</t>
  </si>
  <si>
    <t>Luis Macías Demarchi</t>
  </si>
  <si>
    <t>René Gracés Alvarez</t>
  </si>
  <si>
    <t>Emeterio Carillo Torres</t>
  </si>
  <si>
    <t>Gerardo Gunckel Arriagada</t>
  </si>
  <si>
    <t>César Crot Vargas</t>
  </si>
  <si>
    <t>Sebastían Cruzat Cárcamo</t>
  </si>
  <si>
    <t>Pedro Vásquez Celedón</t>
  </si>
  <si>
    <t>Alejandro Avello Bascur</t>
  </si>
  <si>
    <t>Cristina Espinoza Ojeda</t>
  </si>
  <si>
    <t>Julio Delgado Retamal</t>
  </si>
  <si>
    <t>Ocupación agricultura, ganadería, silvicultura y pesca</t>
  </si>
  <si>
    <t>Total país ocupados/as</t>
  </si>
  <si>
    <t xml:space="preserve">N° Ocupados/as por categoría </t>
  </si>
  <si>
    <t>Asalariado/a</t>
  </si>
  <si>
    <t>Giovanna Morerira Almonacid</t>
  </si>
  <si>
    <t>Claudia Pailalef</t>
  </si>
  <si>
    <t>Luis Montaña Soto</t>
  </si>
  <si>
    <t>Héctor Barria</t>
  </si>
  <si>
    <t>DC</t>
  </si>
  <si>
    <t>Liberal</t>
  </si>
  <si>
    <t>Fernando Bórquez</t>
  </si>
  <si>
    <t>Mauro González</t>
  </si>
  <si>
    <t>Daniel Lilayu</t>
  </si>
  <si>
    <t>Emilia Nuyado</t>
  </si>
  <si>
    <t>Jaime Sáez</t>
  </si>
  <si>
    <t>RD</t>
  </si>
  <si>
    <t>Héctor Ulloa</t>
  </si>
  <si>
    <t>Fidel Espinoza Sandoval</t>
  </si>
  <si>
    <t>Senadores/as</t>
  </si>
  <si>
    <t>Alcaldes/as</t>
  </si>
  <si>
    <t>Diputados/as</t>
  </si>
  <si>
    <t>Delegada Presidencial</t>
  </si>
  <si>
    <t>Delegados/as</t>
  </si>
  <si>
    <t>Seremi Agricultura</t>
  </si>
  <si>
    <t>Tania Valentina Salas Araya</t>
  </si>
  <si>
    <t>Producto interno bruto (PIB) por región y PIB Silvoagropecuario (SAP), volumen a precios del año anterior encadenado, series empalmadas, referencia 2018.</t>
  </si>
  <si>
    <t/>
  </si>
  <si>
    <t>Participación % Regional en el PIB SAP 2018</t>
  </si>
  <si>
    <t>Arica y Parinacota </t>
  </si>
  <si>
    <t>Metropolitana de Santiago</t>
  </si>
  <si>
    <t>OHiggins</t>
  </si>
  <si>
    <t>Extrarregional</t>
  </si>
  <si>
    <t>Producto Interno Bruto</t>
  </si>
  <si>
    <t>www.bcentral.cl</t>
  </si>
  <si>
    <t>Producto Interno Bruto por Región, Volumen a Precios Año Anterior Encadenado, Referencia 2018</t>
  </si>
  <si>
    <t>Participación regional 2018</t>
  </si>
  <si>
    <t>PIB Regional 2021</t>
  </si>
  <si>
    <t>Agropecuario-silvícola </t>
  </si>
  <si>
    <t>Industria manufacturera</t>
  </si>
  <si>
    <t>Comercio</t>
  </si>
  <si>
    <t>Restaurantes y hoteles</t>
  </si>
  <si>
    <t>Servicios de vivienda e inmobiliarios</t>
  </si>
  <si>
    <t>Producto interno bruto</t>
  </si>
  <si>
    <t>Directora y Representante Legal</t>
  </si>
  <si>
    <t>Región 2022</t>
  </si>
  <si>
    <t>Fuente: elaborado por Odepa a partir de información del catastro frutícola para la Región de Los Lagos; Odepa - Ciren.</t>
  </si>
  <si>
    <t>Murtilla</t>
  </si>
  <si>
    <t>Ciruelo europeo</t>
  </si>
  <si>
    <t>Fuente: elaborado por Odepa a partir de información del catastro frutícola 2022; Odepa - Ciren.</t>
  </si>
  <si>
    <r>
      <t>Emisiones Agricultura         2.408 KtCO</t>
    </r>
    <r>
      <rPr>
        <vertAlign val="subscript"/>
        <sz val="11"/>
        <color indexed="8"/>
        <rFont val="Calibri"/>
        <family val="2"/>
      </rPr>
      <t>2</t>
    </r>
    <r>
      <rPr>
        <sz val="11"/>
        <color indexed="8"/>
        <rFont val="Calibri"/>
        <family val="2"/>
      </rPr>
      <t>eq</t>
    </r>
  </si>
  <si>
    <r>
      <t>Absorción UTCUTS              -12.382 kTCO</t>
    </r>
    <r>
      <rPr>
        <vertAlign val="subscript"/>
        <sz val="11"/>
        <color indexed="8"/>
        <rFont val="Calibri"/>
        <family val="2"/>
      </rPr>
      <t>2</t>
    </r>
    <r>
      <rPr>
        <sz val="11"/>
        <color indexed="8"/>
        <rFont val="Calibri"/>
        <family val="2"/>
      </rPr>
      <t>eq   </t>
    </r>
  </si>
  <si>
    <r>
      <t>Balance sector silvoagropecuario: -9.974,0 kTCO</t>
    </r>
    <r>
      <rPr>
        <b/>
        <vertAlign val="subscript"/>
        <sz val="11"/>
        <color indexed="8"/>
        <rFont val="Calibri"/>
        <family val="2"/>
      </rPr>
      <t>2</t>
    </r>
    <r>
      <rPr>
        <b/>
        <sz val="11"/>
        <color indexed="8"/>
        <rFont val="Calibri"/>
        <family val="2"/>
      </rPr>
      <t>eq</t>
    </r>
  </si>
  <si>
    <t>Los valores que correspondan a absorciones o captura, se indican con signo negativo para representar su calidad de sumidero de gases de efecto invernadero</t>
  </si>
  <si>
    <t>Región 2022/2023</t>
  </si>
  <si>
    <t>País      2022/2023</t>
  </si>
  <si>
    <t>Apicultura</t>
  </si>
  <si>
    <t xml:space="preserve">Apiarios </t>
  </si>
  <si>
    <t xml:space="preserve">Colmenas </t>
  </si>
  <si>
    <t xml:space="preserve">Apicultores  </t>
  </si>
  <si>
    <t xml:space="preserve">   Mujeres </t>
  </si>
  <si>
    <t xml:space="preserve">  Hombres </t>
  </si>
  <si>
    <t xml:space="preserve">  Personas jurídicas</t>
  </si>
  <si>
    <t>Fuente: Elaborado por Odepa con información del SAG, catastro vitícola nacional 2021</t>
  </si>
  <si>
    <t>Variación 2022/2021</t>
  </si>
  <si>
    <t>PIB Regional 2022</t>
  </si>
  <si>
    <t>La Araucanía y Los Lagos</t>
  </si>
  <si>
    <t>Existencia de criaderos de cerdos</t>
  </si>
  <si>
    <t>Periodo</t>
  </si>
  <si>
    <t>Fuente: elaborado por Odepa a partir de encuesta criaderos de cerdos INE.</t>
  </si>
  <si>
    <t>Beneficio de  porcinos</t>
  </si>
  <si>
    <t>(ton de carne en vara)</t>
  </si>
  <si>
    <t>Porcinos</t>
  </si>
  <si>
    <t>Fuente: elaborado por ODEPA con antecedentes del INE. Información para las regiones de Los Ríos y Los Lagos por resguardo del secreto estadístico.</t>
  </si>
  <si>
    <t>Fuente: Casen 2022</t>
  </si>
  <si>
    <t>Fuente: SAG 2022 -SIPEC APÍCOLA</t>
  </si>
  <si>
    <t>13</t>
  </si>
  <si>
    <t>14</t>
  </si>
  <si>
    <t>Armando Barría Oyarzún</t>
  </si>
  <si>
    <t>Fuente: Instituto Forestal, Anuario Forestal 2023</t>
  </si>
  <si>
    <t>Inventario de bosques plantados por especie acumulado a diciembre de 2021 (ha)</t>
  </si>
  <si>
    <t>Actualización enero de 2024</t>
  </si>
  <si>
    <t>Andrea García Lizama</t>
  </si>
  <si>
    <t>Empleo regional trimestre movil sep - nov 2023</t>
  </si>
  <si>
    <t>Octubre de 2023</t>
  </si>
  <si>
    <t xml:space="preserve">Coquimbo </t>
  </si>
  <si>
    <t>O´Higgins</t>
  </si>
  <si>
    <t>Total Regiones por actividad</t>
  </si>
  <si>
    <t>Fuente: Superintendencia de Bancos e Instituciones Financieras Chile, información financiera, productos.</t>
  </si>
  <si>
    <t>ene-dic</t>
  </si>
  <si>
    <t>Maderas en plaquitas</t>
  </si>
  <si>
    <t>Carne bovina</t>
  </si>
  <si>
    <t>Lácteos</t>
  </si>
  <si>
    <t>Fruta fresca</t>
  </si>
  <si>
    <t>Flores bulbos y musgos</t>
  </si>
  <si>
    <t>Frutas procesadas</t>
  </si>
  <si>
    <t>Otras carnes y subproductos</t>
  </si>
  <si>
    <t>Alimentos para animales</t>
  </si>
  <si>
    <t>Hortalizas procesadas</t>
  </si>
  <si>
    <t>Semillas siembra</t>
  </si>
  <si>
    <t>Vinos y alcoholes</t>
  </si>
  <si>
    <t>Maderas aserradas</t>
  </si>
  <si>
    <t>Celulosa</t>
  </si>
  <si>
    <t>Maderas elaboradas</t>
  </si>
  <si>
    <t>Total regional</t>
  </si>
  <si>
    <t>22/23</t>
  </si>
  <si>
    <t>Kilo neto</t>
  </si>
  <si>
    <t>Madera en plaquitas o partículas, de Eucaliptus nitens</t>
  </si>
  <si>
    <t>Mezclas con contenido de materias de origen animal superior o igual a 20% (desde 2007)</t>
  </si>
  <si>
    <t>Carne bovina los demás cortes (trozos) sin deshuesar, cuartos delanteros congeladas (desde 2017)</t>
  </si>
  <si>
    <t>Carne bovina los demás cortes (trozos) sin deshuesar, cuartos traseros congeladas (desde 2017)</t>
  </si>
  <si>
    <t>Las demás cerezas dulces (Prunus avium), frescas (desde 2012)</t>
  </si>
  <si>
    <t>Musgos secos, distintos de los usados para ramos y adornos y de los medicinales</t>
  </si>
  <si>
    <t>Las demás carnes bovinas deshuesadas congeladas (desde 2017 y hasta 2006)</t>
  </si>
  <si>
    <t>Madera en plaquitas o partículas, de Eucaliptus globulus</t>
  </si>
  <si>
    <t>Los demás arándanos azules o blueberry, frescos (desde 2012)</t>
  </si>
  <si>
    <t>Preparaciones para la alimentación infantil acondicionadas para la venta al por menor con un contenido de solidos lacteos superior al 10% en peso</t>
  </si>
  <si>
    <t>Leche en polvo, gránulos o demás formas sólidas concentradas o con adición de edulcorante, en polvo, gránulos, contenido materia grasa &lt;= al 1,5% en peso</t>
  </si>
  <si>
    <t>Leche en polvo, sin adición de azúcar ni edulcorante, mat. grasa &gt;= al 26%</t>
  </si>
  <si>
    <t>Lactosuero, incluso concentrado, azucarado</t>
  </si>
  <si>
    <t>Las demás materias grasas de la leche</t>
  </si>
  <si>
    <t>Bulbos de lilium, en reposo vegetativo</t>
  </si>
  <si>
    <t>Peonías frescas (Paeonia spp.) (hasta 2006: 06031030) (desde 2007)</t>
  </si>
  <si>
    <t>Cueros y pieles enteras, en bruto, de bovinos y equinos de peso unitario &gt; a 16 kg</t>
  </si>
  <si>
    <t>Queso gouda y del tipo gouda</t>
  </si>
  <si>
    <t>Los demás despojos comestibles de bovinos, congelados</t>
  </si>
  <si>
    <t>Tripas, vejigas y estómagos enteros o en trozos frescos, refrigerados, congelados, salados o en salmuera</t>
  </si>
  <si>
    <t>Pinot Noir - Pinot Negro</t>
  </si>
  <si>
    <t>Pinot Meunier</t>
  </si>
  <si>
    <t>Syrah - Sirah, Shiraz</t>
  </si>
  <si>
    <t>Chardonnay - Pinot Chardonnay</t>
  </si>
  <si>
    <t>Sauvignon Blanc</t>
  </si>
  <si>
    <t>Gewurztraminer</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</si>
</sst>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00000000"/>
    <numFmt numFmtId="185" formatCode="_-* #,##0.0\ _€_-;\-* #,##0.0\ _€_-;_-* &quot;-&quot;??\ _€_-;_-@_-"/>
    <numFmt numFmtId="186" formatCode="_-* #,##0\ _€_-;\-* #,##0\ _€_-;_-* &quot;-&quot;??\ _€_-;_-@_-"/>
    <numFmt numFmtId="187" formatCode="[$-10C0A]#,###,##0"/>
    <numFmt numFmtId="188" formatCode="[$-10409]#,##0;\-#,##0"/>
    <numFmt numFmtId="189" formatCode="_-* #,##0_-;\-* #,##0_-;_-* &quot;-&quot;??_-;_-@_-"/>
    <numFmt numFmtId="190" formatCode="_ * #,##0.0_ ;_ * \-#,##0.0_ ;_ * &quot;-&quot;_ ;_ @_ "/>
    <numFmt numFmtId="191" formatCode="_ * #,##0.0_ ;_ * \-#,##0.0_ ;_ * &quot;-&quot;?_ ;_ @_ "/>
    <numFmt numFmtId="192" formatCode="[$-10C0A]#,##0.0"/>
    <numFmt numFmtId="193" formatCode="_(* #,##0_);_(* \(#,##0\);_(* &quot;-&quot;_);_(@_)"/>
    <numFmt numFmtId="194" formatCode="_ * #,##0.00_ ;_ * \-#,##0.00_ ;_ * &quot;-&quot;_ ;_ @_ "/>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10C0A]#,##0;\-#,##0"/>
    <numFmt numFmtId="200" formatCode="_-* #,##0.0_-;\-* #,##0.0_-;_-* &quot;-&quot;??_-;_-@_-"/>
    <numFmt numFmtId="201" formatCode="yyyy"/>
    <numFmt numFmtId="202" formatCode="_-* #,##0.0\ _€_-;\-* #,##0.0\ _€_-;_-* &quot;-&quot;\ _€_-;_-@_-"/>
  </numFmts>
  <fonts count="129">
    <font>
      <sz val="11"/>
      <color theme="1"/>
      <name val="Calibri"/>
      <family val="2"/>
    </font>
    <font>
      <sz val="11"/>
      <color indexed="8"/>
      <name val="Calibri"/>
      <family val="2"/>
    </font>
    <font>
      <sz val="10"/>
      <name val="Arial"/>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b/>
      <sz val="11"/>
      <color indexed="8"/>
      <name val="Calibri"/>
      <family val="2"/>
    </font>
    <font>
      <vertAlign val="subscript"/>
      <sz val="11"/>
      <color indexed="8"/>
      <name val="Calibri"/>
      <family val="2"/>
    </font>
    <font>
      <b/>
      <vertAlign val="subscript"/>
      <sz val="11"/>
      <color indexed="8"/>
      <name val="Calibri"/>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2"/>
      <color indexed="8"/>
      <name val="Calibri"/>
      <family val="2"/>
    </font>
    <font>
      <sz val="12"/>
      <color indexed="8"/>
      <name val="Calibri"/>
      <family val="2"/>
    </font>
    <font>
      <b/>
      <sz val="12"/>
      <name val="Calibri"/>
      <family val="2"/>
    </font>
    <font>
      <b/>
      <sz val="9"/>
      <color indexed="8"/>
      <name val="Calibri"/>
      <family val="2"/>
    </font>
    <font>
      <b/>
      <sz val="10"/>
      <name val="Calibri"/>
      <family val="2"/>
    </font>
    <font>
      <sz val="10"/>
      <name val="Calibri"/>
      <family val="2"/>
    </font>
    <font>
      <i/>
      <sz val="10"/>
      <name val="Calibri"/>
      <family val="2"/>
    </font>
    <font>
      <b/>
      <sz val="13"/>
      <color indexed="8"/>
      <name val="Calibri"/>
      <family val="2"/>
    </font>
    <font>
      <sz val="13"/>
      <color indexed="8"/>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1"/>
      <color indexed="8"/>
      <name val="Arial"/>
      <family val="2"/>
    </font>
    <font>
      <sz val="12"/>
      <name val="Calibri"/>
      <family val="2"/>
    </font>
    <font>
      <b/>
      <u val="single"/>
      <sz val="11"/>
      <color indexed="8"/>
      <name val="Calibri"/>
      <family val="2"/>
    </font>
    <font>
      <sz val="11"/>
      <color indexed="8"/>
      <name val="Arial"/>
      <family val="2"/>
    </font>
    <font>
      <b/>
      <sz val="13"/>
      <name val="Calibri"/>
      <family val="2"/>
    </font>
    <font>
      <sz val="9"/>
      <color indexed="8"/>
      <name val="Calibri"/>
      <family val="2"/>
    </font>
    <font>
      <b/>
      <sz val="11"/>
      <color indexed="8"/>
      <name val="Verdana"/>
      <family val="2"/>
    </font>
    <font>
      <sz val="8"/>
      <color indexed="8"/>
      <name val="Calibri"/>
      <family val="2"/>
    </font>
    <font>
      <b/>
      <sz val="11"/>
      <color indexed="57"/>
      <name val="Calibri"/>
      <family val="0"/>
    </font>
    <font>
      <sz val="11"/>
      <color indexed="57"/>
      <name val="Calibri"/>
      <family val="0"/>
    </font>
    <font>
      <b/>
      <sz val="28"/>
      <color indexed="57"/>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b/>
      <sz val="11"/>
      <color theme="1"/>
      <name val="Arial"/>
      <family val="2"/>
    </font>
    <font>
      <b/>
      <u val="single"/>
      <sz val="11"/>
      <color rgb="FF000000"/>
      <name val="Calibri"/>
      <family val="2"/>
    </font>
    <font>
      <b/>
      <sz val="11"/>
      <color rgb="FF000000"/>
      <name val="Calibri"/>
      <family val="2"/>
    </font>
    <font>
      <sz val="11"/>
      <color rgb="FF000000"/>
      <name val="Calibri"/>
      <family val="2"/>
    </font>
    <font>
      <sz val="11"/>
      <color theme="1"/>
      <name val="Arial"/>
      <family val="2"/>
    </font>
    <font>
      <b/>
      <sz val="12"/>
      <color rgb="FF000000"/>
      <name val="Calibri"/>
      <family val="2"/>
    </font>
    <font>
      <sz val="9"/>
      <color theme="1"/>
      <name val="Calibri"/>
      <family val="2"/>
    </font>
    <font>
      <b/>
      <sz val="11"/>
      <color theme="1"/>
      <name val="Verdana"/>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EEAF6"/>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style="thin"/>
      <top>
        <color indexed="63"/>
      </top>
      <bottom>
        <color indexed="63"/>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1" borderId="1" applyNumberFormat="0" applyAlignment="0" applyProtection="0"/>
    <xf numFmtId="0" fontId="82" fillId="22" borderId="2" applyNumberFormat="0" applyAlignment="0" applyProtection="0"/>
    <xf numFmtId="0" fontId="83" fillId="0" borderId="3" applyNumberFormat="0" applyFill="0" applyAlignment="0" applyProtection="0"/>
    <xf numFmtId="0" fontId="84" fillId="0" borderId="4" applyNumberFormat="0" applyFill="0" applyAlignment="0" applyProtection="0"/>
    <xf numFmtId="0" fontId="85" fillId="0" borderId="0" applyNumberFormat="0" applyFill="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6" fillId="29" borderId="1"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31" borderId="0" applyNumberFormat="0" applyBorder="0" applyAlignment="0" applyProtection="0"/>
    <xf numFmtId="0" fontId="1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91"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7" applyNumberFormat="0" applyFill="0" applyAlignment="0" applyProtection="0"/>
    <xf numFmtId="0" fontId="85" fillId="0" borderId="8" applyNumberFormat="0" applyFill="0" applyAlignment="0" applyProtection="0"/>
    <xf numFmtId="0" fontId="96" fillId="0" borderId="9" applyNumberFormat="0" applyFill="0" applyAlignment="0" applyProtection="0"/>
  </cellStyleXfs>
  <cellXfs count="452">
    <xf numFmtId="0" fontId="0" fillId="0" borderId="0" xfId="0" applyFont="1" applyAlignment="1">
      <alignment/>
    </xf>
    <xf numFmtId="0" fontId="97" fillId="33" borderId="0" xfId="0" applyFont="1" applyFill="1" applyAlignment="1">
      <alignment vertical="center"/>
    </xf>
    <xf numFmtId="0" fontId="98" fillId="33" borderId="0" xfId="0" applyFont="1" applyFill="1" applyAlignment="1">
      <alignment vertical="center"/>
    </xf>
    <xf numFmtId="0" fontId="98" fillId="33" borderId="0" xfId="0" applyFont="1" applyFill="1" applyAlignment="1">
      <alignment horizontal="justify" vertical="center" wrapText="1"/>
    </xf>
    <xf numFmtId="0" fontId="97" fillId="33" borderId="10" xfId="0" applyFont="1" applyFill="1" applyBorder="1" applyAlignment="1">
      <alignment horizontal="center" vertical="center"/>
    </xf>
    <xf numFmtId="3" fontId="98" fillId="33" borderId="10" xfId="0" applyNumberFormat="1" applyFont="1" applyFill="1" applyBorder="1" applyAlignment="1">
      <alignment vertical="center"/>
    </xf>
    <xf numFmtId="180" fontId="98" fillId="33" borderId="10" xfId="62" applyNumberFormat="1" applyFont="1" applyFill="1" applyBorder="1" applyAlignment="1">
      <alignment vertical="center"/>
    </xf>
    <xf numFmtId="0" fontId="41" fillId="33" borderId="0" xfId="0" applyFont="1" applyFill="1" applyAlignment="1">
      <alignment horizontal="left" vertical="center"/>
    </xf>
    <xf numFmtId="0" fontId="99" fillId="33" borderId="0" xfId="0" applyFont="1" applyFill="1" applyAlignment="1">
      <alignment vertical="center"/>
    </xf>
    <xf numFmtId="0" fontId="100" fillId="33" borderId="0" xfId="0" applyFont="1" applyFill="1" applyAlignment="1">
      <alignment vertical="center"/>
    </xf>
    <xf numFmtId="0" fontId="101" fillId="33" borderId="0" xfId="0" applyFont="1" applyFill="1" applyAlignment="1">
      <alignment vertical="center"/>
    </xf>
    <xf numFmtId="0" fontId="43" fillId="33" borderId="0" xfId="0" applyFont="1" applyFill="1" applyAlignment="1">
      <alignment vertical="center"/>
    </xf>
    <xf numFmtId="0" fontId="43" fillId="33" borderId="10" xfId="0" applyFont="1" applyFill="1" applyBorder="1" applyAlignment="1">
      <alignment horizontal="center" vertical="center" wrapText="1"/>
    </xf>
    <xf numFmtId="0" fontId="100" fillId="33" borderId="10" xfId="0" applyFont="1" applyFill="1" applyBorder="1" applyAlignment="1">
      <alignment horizontal="center" vertical="center" wrapText="1"/>
    </xf>
    <xf numFmtId="183" fontId="44" fillId="33" borderId="11" xfId="62" applyNumberFormat="1" applyFont="1" applyFill="1" applyBorder="1" applyAlignment="1">
      <alignment horizontal="center" vertical="center"/>
    </xf>
    <xf numFmtId="0" fontId="44" fillId="33" borderId="12" xfId="0" applyFont="1" applyFill="1" applyBorder="1" applyAlignment="1">
      <alignment horizontal="center" vertical="center"/>
    </xf>
    <xf numFmtId="183" fontId="44" fillId="33" borderId="13" xfId="62" applyNumberFormat="1" applyFont="1" applyFill="1" applyBorder="1" applyAlignment="1">
      <alignment horizontal="center" vertical="center"/>
    </xf>
    <xf numFmtId="0" fontId="44" fillId="33" borderId="14" xfId="0" applyFont="1" applyFill="1" applyBorder="1" applyAlignment="1">
      <alignment horizontal="center" vertical="center"/>
    </xf>
    <xf numFmtId="0" fontId="45" fillId="33" borderId="0" xfId="0" applyFont="1" applyFill="1" applyAlignment="1">
      <alignment horizontal="left" vertical="center"/>
    </xf>
    <xf numFmtId="3" fontId="44" fillId="33" borderId="0" xfId="0" applyNumberFormat="1" applyFont="1" applyFill="1" applyAlignment="1">
      <alignment vertical="center"/>
    </xf>
    <xf numFmtId="0" fontId="44" fillId="33" borderId="0" xfId="0" applyFont="1" applyFill="1" applyAlignment="1">
      <alignment vertical="center"/>
    </xf>
    <xf numFmtId="0" fontId="97" fillId="33" borderId="10" xfId="0" applyFont="1" applyFill="1" applyBorder="1" applyAlignment="1">
      <alignment horizontal="center" vertical="center" wrapText="1"/>
    </xf>
    <xf numFmtId="0" fontId="96" fillId="33" borderId="0" xfId="0" applyFont="1" applyFill="1" applyAlignment="1">
      <alignment/>
    </xf>
    <xf numFmtId="0" fontId="98" fillId="33" borderId="10" xfId="0" applyFont="1" applyFill="1" applyBorder="1" applyAlignment="1">
      <alignment vertical="center"/>
    </xf>
    <xf numFmtId="180" fontId="98" fillId="33" borderId="10" xfId="0" applyNumberFormat="1" applyFont="1" applyFill="1" applyBorder="1" applyAlignment="1">
      <alignment vertical="center"/>
    </xf>
    <xf numFmtId="181" fontId="98" fillId="33" borderId="10" xfId="0" applyNumberFormat="1" applyFont="1" applyFill="1" applyBorder="1" applyAlignment="1">
      <alignment vertical="center"/>
    </xf>
    <xf numFmtId="0" fontId="98" fillId="33" borderId="0" xfId="0" applyFont="1" applyFill="1" applyAlignment="1">
      <alignment vertical="center" wrapText="1"/>
    </xf>
    <xf numFmtId="0" fontId="97" fillId="33" borderId="0" xfId="0" applyFont="1" applyFill="1" applyAlignment="1">
      <alignment vertical="center" wrapText="1"/>
    </xf>
    <xf numFmtId="0" fontId="102" fillId="33" borderId="0" xfId="0" applyFont="1" applyFill="1" applyAlignment="1">
      <alignment vertical="center"/>
    </xf>
    <xf numFmtId="0" fontId="103" fillId="33" borderId="0" xfId="0" applyFont="1" applyFill="1" applyAlignment="1">
      <alignment vertical="center"/>
    </xf>
    <xf numFmtId="0" fontId="103" fillId="33" borderId="0" xfId="0" applyFont="1" applyFill="1" applyAlignment="1">
      <alignment horizontal="justify" vertical="center" wrapText="1"/>
    </xf>
    <xf numFmtId="0" fontId="102" fillId="33" borderId="0" xfId="0" applyFont="1" applyFill="1" applyAlignment="1">
      <alignment horizontal="left" vertical="center"/>
    </xf>
    <xf numFmtId="0" fontId="102" fillId="33" borderId="10" xfId="0" applyFont="1" applyFill="1" applyBorder="1" applyAlignment="1">
      <alignment horizontal="center" vertical="center" wrapText="1"/>
    </xf>
    <xf numFmtId="0" fontId="103" fillId="33" borderId="10" xfId="0" applyFont="1" applyFill="1" applyBorder="1" applyAlignment="1">
      <alignment vertical="center"/>
    </xf>
    <xf numFmtId="181" fontId="103" fillId="33" borderId="10" xfId="0" applyNumberFormat="1" applyFont="1" applyFill="1" applyBorder="1" applyAlignment="1">
      <alignment vertical="center"/>
    </xf>
    <xf numFmtId="180" fontId="103" fillId="33" borderId="10" xfId="0" applyNumberFormat="1" applyFont="1" applyFill="1" applyBorder="1" applyAlignment="1">
      <alignment vertical="center"/>
    </xf>
    <xf numFmtId="0" fontId="102" fillId="33" borderId="10" xfId="0" applyFont="1" applyFill="1" applyBorder="1" applyAlignment="1">
      <alignment horizontal="center" vertical="center"/>
    </xf>
    <xf numFmtId="0" fontId="103" fillId="33" borderId="10" xfId="0" applyFont="1" applyFill="1" applyBorder="1" applyAlignment="1">
      <alignment horizontal="left" vertical="center" wrapText="1"/>
    </xf>
    <xf numFmtId="0" fontId="102" fillId="33" borderId="10" xfId="0" applyFont="1" applyFill="1" applyBorder="1" applyAlignment="1">
      <alignment vertical="center"/>
    </xf>
    <xf numFmtId="0" fontId="104" fillId="33" borderId="0" xfId="0" applyFont="1" applyFill="1" applyAlignment="1">
      <alignment vertical="center" wrapText="1"/>
    </xf>
    <xf numFmtId="0" fontId="104" fillId="33" borderId="0" xfId="0" applyFont="1" applyFill="1" applyAlignment="1">
      <alignment wrapText="1"/>
    </xf>
    <xf numFmtId="0" fontId="105" fillId="33" borderId="0" xfId="0" applyFont="1" applyFill="1" applyAlignment="1">
      <alignment wrapText="1"/>
    </xf>
    <xf numFmtId="0" fontId="105" fillId="33" borderId="0" xfId="0" applyFont="1" applyFill="1" applyAlignment="1">
      <alignment vertical="center" wrapText="1"/>
    </xf>
    <xf numFmtId="0" fontId="106" fillId="33" borderId="0" xfId="0" applyFont="1" applyFill="1" applyAlignment="1">
      <alignment/>
    </xf>
    <xf numFmtId="0" fontId="107" fillId="33" borderId="0" xfId="0" applyFont="1" applyFill="1" applyAlignment="1">
      <alignment/>
    </xf>
    <xf numFmtId="0" fontId="0" fillId="33" borderId="0" xfId="0" applyFill="1" applyAlignment="1">
      <alignment/>
    </xf>
    <xf numFmtId="0" fontId="108" fillId="33" borderId="0" xfId="0" applyFont="1" applyFill="1" applyAlignment="1">
      <alignment horizontal="center"/>
    </xf>
    <xf numFmtId="17" fontId="108" fillId="33" borderId="0" xfId="0" applyNumberFormat="1" applyFont="1" applyFill="1" applyAlignment="1" quotePrefix="1">
      <alignment horizontal="center"/>
    </xf>
    <xf numFmtId="0" fontId="109" fillId="33" borderId="0" xfId="0" applyFont="1" applyFill="1" applyAlignment="1">
      <alignment horizontal="left" indent="15"/>
    </xf>
    <xf numFmtId="0" fontId="110" fillId="33" borderId="0" xfId="0" applyFont="1" applyFill="1" applyAlignment="1">
      <alignment horizontal="center"/>
    </xf>
    <xf numFmtId="0" fontId="111" fillId="33" borderId="0" xfId="0" applyFont="1" applyFill="1" applyAlignment="1">
      <alignment/>
    </xf>
    <xf numFmtId="0" fontId="106" fillId="33" borderId="0" xfId="0" applyFont="1" applyFill="1" applyAlignment="1" quotePrefix="1">
      <alignment/>
    </xf>
    <xf numFmtId="0" fontId="0" fillId="33" borderId="0" xfId="0" applyFill="1" applyBorder="1" applyAlignment="1">
      <alignment/>
    </xf>
    <xf numFmtId="0" fontId="6" fillId="33" borderId="15" xfId="60" applyFont="1" applyFill="1" applyBorder="1" applyAlignment="1" applyProtection="1">
      <alignment horizontal="left" vertical="center"/>
      <protection/>
    </xf>
    <xf numFmtId="0" fontId="6" fillId="33" borderId="16" xfId="60" applyFont="1" applyFill="1" applyBorder="1" applyAlignment="1" applyProtection="1">
      <alignment horizontal="left" vertical="center"/>
      <protection/>
    </xf>
    <xf numFmtId="0" fontId="6" fillId="33" borderId="0" xfId="60" applyFont="1" applyFill="1" applyBorder="1" applyAlignment="1" applyProtection="1">
      <alignment horizontal="left" vertical="center"/>
      <protection/>
    </xf>
    <xf numFmtId="0" fontId="6" fillId="33" borderId="0" xfId="0" applyFont="1" applyFill="1" applyAlignment="1">
      <alignment vertical="center"/>
    </xf>
    <xf numFmtId="0" fontId="6" fillId="33" borderId="0" xfId="60" applyFont="1" applyFill="1" applyBorder="1" applyAlignment="1" applyProtection="1">
      <alignment vertical="center"/>
      <protection/>
    </xf>
    <xf numFmtId="0" fontId="6" fillId="33" borderId="0" xfId="60" applyFont="1" applyFill="1" applyBorder="1" applyAlignment="1" applyProtection="1">
      <alignment horizontal="center" vertical="center"/>
      <protection/>
    </xf>
    <xf numFmtId="0" fontId="6" fillId="33" borderId="0" xfId="60" applyFont="1" applyFill="1" applyBorder="1" applyAlignment="1" applyProtection="1">
      <alignment horizontal="left"/>
      <protection/>
    </xf>
    <xf numFmtId="0" fontId="6" fillId="33" borderId="0" xfId="0" applyFont="1" applyFill="1" applyBorder="1" applyAlignment="1">
      <alignment/>
    </xf>
    <xf numFmtId="0" fontId="6" fillId="33" borderId="0" xfId="60" applyFont="1" applyFill="1" applyBorder="1" applyProtection="1">
      <alignment/>
      <protection/>
    </xf>
    <xf numFmtId="0" fontId="6" fillId="33" borderId="0" xfId="60" applyFont="1" applyFill="1" applyBorder="1" applyAlignment="1" applyProtection="1">
      <alignment horizontal="right"/>
      <protection/>
    </xf>
    <xf numFmtId="0" fontId="6" fillId="33" borderId="0" xfId="0" applyFont="1" applyFill="1" applyAlignment="1">
      <alignment/>
    </xf>
    <xf numFmtId="0" fontId="5" fillId="33" borderId="0" xfId="60" applyFont="1" applyFill="1" applyBorder="1" applyAlignment="1" applyProtection="1">
      <alignment horizontal="left"/>
      <protection/>
    </xf>
    <xf numFmtId="0" fontId="5" fillId="33" borderId="0" xfId="60" applyFont="1" applyFill="1" applyBorder="1" applyProtection="1">
      <alignment/>
      <protection/>
    </xf>
    <xf numFmtId="0" fontId="5" fillId="33" borderId="0" xfId="60" applyFont="1" applyFill="1" applyBorder="1" applyAlignment="1" applyProtection="1">
      <alignment horizontal="right"/>
      <protection/>
    </xf>
    <xf numFmtId="0" fontId="4" fillId="33" borderId="0" xfId="60" applyFont="1" applyFill="1" applyBorder="1" applyAlignment="1" applyProtection="1">
      <alignment horizontal="left"/>
      <protection/>
    </xf>
    <xf numFmtId="0" fontId="9" fillId="33" borderId="0" xfId="60" applyFont="1" applyFill="1" applyBorder="1" applyProtection="1">
      <alignment/>
      <protection/>
    </xf>
    <xf numFmtId="0" fontId="5" fillId="33" borderId="0" xfId="0" applyFont="1" applyFill="1" applyAlignment="1">
      <alignment/>
    </xf>
    <xf numFmtId="0" fontId="7" fillId="33" borderId="0" xfId="0" applyFont="1" applyFill="1" applyAlignment="1">
      <alignment/>
    </xf>
    <xf numFmtId="0" fontId="112" fillId="33" borderId="0" xfId="0" applyFont="1" applyFill="1" applyAlignment="1">
      <alignment/>
    </xf>
    <xf numFmtId="0" fontId="8" fillId="33" borderId="0" xfId="0" applyFont="1" applyFill="1" applyAlignment="1">
      <alignment/>
    </xf>
    <xf numFmtId="0" fontId="9"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4" fillId="33" borderId="19" xfId="60" applyFont="1" applyFill="1" applyBorder="1" applyAlignment="1" applyProtection="1">
      <alignment horizontal="center" vertical="center"/>
      <protection/>
    </xf>
    <xf numFmtId="0" fontId="108" fillId="33" borderId="0" xfId="0" applyFont="1" applyFill="1" applyBorder="1" applyAlignment="1">
      <alignment horizontal="center"/>
    </xf>
    <xf numFmtId="0" fontId="107" fillId="33" borderId="0" xfId="0" applyFont="1" applyFill="1" applyBorder="1" applyAlignment="1">
      <alignment vertical="top" wrapText="1"/>
    </xf>
    <xf numFmtId="0" fontId="6" fillId="33" borderId="0" xfId="0" applyFont="1" applyFill="1" applyBorder="1" applyAlignment="1">
      <alignment vertical="center"/>
    </xf>
    <xf numFmtId="0" fontId="107" fillId="33" borderId="0" xfId="0" applyFont="1" applyFill="1" applyBorder="1" applyAlignment="1">
      <alignment horizontal="center" vertical="top" wrapText="1"/>
    </xf>
    <xf numFmtId="0" fontId="113" fillId="33" borderId="0" xfId="0" applyFont="1" applyFill="1" applyBorder="1" applyAlignment="1">
      <alignment/>
    </xf>
    <xf numFmtId="0" fontId="114" fillId="33" borderId="0" xfId="0" applyFont="1" applyFill="1" applyAlignment="1">
      <alignment horizontal="left" indent="15"/>
    </xf>
    <xf numFmtId="0" fontId="4" fillId="33" borderId="0" xfId="60" applyFont="1" applyFill="1" applyBorder="1" applyProtection="1">
      <alignment/>
      <protection/>
    </xf>
    <xf numFmtId="0" fontId="4" fillId="33" borderId="0" xfId="60" applyFont="1" applyFill="1" applyBorder="1" applyAlignment="1" applyProtection="1">
      <alignment horizontal="center"/>
      <protection/>
    </xf>
    <xf numFmtId="0" fontId="6" fillId="33" borderId="0" xfId="60" applyFont="1" applyFill="1" applyBorder="1" applyAlignment="1" applyProtection="1">
      <alignment horizontal="center"/>
      <protection/>
    </xf>
    <xf numFmtId="0" fontId="115" fillId="33" borderId="0" xfId="0" applyFont="1" applyFill="1" applyAlignment="1">
      <alignment horizontal="left" indent="15"/>
    </xf>
    <xf numFmtId="0" fontId="5" fillId="33" borderId="0" xfId="60" applyFont="1" applyFill="1" applyBorder="1" applyAlignment="1" applyProtection="1">
      <alignment horizontal="center"/>
      <protection/>
    </xf>
    <xf numFmtId="0" fontId="5" fillId="33" borderId="0" xfId="0" applyFont="1" applyFill="1" applyBorder="1" applyAlignment="1">
      <alignment/>
    </xf>
    <xf numFmtId="0" fontId="5" fillId="33" borderId="0" xfId="0" applyFont="1" applyFill="1" applyBorder="1" applyAlignment="1">
      <alignment horizontal="justify" vertical="center" wrapText="1"/>
    </xf>
    <xf numFmtId="0" fontId="6" fillId="33" borderId="0" xfId="0" applyFont="1" applyFill="1" applyBorder="1" applyAlignment="1">
      <alignment horizontal="justify" vertical="top" wrapText="1"/>
    </xf>
    <xf numFmtId="0" fontId="106" fillId="33" borderId="0" xfId="0" applyFont="1" applyFill="1" applyBorder="1" applyAlignment="1">
      <alignment/>
    </xf>
    <xf numFmtId="0" fontId="107" fillId="33" borderId="0" xfId="0" applyFont="1" applyFill="1" applyBorder="1" applyAlignment="1">
      <alignment/>
    </xf>
    <xf numFmtId="0" fontId="114" fillId="33" borderId="0" xfId="0" applyFont="1" applyFill="1" applyBorder="1" applyAlignment="1">
      <alignment vertical="center"/>
    </xf>
    <xf numFmtId="49" fontId="87" fillId="33" borderId="18" xfId="46" applyNumberFormat="1" applyFill="1" applyBorder="1" applyAlignment="1" applyProtection="1">
      <alignment horizontal="center" vertical="center"/>
      <protection/>
    </xf>
    <xf numFmtId="49" fontId="87" fillId="33" borderId="20" xfId="46" applyNumberFormat="1" applyFill="1" applyBorder="1" applyAlignment="1" applyProtection="1">
      <alignment horizontal="center" vertical="center"/>
      <protection/>
    </xf>
    <xf numFmtId="49" fontId="87" fillId="33" borderId="10" xfId="46" applyNumberFormat="1" applyFill="1" applyBorder="1" applyAlignment="1" applyProtection="1">
      <alignment horizontal="center" vertical="center"/>
      <protection/>
    </xf>
    <xf numFmtId="49" fontId="98" fillId="33" borderId="0" xfId="0" applyNumberFormat="1" applyFont="1" applyFill="1" applyAlignment="1">
      <alignment vertical="center"/>
    </xf>
    <xf numFmtId="49" fontId="103" fillId="33" borderId="0" xfId="0" applyNumberFormat="1" applyFont="1" applyFill="1" applyAlignment="1">
      <alignment vertical="center"/>
    </xf>
    <xf numFmtId="49" fontId="101" fillId="33" borderId="0" xfId="0" applyNumberFormat="1" applyFont="1" applyFill="1" applyAlignment="1">
      <alignment vertical="center"/>
    </xf>
    <xf numFmtId="0" fontId="103" fillId="33" borderId="0" xfId="0" applyFont="1" applyFill="1" applyAlignment="1">
      <alignment vertical="center" wrapText="1"/>
    </xf>
    <xf numFmtId="0" fontId="102" fillId="33" borderId="0" xfId="0" applyFont="1" applyFill="1" applyAlignment="1">
      <alignment horizontal="left" vertical="center" wrapText="1"/>
    </xf>
    <xf numFmtId="181" fontId="102" fillId="33" borderId="0" xfId="0" applyNumberFormat="1" applyFont="1" applyFill="1" applyBorder="1" applyAlignment="1">
      <alignment horizontal="left" vertical="center" wrapText="1"/>
    </xf>
    <xf numFmtId="181" fontId="103" fillId="33" borderId="10" xfId="0" applyNumberFormat="1" applyFont="1" applyFill="1" applyBorder="1" applyAlignment="1">
      <alignment horizontal="right" vertical="center"/>
    </xf>
    <xf numFmtId="0" fontId="60" fillId="33" borderId="0" xfId="59" applyFont="1" applyFill="1">
      <alignment/>
      <protection/>
    </xf>
    <xf numFmtId="0" fontId="61" fillId="33" borderId="0" xfId="59" applyFont="1" applyFill="1">
      <alignment/>
      <protection/>
    </xf>
    <xf numFmtId="3" fontId="61" fillId="33" borderId="0" xfId="59" applyNumberFormat="1" applyFont="1" applyFill="1">
      <alignment/>
      <protection/>
    </xf>
    <xf numFmtId="0" fontId="60" fillId="33" borderId="0" xfId="59" applyFont="1" applyFill="1" applyBorder="1" applyAlignment="1">
      <alignment vertical="center" wrapText="1"/>
      <protection/>
    </xf>
    <xf numFmtId="0" fontId="60" fillId="33" borderId="0" xfId="59" applyFont="1" applyFill="1" applyBorder="1" applyAlignment="1">
      <alignment vertical="center"/>
      <protection/>
    </xf>
    <xf numFmtId="0" fontId="60" fillId="33" borderId="10" xfId="59" applyFont="1" applyFill="1" applyBorder="1" applyAlignment="1">
      <alignment horizontal="center" vertical="center"/>
      <protection/>
    </xf>
    <xf numFmtId="0" fontId="60" fillId="33" borderId="13" xfId="59" applyFont="1" applyFill="1" applyBorder="1" applyAlignment="1">
      <alignment horizontal="center" vertical="center"/>
      <protection/>
    </xf>
    <xf numFmtId="0" fontId="60" fillId="33" borderId="14" xfId="59" applyFont="1" applyFill="1" applyBorder="1" applyAlignment="1">
      <alignment horizontal="center" vertical="center"/>
      <protection/>
    </xf>
    <xf numFmtId="0" fontId="60" fillId="33" borderId="21" xfId="59" applyFont="1" applyFill="1" applyBorder="1" applyAlignment="1">
      <alignment horizontal="center" vertical="center"/>
      <protection/>
    </xf>
    <xf numFmtId="0" fontId="61" fillId="33" borderId="10" xfId="59" applyFont="1" applyFill="1" applyBorder="1" applyAlignment="1">
      <alignment vertical="center"/>
      <protection/>
    </xf>
    <xf numFmtId="3" fontId="61" fillId="33" borderId="10" xfId="59" applyNumberFormat="1" applyFont="1" applyFill="1" applyBorder="1" applyAlignment="1">
      <alignment horizontal="right" vertical="center"/>
      <protection/>
    </xf>
    <xf numFmtId="180" fontId="61" fillId="33" borderId="10" xfId="63" applyNumberFormat="1" applyFont="1" applyFill="1" applyBorder="1" applyAlignment="1">
      <alignment horizontal="right" vertical="center"/>
    </xf>
    <xf numFmtId="0" fontId="62" fillId="33" borderId="0" xfId="59" applyFont="1" applyFill="1" applyBorder="1" applyAlignment="1">
      <alignment horizontal="left" vertical="center"/>
      <protection/>
    </xf>
    <xf numFmtId="0" fontId="60" fillId="33" borderId="0" xfId="59" applyFont="1" applyFill="1" applyBorder="1" applyAlignment="1">
      <alignment horizontal="center" vertical="center"/>
      <protection/>
    </xf>
    <xf numFmtId="3" fontId="60" fillId="33" borderId="0" xfId="59" applyNumberFormat="1" applyFont="1" applyFill="1" applyBorder="1" applyAlignment="1">
      <alignment horizontal="center" vertical="center"/>
      <protection/>
    </xf>
    <xf numFmtId="180" fontId="60" fillId="33" borderId="0" xfId="63" applyNumberFormat="1" applyFont="1" applyFill="1" applyBorder="1" applyAlignment="1">
      <alignment horizontal="center" vertical="center"/>
    </xf>
    <xf numFmtId="0" fontId="60" fillId="33" borderId="0" xfId="59" applyFont="1" applyFill="1" applyBorder="1" applyAlignment="1">
      <alignment horizontal="left" vertical="center"/>
      <protection/>
    </xf>
    <xf numFmtId="0" fontId="60" fillId="33" borderId="22" xfId="59" applyFont="1" applyFill="1" applyBorder="1" applyAlignment="1">
      <alignment vertical="center" wrapText="1"/>
      <protection/>
    </xf>
    <xf numFmtId="0" fontId="60" fillId="33" borderId="23" xfId="59" applyFont="1" applyFill="1" applyBorder="1" applyAlignment="1">
      <alignment horizontal="center" vertical="center"/>
      <protection/>
    </xf>
    <xf numFmtId="16" fontId="60" fillId="33" borderId="0" xfId="59" applyNumberFormat="1" applyFont="1" applyFill="1" applyBorder="1" applyAlignment="1" quotePrefix="1">
      <alignment horizontal="center" vertical="center"/>
      <protection/>
    </xf>
    <xf numFmtId="16" fontId="60" fillId="33" borderId="21" xfId="59" applyNumberFormat="1" applyFont="1" applyFill="1" applyBorder="1" applyAlignment="1" quotePrefix="1">
      <alignment horizontal="center" vertical="center"/>
      <protection/>
    </xf>
    <xf numFmtId="0" fontId="60" fillId="33" borderId="22" xfId="59" applyFont="1" applyFill="1" applyBorder="1" applyAlignment="1">
      <alignment horizontal="center" vertical="center"/>
      <protection/>
    </xf>
    <xf numFmtId="1" fontId="60" fillId="33" borderId="21" xfId="59" applyNumberFormat="1" applyFont="1" applyFill="1" applyBorder="1" applyAlignment="1">
      <alignment horizontal="center" vertical="center"/>
      <protection/>
    </xf>
    <xf numFmtId="0" fontId="35" fillId="33" borderId="0" xfId="59" applyFont="1" applyFill="1">
      <alignment/>
      <protection/>
    </xf>
    <xf numFmtId="184" fontId="61" fillId="33" borderId="18" xfId="59" applyNumberFormat="1" applyFont="1" applyFill="1" applyBorder="1" applyAlignment="1" quotePrefix="1">
      <alignment horizontal="right" vertical="center"/>
      <protection/>
    </xf>
    <xf numFmtId="3" fontId="61" fillId="33" borderId="10" xfId="59" applyNumberFormat="1" applyFont="1" applyFill="1" applyBorder="1" applyAlignment="1">
      <alignment vertical="center"/>
      <protection/>
    </xf>
    <xf numFmtId="9" fontId="61" fillId="33" borderId="10" xfId="63" applyFont="1" applyFill="1" applyBorder="1" applyAlignment="1">
      <alignment horizontal="right" vertical="center"/>
    </xf>
    <xf numFmtId="9" fontId="61" fillId="33" borderId="10" xfId="62" applyFont="1" applyFill="1" applyBorder="1" applyAlignment="1">
      <alignment vertical="center"/>
    </xf>
    <xf numFmtId="9" fontId="61" fillId="33" borderId="10" xfId="63" applyFont="1" applyFill="1" applyBorder="1" applyAlignment="1" quotePrefix="1">
      <alignment horizontal="center" vertical="center"/>
    </xf>
    <xf numFmtId="9" fontId="61" fillId="33" borderId="10" xfId="63" applyFont="1" applyFill="1" applyBorder="1" applyAlignment="1">
      <alignment vertical="center"/>
    </xf>
    <xf numFmtId="0" fontId="61" fillId="33" borderId="18" xfId="59" applyFont="1" applyFill="1" applyBorder="1" applyAlignment="1" quotePrefix="1">
      <alignment horizontal="right" vertical="center"/>
      <protection/>
    </xf>
    <xf numFmtId="0" fontId="61" fillId="33" borderId="10" xfId="59" applyFont="1" applyFill="1" applyBorder="1" applyAlignment="1">
      <alignment horizontal="right" vertical="center"/>
      <protection/>
    </xf>
    <xf numFmtId="0" fontId="61" fillId="33" borderId="17" xfId="59" applyFont="1" applyFill="1" applyBorder="1" applyAlignment="1">
      <alignment horizontal="center" vertical="center"/>
      <protection/>
    </xf>
    <xf numFmtId="3" fontId="61" fillId="33" borderId="17" xfId="59" applyNumberFormat="1" applyFont="1" applyFill="1" applyBorder="1" applyAlignment="1">
      <alignment horizontal="center" vertical="center"/>
      <protection/>
    </xf>
    <xf numFmtId="9" fontId="61" fillId="33" borderId="18" xfId="63" applyFont="1" applyFill="1" applyBorder="1" applyAlignment="1">
      <alignment horizontal="center" vertical="center"/>
    </xf>
    <xf numFmtId="0" fontId="62" fillId="33" borderId="0" xfId="59" applyFont="1" applyFill="1">
      <alignment/>
      <protection/>
    </xf>
    <xf numFmtId="3" fontId="98" fillId="33" borderId="23" xfId="0" applyNumberFormat="1" applyFont="1" applyFill="1" applyBorder="1" applyAlignment="1">
      <alignment horizontal="right" vertical="center"/>
    </xf>
    <xf numFmtId="180" fontId="98" fillId="33" borderId="23" xfId="62" applyNumberFormat="1" applyFont="1" applyFill="1" applyBorder="1" applyAlignment="1">
      <alignment horizontal="right" vertical="center"/>
    </xf>
    <xf numFmtId="3" fontId="98" fillId="33" borderId="24" xfId="0" applyNumberFormat="1" applyFont="1" applyFill="1" applyBorder="1" applyAlignment="1">
      <alignment horizontal="right" vertical="center"/>
    </xf>
    <xf numFmtId="180" fontId="98" fillId="33" borderId="24" xfId="62" applyNumberFormat="1" applyFont="1" applyFill="1" applyBorder="1" applyAlignment="1">
      <alignment horizontal="right" vertical="center"/>
    </xf>
    <xf numFmtId="3" fontId="97" fillId="33" borderId="24" xfId="0" applyNumberFormat="1" applyFont="1" applyFill="1" applyBorder="1" applyAlignment="1">
      <alignment horizontal="right" vertical="center"/>
    </xf>
    <xf numFmtId="180" fontId="97" fillId="33" borderId="24" xfId="62" applyNumberFormat="1" applyFont="1" applyFill="1" applyBorder="1" applyAlignment="1">
      <alignment horizontal="right" vertical="center"/>
    </xf>
    <xf numFmtId="3" fontId="98" fillId="33" borderId="21" xfId="0" applyNumberFormat="1" applyFont="1" applyFill="1" applyBorder="1" applyAlignment="1">
      <alignment horizontal="right" vertical="center"/>
    </xf>
    <xf numFmtId="180" fontId="98" fillId="33" borderId="21" xfId="62" applyNumberFormat="1" applyFont="1" applyFill="1" applyBorder="1" applyAlignment="1">
      <alignment horizontal="right" vertical="center"/>
    </xf>
    <xf numFmtId="0" fontId="116" fillId="33" borderId="0" xfId="0" applyFont="1" applyFill="1" applyBorder="1" applyAlignment="1">
      <alignment vertical="center"/>
    </xf>
    <xf numFmtId="0" fontId="117" fillId="33" borderId="0" xfId="0" applyFont="1" applyFill="1" applyBorder="1" applyAlignment="1">
      <alignment vertical="center"/>
    </xf>
    <xf numFmtId="0" fontId="118" fillId="33" borderId="0" xfId="0" applyFont="1" applyFill="1" applyBorder="1" applyAlignment="1">
      <alignment vertical="center"/>
    </xf>
    <xf numFmtId="0" fontId="97" fillId="33" borderId="10" xfId="0" applyFont="1" applyFill="1" applyBorder="1" applyAlignment="1">
      <alignment vertical="center"/>
    </xf>
    <xf numFmtId="0" fontId="102" fillId="33" borderId="0" xfId="0" applyFont="1" applyFill="1" applyAlignment="1">
      <alignment vertical="center" wrapText="1"/>
    </xf>
    <xf numFmtId="186" fontId="98" fillId="33" borderId="10" xfId="49" applyNumberFormat="1" applyFont="1" applyFill="1" applyBorder="1" applyAlignment="1">
      <alignment vertical="center"/>
    </xf>
    <xf numFmtId="0" fontId="66" fillId="33" borderId="0" xfId="0" applyFont="1" applyFill="1" applyAlignment="1">
      <alignment vertical="center"/>
    </xf>
    <xf numFmtId="0" fontId="67" fillId="33" borderId="0" xfId="0" applyFont="1" applyFill="1" applyAlignment="1">
      <alignment vertical="center"/>
    </xf>
    <xf numFmtId="0" fontId="67" fillId="33" borderId="10" xfId="0" applyFont="1" applyFill="1" applyBorder="1" applyAlignment="1">
      <alignment vertical="center"/>
    </xf>
    <xf numFmtId="0" fontId="61" fillId="33" borderId="0" xfId="0" applyFont="1" applyFill="1" applyAlignment="1">
      <alignment/>
    </xf>
    <xf numFmtId="0" fontId="67" fillId="33" borderId="10" xfId="0" applyFont="1" applyFill="1" applyBorder="1" applyAlignment="1">
      <alignment horizontal="left" vertical="center"/>
    </xf>
    <xf numFmtId="0" fontId="13" fillId="0" borderId="11" xfId="0" applyFont="1" applyFill="1" applyBorder="1" applyAlignment="1" applyProtection="1">
      <alignment horizontal="center" vertical="top" wrapText="1" readingOrder="1"/>
      <protection locked="0"/>
    </xf>
    <xf numFmtId="0" fontId="13" fillId="0" borderId="10" xfId="0" applyFont="1" applyFill="1" applyBorder="1" applyAlignment="1" applyProtection="1">
      <alignment horizontal="center" vertical="top" wrapText="1" readingOrder="1"/>
      <protection locked="0"/>
    </xf>
    <xf numFmtId="0" fontId="14" fillId="0" borderId="25" xfId="0" applyFont="1" applyFill="1" applyBorder="1" applyAlignment="1" applyProtection="1">
      <alignment vertical="top" wrapText="1" readingOrder="1"/>
      <protection locked="0"/>
    </xf>
    <xf numFmtId="0" fontId="13" fillId="0" borderId="10" xfId="0" applyNumberFormat="1" applyFont="1" applyFill="1" applyBorder="1" applyAlignment="1" applyProtection="1">
      <alignment horizontal="center" vertical="top" wrapText="1" readingOrder="1"/>
      <protection locked="0"/>
    </xf>
    <xf numFmtId="0" fontId="43" fillId="0" borderId="10" xfId="0" applyFont="1" applyBorder="1" applyAlignment="1" applyProtection="1">
      <alignment horizontal="left" vertical="top" wrapText="1" readingOrder="1"/>
      <protection locked="0"/>
    </xf>
    <xf numFmtId="188" fontId="44" fillId="0" borderId="10" xfId="0" applyNumberFormat="1" applyFont="1" applyBorder="1" applyAlignment="1" applyProtection="1">
      <alignment horizontal="right" vertical="top" wrapText="1" readingOrder="1"/>
      <protection locked="0"/>
    </xf>
    <xf numFmtId="0" fontId="13" fillId="0" borderId="16" xfId="0" applyFont="1" applyFill="1" applyBorder="1" applyAlignment="1" applyProtection="1">
      <alignment vertical="top" wrapText="1" readingOrder="1"/>
      <protection locked="0"/>
    </xf>
    <xf numFmtId="188" fontId="43" fillId="0" borderId="26" xfId="0" applyNumberFormat="1" applyFont="1" applyBorder="1" applyAlignment="1" applyProtection="1">
      <alignment horizontal="right" vertical="top" wrapText="1" readingOrder="1"/>
      <protection locked="0"/>
    </xf>
    <xf numFmtId="188" fontId="43" fillId="0" borderId="24" xfId="0" applyNumberFormat="1" applyFont="1" applyBorder="1" applyAlignment="1" applyProtection="1">
      <alignment horizontal="right" vertical="top" wrapText="1" readingOrder="1"/>
      <protection locked="0"/>
    </xf>
    <xf numFmtId="188" fontId="43" fillId="0" borderId="0" xfId="0" applyNumberFormat="1" applyFont="1" applyBorder="1" applyAlignment="1" applyProtection="1">
      <alignment horizontal="right" vertical="top" wrapText="1" readingOrder="1"/>
      <protection locked="0"/>
    </xf>
    <xf numFmtId="180" fontId="14"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5" fillId="0" borderId="0" xfId="0" applyFont="1" applyAlignment="1">
      <alignment horizontal="left" vertical="center"/>
    </xf>
    <xf numFmtId="0" fontId="43" fillId="33" borderId="10" xfId="0" applyFont="1" applyFill="1" applyBorder="1" applyAlignment="1">
      <alignment horizontal="left"/>
    </xf>
    <xf numFmtId="3" fontId="44" fillId="33" borderId="10" xfId="0" applyNumberFormat="1" applyFont="1" applyFill="1" applyBorder="1" applyAlignment="1">
      <alignment horizontal="right"/>
    </xf>
    <xf numFmtId="3" fontId="43" fillId="33" borderId="10" xfId="0" applyNumberFormat="1" applyFont="1" applyFill="1" applyBorder="1" applyAlignment="1">
      <alignment horizontal="right"/>
    </xf>
    <xf numFmtId="3" fontId="43" fillId="33" borderId="24" xfId="0" applyNumberFormat="1" applyFont="1" applyFill="1" applyBorder="1" applyAlignment="1">
      <alignment horizontal="right"/>
    </xf>
    <xf numFmtId="0" fontId="102" fillId="33" borderId="0" xfId="0" applyFont="1" applyFill="1" applyBorder="1" applyAlignment="1">
      <alignment horizontal="left" vertical="center" wrapText="1"/>
    </xf>
    <xf numFmtId="0" fontId="103" fillId="33" borderId="0" xfId="0" applyFont="1" applyFill="1" applyAlignment="1">
      <alignment horizontal="justify" vertical="center" wrapText="1"/>
    </xf>
    <xf numFmtId="3" fontId="101" fillId="33" borderId="0" xfId="0" applyNumberFormat="1" applyFont="1" applyFill="1" applyAlignment="1">
      <alignment vertical="center"/>
    </xf>
    <xf numFmtId="189" fontId="101" fillId="33" borderId="0" xfId="0" applyNumberFormat="1" applyFont="1" applyFill="1" applyAlignment="1">
      <alignment vertical="center"/>
    </xf>
    <xf numFmtId="180" fontId="101" fillId="33" borderId="0" xfId="0" applyNumberFormat="1" applyFont="1" applyFill="1" applyAlignment="1">
      <alignment vertical="center"/>
    </xf>
    <xf numFmtId="0" fontId="102" fillId="33" borderId="0" xfId="0" applyFont="1" applyFill="1" applyBorder="1" applyAlignment="1">
      <alignment horizontal="center" vertical="center" wrapText="1"/>
    </xf>
    <xf numFmtId="183" fontId="103" fillId="33" borderId="0" xfId="0" applyNumberFormat="1" applyFont="1" applyFill="1" applyBorder="1" applyAlignment="1">
      <alignment vertical="center"/>
    </xf>
    <xf numFmtId="180" fontId="103" fillId="33" borderId="0" xfId="0" applyNumberFormat="1" applyFont="1" applyFill="1" applyBorder="1" applyAlignment="1">
      <alignment vertical="center"/>
    </xf>
    <xf numFmtId="183" fontId="102" fillId="33" borderId="0" xfId="0" applyNumberFormat="1" applyFont="1" applyFill="1" applyBorder="1" applyAlignment="1">
      <alignment horizontal="center" vertical="center"/>
    </xf>
    <xf numFmtId="180" fontId="102" fillId="33" borderId="0" xfId="0" applyNumberFormat="1" applyFont="1" applyFill="1" applyBorder="1" applyAlignment="1">
      <alignment horizontal="center" vertical="center"/>
    </xf>
    <xf numFmtId="186" fontId="0" fillId="0" borderId="0" xfId="49" applyNumberFormat="1" applyFont="1" applyAlignment="1">
      <alignment/>
    </xf>
    <xf numFmtId="0" fontId="103" fillId="33" borderId="0" xfId="0" applyFont="1" applyFill="1" applyBorder="1" applyAlignment="1">
      <alignment horizontal="left" vertical="center" wrapText="1"/>
    </xf>
    <xf numFmtId="0" fontId="0" fillId="0" borderId="0" xfId="0" applyFont="1" applyAlignment="1">
      <alignment/>
    </xf>
    <xf numFmtId="186" fontId="0" fillId="0" borderId="0" xfId="49" applyNumberFormat="1" applyFont="1" applyAlignment="1">
      <alignment/>
    </xf>
    <xf numFmtId="180" fontId="103" fillId="33" borderId="10" xfId="62" applyNumberFormat="1" applyFont="1" applyFill="1" applyBorder="1" applyAlignment="1">
      <alignment horizontal="right" vertical="center" wrapText="1"/>
    </xf>
    <xf numFmtId="180" fontId="103" fillId="33" borderId="0" xfId="62" applyNumberFormat="1" applyFont="1" applyFill="1" applyBorder="1" applyAlignment="1">
      <alignment vertical="center"/>
    </xf>
    <xf numFmtId="0" fontId="97" fillId="33" borderId="10" xfId="0" applyFont="1" applyFill="1" applyBorder="1" applyAlignment="1">
      <alignment horizontal="center" vertical="center"/>
    </xf>
    <xf numFmtId="189" fontId="98" fillId="33" borderId="10" xfId="49" applyNumberFormat="1" applyFont="1" applyFill="1" applyBorder="1" applyAlignment="1">
      <alignment vertical="center"/>
    </xf>
    <xf numFmtId="0" fontId="98" fillId="33" borderId="0" xfId="0" applyFont="1" applyFill="1" applyBorder="1" applyAlignment="1">
      <alignment vertical="center"/>
    </xf>
    <xf numFmtId="0" fontId="66" fillId="33" borderId="0" xfId="0" applyFont="1" applyFill="1" applyAlignment="1">
      <alignment horizontal="left" vertical="center" wrapText="1"/>
    </xf>
    <xf numFmtId="0" fontId="66" fillId="33" borderId="10" xfId="0" applyFont="1" applyFill="1" applyBorder="1" applyAlignment="1">
      <alignment horizontal="center" vertical="center"/>
    </xf>
    <xf numFmtId="0" fontId="67" fillId="33" borderId="10" xfId="0" applyFont="1" applyFill="1" applyBorder="1" applyAlignment="1">
      <alignment horizontal="center" vertical="center"/>
    </xf>
    <xf numFmtId="0" fontId="98" fillId="33" borderId="0" xfId="0" applyFont="1" applyFill="1" applyBorder="1" applyAlignment="1">
      <alignment vertical="center" wrapText="1"/>
    </xf>
    <xf numFmtId="0" fontId="96" fillId="0" borderId="0" xfId="0" applyFont="1" applyBorder="1" applyAlignment="1">
      <alignment horizontal="center" vertical="center" wrapText="1"/>
    </xf>
    <xf numFmtId="3" fontId="0" fillId="0" borderId="0" xfId="0" applyNumberFormat="1" applyBorder="1" applyAlignment="1">
      <alignment/>
    </xf>
    <xf numFmtId="180" fontId="0" fillId="0" borderId="0" xfId="62" applyNumberFormat="1" applyFont="1" applyBorder="1" applyAlignment="1">
      <alignment/>
    </xf>
    <xf numFmtId="0" fontId="102" fillId="0" borderId="10" xfId="0" applyFont="1" applyFill="1" applyBorder="1" applyAlignment="1">
      <alignment vertical="center"/>
    </xf>
    <xf numFmtId="180" fontId="102" fillId="33" borderId="10" xfId="62" applyNumberFormat="1" applyFont="1" applyFill="1" applyBorder="1" applyAlignment="1">
      <alignment vertical="center"/>
    </xf>
    <xf numFmtId="180" fontId="103" fillId="33" borderId="10" xfId="62" applyNumberFormat="1" applyFont="1" applyFill="1" applyBorder="1" applyAlignment="1">
      <alignment vertical="center"/>
    </xf>
    <xf numFmtId="0" fontId="119" fillId="0" borderId="0" xfId="0" applyFont="1" applyBorder="1" applyAlignment="1">
      <alignment/>
    </xf>
    <xf numFmtId="180" fontId="119" fillId="0" borderId="0" xfId="62" applyNumberFormat="1" applyFont="1" applyBorder="1" applyAlignment="1">
      <alignment/>
    </xf>
    <xf numFmtId="181" fontId="103" fillId="33" borderId="0" xfId="0" applyNumberFormat="1" applyFont="1" applyFill="1" applyBorder="1" applyAlignment="1">
      <alignment vertical="center"/>
    </xf>
    <xf numFmtId="180" fontId="103" fillId="33" borderId="0" xfId="62" applyNumberFormat="1" applyFont="1" applyFill="1" applyBorder="1" applyAlignment="1">
      <alignment horizontal="right" vertical="center" wrapText="1"/>
    </xf>
    <xf numFmtId="188" fontId="44" fillId="33" borderId="10" xfId="0" applyNumberFormat="1" applyFont="1" applyFill="1" applyBorder="1" applyAlignment="1">
      <alignment horizontal="right"/>
    </xf>
    <xf numFmtId="188" fontId="43" fillId="33" borderId="24" xfId="0" applyNumberFormat="1" applyFont="1" applyFill="1" applyBorder="1" applyAlignment="1">
      <alignment horizontal="right"/>
    </xf>
    <xf numFmtId="180" fontId="102" fillId="33" borderId="10" xfId="0" applyNumberFormat="1" applyFont="1" applyFill="1" applyBorder="1" applyAlignment="1">
      <alignment vertical="center"/>
    </xf>
    <xf numFmtId="0" fontId="104" fillId="33" borderId="0" xfId="0" applyFont="1" applyFill="1" applyAlignment="1">
      <alignment horizontal="center" wrapText="1"/>
    </xf>
    <xf numFmtId="0" fontId="104" fillId="33" borderId="0" xfId="0" applyFont="1" applyFill="1" applyAlignment="1">
      <alignment horizontal="center" vertical="center" wrapText="1"/>
    </xf>
    <xf numFmtId="3" fontId="97" fillId="33" borderId="10" xfId="0" applyNumberFormat="1" applyFont="1" applyFill="1" applyBorder="1" applyAlignment="1">
      <alignment horizontal="right" vertical="center"/>
    </xf>
    <xf numFmtId="180" fontId="97" fillId="33" borderId="10" xfId="62" applyNumberFormat="1" applyFont="1" applyFill="1" applyBorder="1" applyAlignment="1">
      <alignment horizontal="right" vertical="center"/>
    </xf>
    <xf numFmtId="0" fontId="98" fillId="33" borderId="23" xfId="0" applyFont="1" applyFill="1" applyBorder="1" applyAlignment="1">
      <alignment horizontal="left" vertical="center"/>
    </xf>
    <xf numFmtId="0" fontId="98" fillId="33" borderId="24" xfId="0" applyFont="1" applyFill="1" applyBorder="1" applyAlignment="1">
      <alignment horizontal="left" vertical="center"/>
    </xf>
    <xf numFmtId="0" fontId="97" fillId="33" borderId="24" xfId="0" applyFont="1" applyFill="1" applyBorder="1" applyAlignment="1">
      <alignment horizontal="left" vertical="center"/>
    </xf>
    <xf numFmtId="0" fontId="98" fillId="33" borderId="21" xfId="0" applyFont="1" applyFill="1" applyBorder="1" applyAlignment="1">
      <alignment horizontal="left" vertical="center"/>
    </xf>
    <xf numFmtId="169" fontId="98" fillId="33" borderId="10" xfId="50" applyFont="1" applyFill="1" applyBorder="1" applyAlignment="1">
      <alignment vertical="center"/>
    </xf>
    <xf numFmtId="169" fontId="97" fillId="33" borderId="10" xfId="50" applyFont="1" applyFill="1" applyBorder="1" applyAlignment="1">
      <alignment vertical="center"/>
    </xf>
    <xf numFmtId="180" fontId="97" fillId="33" borderId="10" xfId="62" applyNumberFormat="1" applyFont="1" applyFill="1" applyBorder="1" applyAlignment="1">
      <alignment vertical="center"/>
    </xf>
    <xf numFmtId="0" fontId="97" fillId="33" borderId="0" xfId="0" applyFont="1" applyFill="1" applyBorder="1" applyAlignment="1">
      <alignment vertical="center"/>
    </xf>
    <xf numFmtId="0" fontId="119" fillId="0" borderId="0" xfId="0" applyFont="1" applyFill="1" applyBorder="1" applyAlignment="1">
      <alignment/>
    </xf>
    <xf numFmtId="0" fontId="98" fillId="33" borderId="10" xfId="0" applyFont="1" applyFill="1" applyBorder="1" applyAlignment="1">
      <alignment horizontal="right" vertical="center"/>
    </xf>
    <xf numFmtId="0" fontId="97" fillId="0" borderId="0" xfId="0" applyFont="1" applyAlignment="1">
      <alignment/>
    </xf>
    <xf numFmtId="0" fontId="120" fillId="0" borderId="0" xfId="0" applyFont="1" applyFill="1" applyBorder="1" applyAlignment="1">
      <alignment/>
    </xf>
    <xf numFmtId="0" fontId="41" fillId="33" borderId="10" xfId="0" applyFont="1" applyFill="1" applyBorder="1" applyAlignment="1">
      <alignment horizontal="left" vertical="center"/>
    </xf>
    <xf numFmtId="0" fontId="69" fillId="33" borderId="10" xfId="0" applyFont="1" applyFill="1" applyBorder="1" applyAlignment="1">
      <alignment horizontal="left" vertical="center"/>
    </xf>
    <xf numFmtId="194" fontId="98" fillId="33" borderId="0" xfId="0" applyNumberFormat="1" applyFont="1" applyFill="1" applyAlignment="1">
      <alignment vertical="center"/>
    </xf>
    <xf numFmtId="194" fontId="98" fillId="33" borderId="10" xfId="0" applyNumberFormat="1" applyFont="1" applyFill="1" applyBorder="1" applyAlignment="1">
      <alignment vertical="center"/>
    </xf>
    <xf numFmtId="194" fontId="97" fillId="33" borderId="10" xfId="0" applyNumberFormat="1" applyFont="1" applyFill="1" applyBorder="1" applyAlignment="1">
      <alignment vertical="center"/>
    </xf>
    <xf numFmtId="194" fontId="97" fillId="33" borderId="0" xfId="0" applyNumberFormat="1" applyFont="1" applyFill="1" applyAlignment="1">
      <alignment vertical="center"/>
    </xf>
    <xf numFmtId="181" fontId="98" fillId="33" borderId="0" xfId="0" applyNumberFormat="1" applyFont="1" applyFill="1" applyBorder="1" applyAlignment="1">
      <alignment horizontal="right" vertical="center"/>
    </xf>
    <xf numFmtId="0" fontId="97" fillId="33" borderId="10" xfId="0" applyFont="1" applyFill="1" applyBorder="1" applyAlignment="1">
      <alignment horizontal="left" vertical="center" wrapText="1"/>
    </xf>
    <xf numFmtId="0" fontId="97" fillId="33" borderId="10" xfId="0" applyFont="1" applyFill="1" applyBorder="1" applyAlignment="1">
      <alignment horizontal="left" vertical="center"/>
    </xf>
    <xf numFmtId="0" fontId="97" fillId="33" borderId="0" xfId="0" applyFont="1" applyFill="1" applyAlignment="1">
      <alignment horizontal="left" vertical="center"/>
    </xf>
    <xf numFmtId="180" fontId="103" fillId="33" borderId="10" xfId="62" applyNumberFormat="1" applyFont="1" applyFill="1" applyBorder="1" applyAlignment="1">
      <alignment/>
    </xf>
    <xf numFmtId="180" fontId="102" fillId="33" borderId="10" xfId="62" applyNumberFormat="1" applyFont="1" applyFill="1" applyBorder="1" applyAlignment="1">
      <alignment/>
    </xf>
    <xf numFmtId="41" fontId="102" fillId="33" borderId="10" xfId="0" applyNumberFormat="1" applyFont="1" applyFill="1" applyBorder="1" applyAlignment="1">
      <alignment vertical="center"/>
    </xf>
    <xf numFmtId="41" fontId="103" fillId="33" borderId="10" xfId="0" applyNumberFormat="1" applyFont="1" applyFill="1" applyBorder="1" applyAlignment="1">
      <alignment vertical="center"/>
    </xf>
    <xf numFmtId="0" fontId="96" fillId="0" borderId="0" xfId="0" applyFont="1" applyAlignment="1">
      <alignment/>
    </xf>
    <xf numFmtId="0" fontId="121" fillId="0" borderId="0" xfId="0" applyFont="1" applyAlignment="1">
      <alignment vertical="center"/>
    </xf>
    <xf numFmtId="0" fontId="122" fillId="0" borderId="0" xfId="0" applyFont="1" applyAlignment="1">
      <alignment vertical="center"/>
    </xf>
    <xf numFmtId="0" fontId="123" fillId="0" borderId="0" xfId="0" applyFont="1" applyAlignment="1">
      <alignment vertical="center"/>
    </xf>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96" fillId="0" borderId="10" xfId="0" applyFont="1" applyBorder="1" applyAlignment="1">
      <alignment/>
    </xf>
    <xf numFmtId="0" fontId="0" fillId="2" borderId="10" xfId="0" applyFill="1" applyBorder="1" applyAlignment="1">
      <alignment/>
    </xf>
    <xf numFmtId="199" fontId="103" fillId="33" borderId="10" xfId="52" applyNumberFormat="1" applyFont="1" applyFill="1" applyBorder="1" applyAlignment="1">
      <alignment horizontal="right" vertical="center" wrapText="1"/>
    </xf>
    <xf numFmtId="0" fontId="120" fillId="0" borderId="0" xfId="0" applyFont="1" applyAlignment="1">
      <alignment/>
    </xf>
    <xf numFmtId="0" fontId="124" fillId="0" borderId="0" xfId="0" applyFont="1" applyAlignment="1">
      <alignment/>
    </xf>
    <xf numFmtId="0" fontId="97" fillId="33" borderId="10" xfId="0" applyFont="1" applyFill="1" applyBorder="1" applyAlignment="1">
      <alignment horizontal="center" vertical="center"/>
    </xf>
    <xf numFmtId="0" fontId="97" fillId="33" borderId="10" xfId="0" applyFont="1" applyFill="1" applyBorder="1" applyAlignment="1">
      <alignment horizontal="center" vertical="center" wrapText="1"/>
    </xf>
    <xf numFmtId="41" fontId="44" fillId="33" borderId="10" xfId="0" applyNumberFormat="1" applyFont="1" applyFill="1" applyBorder="1" applyAlignment="1">
      <alignment horizontal="right"/>
    </xf>
    <xf numFmtId="41" fontId="43" fillId="33" borderId="24" xfId="0" applyNumberFormat="1" applyFont="1" applyFill="1" applyBorder="1" applyAlignment="1">
      <alignment horizontal="right"/>
    </xf>
    <xf numFmtId="179" fontId="72" fillId="33" borderId="0" xfId="51" applyFont="1" applyFill="1" applyAlignment="1">
      <alignment horizontal="left" vertical="center"/>
    </xf>
    <xf numFmtId="181" fontId="103" fillId="33" borderId="0" xfId="0" applyNumberFormat="1" applyFont="1" applyFill="1" applyAlignment="1">
      <alignment vertical="center"/>
    </xf>
    <xf numFmtId="0" fontId="102" fillId="33" borderId="16" xfId="0" applyFont="1" applyFill="1" applyBorder="1" applyAlignment="1">
      <alignment horizontal="center" vertical="center" wrapText="1"/>
    </xf>
    <xf numFmtId="0" fontId="102" fillId="33" borderId="0" xfId="0" applyFont="1" applyFill="1" applyAlignment="1">
      <alignment horizontal="center" vertical="center" wrapText="1"/>
    </xf>
    <xf numFmtId="0" fontId="103" fillId="33" borderId="0" xfId="0" applyFont="1" applyFill="1" applyAlignment="1">
      <alignment horizontal="center" vertical="center" wrapText="1"/>
    </xf>
    <xf numFmtId="0" fontId="103" fillId="33" borderId="16" xfId="0" applyFont="1" applyFill="1" applyBorder="1" applyAlignment="1">
      <alignment vertical="center" wrapText="1"/>
    </xf>
    <xf numFmtId="190" fontId="103" fillId="33" borderId="10" xfId="49" applyNumberFormat="1" applyFont="1" applyFill="1" applyBorder="1" applyAlignment="1">
      <alignment vertical="center"/>
    </xf>
    <xf numFmtId="189" fontId="103" fillId="33" borderId="10" xfId="49" applyNumberFormat="1" applyFont="1" applyFill="1" applyBorder="1" applyAlignment="1">
      <alignment vertical="center"/>
    </xf>
    <xf numFmtId="189" fontId="103" fillId="33" borderId="0" xfId="0" applyNumberFormat="1" applyFont="1" applyFill="1" applyAlignment="1">
      <alignment vertical="center"/>
    </xf>
    <xf numFmtId="0" fontId="102" fillId="33" borderId="16" xfId="0" applyFont="1" applyFill="1" applyBorder="1" applyAlignment="1">
      <alignment vertical="center"/>
    </xf>
    <xf numFmtId="190" fontId="102" fillId="33" borderId="10" xfId="49" applyNumberFormat="1" applyFont="1" applyFill="1" applyBorder="1" applyAlignment="1">
      <alignment vertical="center"/>
    </xf>
    <xf numFmtId="0" fontId="102" fillId="33" borderId="16" xfId="0" applyFont="1" applyFill="1" applyBorder="1" applyAlignment="1">
      <alignment vertical="center" wrapText="1"/>
    </xf>
    <xf numFmtId="190" fontId="102" fillId="33" borderId="10" xfId="49" applyNumberFormat="1" applyFont="1" applyFill="1" applyBorder="1" applyAlignment="1">
      <alignment vertical="center" wrapText="1"/>
    </xf>
    <xf numFmtId="49" fontId="102" fillId="33" borderId="0" xfId="0" applyNumberFormat="1" applyFont="1" applyFill="1" applyAlignment="1">
      <alignment vertical="center"/>
    </xf>
    <xf numFmtId="200" fontId="102" fillId="33" borderId="10" xfId="49" applyNumberFormat="1" applyFont="1" applyFill="1" applyBorder="1" applyAlignment="1">
      <alignment vertical="center" wrapText="1"/>
    </xf>
    <xf numFmtId="189" fontId="102" fillId="33" borderId="10" xfId="49" applyNumberFormat="1" applyFont="1" applyFill="1" applyBorder="1" applyAlignment="1">
      <alignment vertical="center" wrapText="1"/>
    </xf>
    <xf numFmtId="3" fontId="60" fillId="33" borderId="10" xfId="59" applyNumberFormat="1" applyFont="1" applyFill="1" applyBorder="1" applyAlignment="1">
      <alignment horizontal="right" vertical="center"/>
      <protection/>
    </xf>
    <xf numFmtId="180" fontId="60" fillId="33" borderId="10" xfId="63" applyNumberFormat="1" applyFont="1" applyFill="1" applyBorder="1" applyAlignment="1">
      <alignment horizontal="right" vertical="center"/>
    </xf>
    <xf numFmtId="3" fontId="60" fillId="33" borderId="17" xfId="59" applyNumberFormat="1" applyFont="1" applyFill="1" applyBorder="1" applyAlignment="1">
      <alignment horizontal="right" vertical="center"/>
      <protection/>
    </xf>
    <xf numFmtId="9" fontId="60" fillId="33" borderId="17" xfId="62" applyFont="1" applyFill="1" applyBorder="1" applyAlignment="1">
      <alignment horizontal="right" vertical="center"/>
    </xf>
    <xf numFmtId="9" fontId="60" fillId="33" borderId="17" xfId="63" applyFont="1" applyFill="1" applyBorder="1" applyAlignment="1">
      <alignment horizontal="right" vertical="center"/>
    </xf>
    <xf numFmtId="41" fontId="102" fillId="33" borderId="10" xfId="0" applyNumberFormat="1" applyFont="1" applyFill="1" applyBorder="1" applyAlignment="1">
      <alignment horizontal="right" vertical="center"/>
    </xf>
    <xf numFmtId="0" fontId="102" fillId="0" borderId="10" xfId="0" applyFont="1" applyBorder="1" applyAlignment="1">
      <alignment/>
    </xf>
    <xf numFmtId="0" fontId="103" fillId="0" borderId="10" xfId="0" applyFont="1" applyBorder="1" applyAlignment="1">
      <alignment/>
    </xf>
    <xf numFmtId="0" fontId="96" fillId="0" borderId="10" xfId="0" applyFont="1" applyBorder="1" applyAlignment="1">
      <alignment horizontal="center"/>
    </xf>
    <xf numFmtId="0" fontId="96" fillId="0" borderId="10" xfId="0" applyFont="1" applyBorder="1" applyAlignment="1">
      <alignment vertical="center"/>
    </xf>
    <xf numFmtId="0" fontId="0" fillId="0" borderId="10" xfId="0" applyFill="1" applyBorder="1" applyAlignment="1">
      <alignment/>
    </xf>
    <xf numFmtId="0" fontId="0" fillId="0" borderId="0" xfId="0" applyFill="1" applyAlignment="1">
      <alignment/>
    </xf>
    <xf numFmtId="199" fontId="102" fillId="33" borderId="10" xfId="0" applyNumberFormat="1" applyFont="1" applyFill="1" applyBorder="1" applyAlignment="1">
      <alignment vertical="center"/>
    </xf>
    <xf numFmtId="180" fontId="102" fillId="33" borderId="10" xfId="62" applyNumberFormat="1" applyFont="1" applyFill="1" applyBorder="1" applyAlignment="1">
      <alignment horizontal="right" vertical="center" wrapText="1"/>
    </xf>
    <xf numFmtId="0" fontId="67"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97" fillId="33" borderId="0" xfId="0" applyFont="1" applyFill="1" applyBorder="1" applyAlignment="1">
      <alignment vertical="center"/>
    </xf>
    <xf numFmtId="0" fontId="125" fillId="0" borderId="0" xfId="0" applyFont="1" applyBorder="1" applyAlignment="1">
      <alignment vertical="center"/>
    </xf>
    <xf numFmtId="201" fontId="125" fillId="34" borderId="10" xfId="0" applyNumberFormat="1" applyFont="1" applyFill="1" applyBorder="1" applyAlignment="1">
      <alignment horizontal="center" wrapText="1"/>
    </xf>
    <xf numFmtId="0" fontId="0" fillId="0" borderId="10" xfId="0" applyBorder="1" applyAlignment="1">
      <alignment horizontal="left" vertical="center"/>
    </xf>
    <xf numFmtId="4" fontId="0" fillId="0" borderId="10" xfId="0" applyNumberFormat="1" applyBorder="1" applyAlignment="1">
      <alignment horizontal="right" vertical="center"/>
    </xf>
    <xf numFmtId="180" fontId="0" fillId="0" borderId="10" xfId="0" applyNumberFormat="1" applyBorder="1" applyAlignment="1">
      <alignment/>
    </xf>
    <xf numFmtId="0" fontId="123" fillId="0" borderId="10" xfId="0" applyFont="1" applyBorder="1" applyAlignment="1">
      <alignment horizontal="left" vertical="center"/>
    </xf>
    <xf numFmtId="0" fontId="122" fillId="0" borderId="10" xfId="0" applyFont="1" applyBorder="1" applyAlignment="1">
      <alignment horizontal="left" vertical="center"/>
    </xf>
    <xf numFmtId="4" fontId="122" fillId="0" borderId="10" xfId="0" applyNumberFormat="1" applyFont="1" applyBorder="1" applyAlignment="1">
      <alignment horizontal="right" vertical="center"/>
    </xf>
    <xf numFmtId="180" fontId="122" fillId="0" borderId="10" xfId="62" applyNumberFormat="1" applyFont="1" applyBorder="1" applyAlignment="1">
      <alignment/>
    </xf>
    <xf numFmtId="169" fontId="122" fillId="0" borderId="10" xfId="50" applyFont="1" applyBorder="1" applyAlignment="1">
      <alignment/>
    </xf>
    <xf numFmtId="180" fontId="122" fillId="0" borderId="10" xfId="0" applyNumberFormat="1" applyFont="1" applyBorder="1" applyAlignment="1">
      <alignment/>
    </xf>
    <xf numFmtId="0" fontId="0" fillId="0" borderId="10" xfId="0" applyBorder="1" applyAlignment="1">
      <alignment/>
    </xf>
    <xf numFmtId="4" fontId="122" fillId="0" borderId="10" xfId="0" applyNumberFormat="1" applyFont="1" applyBorder="1" applyAlignment="1">
      <alignment/>
    </xf>
    <xf numFmtId="0" fontId="87" fillId="0" borderId="0" xfId="46" applyAlignment="1">
      <alignment/>
    </xf>
    <xf numFmtId="0" fontId="103" fillId="0" borderId="10" xfId="0" applyFont="1" applyBorder="1" applyAlignment="1">
      <alignment/>
    </xf>
    <xf numFmtId="4" fontId="102" fillId="0" borderId="10" xfId="52" applyNumberFormat="1" applyFont="1" applyBorder="1" applyAlignment="1">
      <alignment/>
    </xf>
    <xf numFmtId="4" fontId="103" fillId="0" borderId="10" xfId="52" applyNumberFormat="1" applyFont="1" applyBorder="1" applyAlignment="1">
      <alignment/>
    </xf>
    <xf numFmtId="4" fontId="103" fillId="0" borderId="10" xfId="52" applyNumberFormat="1" applyFont="1" applyBorder="1" applyAlignment="1">
      <alignment/>
    </xf>
    <xf numFmtId="4" fontId="102" fillId="33" borderId="10" xfId="62" applyNumberFormat="1" applyFont="1" applyFill="1" applyBorder="1" applyAlignment="1">
      <alignment vertical="center"/>
    </xf>
    <xf numFmtId="4" fontId="103" fillId="33" borderId="10" xfId="62" applyNumberFormat="1" applyFont="1" applyFill="1" applyBorder="1" applyAlignment="1">
      <alignment vertical="center"/>
    </xf>
    <xf numFmtId="194" fontId="103" fillId="33" borderId="10" xfId="0" applyNumberFormat="1" applyFont="1" applyFill="1" applyBorder="1" applyAlignment="1">
      <alignment vertical="center"/>
    </xf>
    <xf numFmtId="194" fontId="102" fillId="33" borderId="10" xfId="0" applyNumberFormat="1" applyFont="1" applyFill="1" applyBorder="1" applyAlignment="1">
      <alignment vertical="center"/>
    </xf>
    <xf numFmtId="202" fontId="98" fillId="33" borderId="10" xfId="50" applyNumberFormat="1" applyFont="1" applyFill="1" applyBorder="1" applyAlignment="1">
      <alignment vertical="center"/>
    </xf>
    <xf numFmtId="202" fontId="97" fillId="33" borderId="10" xfId="50" applyNumberFormat="1" applyFont="1" applyFill="1" applyBorder="1" applyAlignment="1">
      <alignment vertical="center"/>
    </xf>
    <xf numFmtId="179" fontId="72" fillId="33" borderId="0" xfId="51" applyFont="1" applyFill="1" applyBorder="1" applyAlignment="1">
      <alignment horizontal="left" vertical="center"/>
    </xf>
    <xf numFmtId="0" fontId="97" fillId="33" borderId="0" xfId="0" applyFont="1" applyFill="1" applyAlignment="1">
      <alignment horizontal="left" vertical="center" wrapText="1"/>
    </xf>
    <xf numFmtId="201" fontId="125" fillId="34" borderId="23" xfId="0" applyNumberFormat="1" applyFont="1" applyFill="1" applyBorder="1" applyAlignment="1">
      <alignment horizontal="center" vertical="center"/>
    </xf>
    <xf numFmtId="201" fontId="125" fillId="34" borderId="21" xfId="0" applyNumberFormat="1" applyFont="1" applyFill="1" applyBorder="1" applyAlignment="1">
      <alignment horizontal="center" vertical="center"/>
    </xf>
    <xf numFmtId="0" fontId="125" fillId="34" borderId="10" xfId="0" applyFont="1" applyFill="1" applyBorder="1" applyAlignment="1">
      <alignment/>
    </xf>
    <xf numFmtId="180" fontId="0" fillId="0" borderId="10" xfId="62" applyNumberFormat="1" applyFont="1" applyBorder="1" applyAlignment="1">
      <alignment/>
    </xf>
    <xf numFmtId="0" fontId="0" fillId="0" borderId="27" xfId="0" applyBorder="1" applyAlignment="1">
      <alignment horizontal="left"/>
    </xf>
    <xf numFmtId="0" fontId="2" fillId="0" borderId="0" xfId="57" applyAlignment="1">
      <alignment horizontal="center"/>
      <protection/>
    </xf>
    <xf numFmtId="0" fontId="2" fillId="0" borderId="0" xfId="57">
      <alignment/>
      <protection/>
    </xf>
    <xf numFmtId="14" fontId="0" fillId="0" borderId="10" xfId="0" applyNumberFormat="1" applyBorder="1" applyAlignment="1">
      <alignment vertical="center"/>
    </xf>
    <xf numFmtId="189" fontId="61" fillId="0" borderId="10" xfId="49" applyNumberFormat="1" applyFont="1" applyFill="1" applyBorder="1" applyAlignment="1">
      <alignment/>
    </xf>
    <xf numFmtId="3" fontId="2" fillId="0" borderId="10" xfId="57" applyNumberFormat="1" applyBorder="1">
      <alignment/>
      <protection/>
    </xf>
    <xf numFmtId="180" fontId="61" fillId="0" borderId="10" xfId="62" applyNumberFormat="1" applyFont="1" applyFill="1" applyBorder="1" applyAlignment="1">
      <alignment/>
    </xf>
    <xf numFmtId="0" fontId="8" fillId="0" borderId="10" xfId="0" applyFont="1" applyBorder="1" applyAlignment="1">
      <alignment horizontal="center" vertical="center" wrapText="1"/>
    </xf>
    <xf numFmtId="0" fontId="20" fillId="0" borderId="10" xfId="0" applyFont="1" applyBorder="1" applyAlignment="1">
      <alignment horizontal="center" vertical="center" wrapText="1"/>
    </xf>
    <xf numFmtId="3" fontId="20" fillId="0" borderId="10" xfId="0" applyNumberFormat="1" applyFont="1" applyBorder="1" applyAlignment="1">
      <alignment horizontal="right" vertical="center" wrapText="1"/>
    </xf>
    <xf numFmtId="180" fontId="0" fillId="0" borderId="10" xfId="63" applyNumberFormat="1" applyFont="1" applyBorder="1" applyAlignment="1">
      <alignment/>
    </xf>
    <xf numFmtId="0" fontId="126" fillId="33" borderId="0" xfId="0" applyFont="1" applyFill="1" applyBorder="1" applyAlignment="1">
      <alignment/>
    </xf>
    <xf numFmtId="0" fontId="0" fillId="0" borderId="0" xfId="0" applyBorder="1" applyAlignment="1">
      <alignment horizontal="left"/>
    </xf>
    <xf numFmtId="189" fontId="61" fillId="0" borderId="0" xfId="49" applyNumberFormat="1" applyFont="1" applyFill="1" applyBorder="1" applyAlignment="1">
      <alignment/>
    </xf>
    <xf numFmtId="0" fontId="0" fillId="0" borderId="0" xfId="0" applyBorder="1" applyAlignment="1">
      <alignment/>
    </xf>
    <xf numFmtId="2" fontId="0" fillId="0" borderId="10" xfId="0" applyNumberFormat="1" applyFill="1" applyBorder="1" applyAlignment="1">
      <alignment horizontal="center"/>
    </xf>
    <xf numFmtId="2" fontId="0" fillId="0" borderId="10" xfId="0" applyNumberFormat="1" applyBorder="1" applyAlignment="1">
      <alignment horizontal="center"/>
    </xf>
    <xf numFmtId="2" fontId="0" fillId="2" borderId="10" xfId="0" applyNumberFormat="1" applyFill="1" applyBorder="1" applyAlignment="1">
      <alignment horizontal="center"/>
    </xf>
    <xf numFmtId="2" fontId="96" fillId="0" borderId="10" xfId="0" applyNumberFormat="1" applyFont="1" applyBorder="1" applyAlignment="1">
      <alignment horizontal="center"/>
    </xf>
    <xf numFmtId="41" fontId="103" fillId="33" borderId="10" xfId="0" applyNumberFormat="1" applyFont="1" applyFill="1" applyBorder="1" applyAlignment="1">
      <alignment horizontal="right" vertical="center"/>
    </xf>
    <xf numFmtId="0" fontId="108" fillId="33" borderId="0" xfId="0" applyFont="1" applyFill="1" applyAlignment="1">
      <alignment horizontal="center"/>
    </xf>
    <xf numFmtId="0" fontId="115" fillId="33" borderId="0" xfId="0" applyFont="1" applyFill="1" applyBorder="1" applyAlignment="1">
      <alignment horizontal="left" vertical="center"/>
    </xf>
    <xf numFmtId="0" fontId="12" fillId="33" borderId="0" xfId="60" applyFont="1" applyFill="1" applyBorder="1" applyAlignment="1" applyProtection="1">
      <alignment horizontal="center" vertical="center"/>
      <protection/>
    </xf>
    <xf numFmtId="0" fontId="12" fillId="33" borderId="28" xfId="60" applyFont="1" applyFill="1" applyBorder="1" applyAlignment="1" applyProtection="1">
      <alignment horizontal="center" vertical="center"/>
      <protection/>
    </xf>
    <xf numFmtId="0" fontId="11" fillId="33" borderId="29" xfId="60" applyFont="1" applyFill="1" applyBorder="1" applyAlignment="1" applyProtection="1">
      <alignment horizontal="left" vertical="center"/>
      <protection/>
    </xf>
    <xf numFmtId="0" fontId="11" fillId="33" borderId="30" xfId="60" applyFont="1" applyFill="1" applyBorder="1" applyAlignment="1" applyProtection="1">
      <alignment horizontal="left" vertical="center"/>
      <protection/>
    </xf>
    <xf numFmtId="0" fontId="11" fillId="33" borderId="31" xfId="60" applyFont="1" applyFill="1" applyBorder="1" applyAlignment="1" applyProtection="1">
      <alignment horizontal="left" vertical="center"/>
      <protection/>
    </xf>
    <xf numFmtId="0" fontId="4" fillId="33" borderId="0" xfId="60" applyFont="1" applyFill="1" applyBorder="1" applyAlignment="1" applyProtection="1">
      <alignment horizontal="center" vertical="center"/>
      <protection/>
    </xf>
    <xf numFmtId="0" fontId="5" fillId="33" borderId="0" xfId="0" applyFont="1" applyFill="1" applyBorder="1" applyAlignment="1">
      <alignment horizontal="justify" vertical="center" wrapText="1"/>
    </xf>
    <xf numFmtId="0" fontId="110" fillId="33" borderId="0" xfId="0" applyFont="1" applyFill="1" applyAlignment="1">
      <alignment horizontal="center" vertical="center"/>
    </xf>
    <xf numFmtId="0" fontId="108" fillId="33" borderId="0" xfId="0" applyFont="1" applyFill="1" applyAlignment="1">
      <alignment horizontal="center" vertical="center"/>
    </xf>
    <xf numFmtId="0" fontId="9"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127" fillId="33" borderId="0" xfId="0" applyFont="1" applyFill="1" applyBorder="1" applyAlignment="1">
      <alignment horizontal="center" wrapText="1"/>
    </xf>
    <xf numFmtId="0" fontId="9" fillId="33" borderId="32" xfId="0" applyFont="1" applyFill="1" applyBorder="1" applyAlignment="1">
      <alignment horizontal="left" vertical="center"/>
    </xf>
    <xf numFmtId="0" fontId="125" fillId="0" borderId="0" xfId="0" applyFont="1" applyBorder="1" applyAlignment="1">
      <alignment horizontal="left" vertical="center" wrapText="1"/>
    </xf>
    <xf numFmtId="0" fontId="97" fillId="33" borderId="0" xfId="0" applyFont="1" applyFill="1" applyBorder="1" applyAlignment="1">
      <alignment vertical="center"/>
    </xf>
    <xf numFmtId="0" fontId="97" fillId="33" borderId="0" xfId="0" applyFont="1" applyFill="1" applyBorder="1" applyAlignment="1">
      <alignment horizontal="center" vertical="center"/>
    </xf>
    <xf numFmtId="0" fontId="97" fillId="33" borderId="10" xfId="0" applyFont="1" applyFill="1" applyBorder="1" applyAlignment="1">
      <alignment horizontal="left" vertical="top"/>
    </xf>
    <xf numFmtId="0" fontId="97" fillId="33" borderId="10" xfId="0" applyFont="1" applyFill="1" applyBorder="1" applyAlignment="1">
      <alignment horizontal="center" vertical="center"/>
    </xf>
    <xf numFmtId="0" fontId="97" fillId="33" borderId="10" xfId="0" applyFont="1" applyFill="1" applyBorder="1" applyAlignment="1">
      <alignment horizontal="center" vertical="center" wrapText="1"/>
    </xf>
    <xf numFmtId="0" fontId="98" fillId="33" borderId="0" xfId="0" applyFont="1" applyFill="1" applyAlignment="1">
      <alignment horizontal="justify" vertical="center" wrapText="1"/>
    </xf>
    <xf numFmtId="0" fontId="41" fillId="33" borderId="0" xfId="0" applyFont="1" applyFill="1" applyAlignment="1">
      <alignment horizontal="center" vertical="center"/>
    </xf>
    <xf numFmtId="0" fontId="41" fillId="33" borderId="10" xfId="0" applyFont="1" applyFill="1" applyBorder="1" applyAlignment="1">
      <alignment horizontal="center" vertical="center"/>
    </xf>
    <xf numFmtId="201" fontId="125" fillId="34" borderId="16" xfId="0" applyNumberFormat="1" applyFont="1" applyFill="1" applyBorder="1" applyAlignment="1">
      <alignment horizontal="center"/>
    </xf>
    <xf numFmtId="201" fontId="125" fillId="34" borderId="17" xfId="0" applyNumberFormat="1" applyFont="1" applyFill="1" applyBorder="1" applyAlignment="1">
      <alignment horizontal="center"/>
    </xf>
    <xf numFmtId="201" fontId="125" fillId="34" borderId="18" xfId="0" applyNumberFormat="1" applyFont="1" applyFill="1" applyBorder="1" applyAlignment="1">
      <alignment horizontal="center"/>
    </xf>
    <xf numFmtId="201" fontId="125" fillId="34" borderId="10" xfId="0" applyNumberFormat="1" applyFont="1" applyFill="1" applyBorder="1" applyAlignment="1">
      <alignment horizontal="center" vertical="center" wrapText="1"/>
    </xf>
    <xf numFmtId="0" fontId="96" fillId="0" borderId="11" xfId="0" applyFont="1" applyBorder="1" applyAlignment="1">
      <alignment horizontal="center"/>
    </xf>
    <xf numFmtId="0" fontId="96" fillId="0" borderId="32" xfId="0" applyFont="1" applyBorder="1" applyAlignment="1">
      <alignment horizontal="center"/>
    </xf>
    <xf numFmtId="0" fontId="96" fillId="0" borderId="12" xfId="0" applyFont="1" applyBorder="1" applyAlignment="1">
      <alignment horizontal="center"/>
    </xf>
    <xf numFmtId="0" fontId="96" fillId="0" borderId="13" xfId="0" applyFont="1" applyBorder="1" applyAlignment="1">
      <alignment horizontal="center" vertical="center"/>
    </xf>
    <xf numFmtId="0" fontId="96" fillId="0" borderId="22" xfId="0" applyFont="1" applyBorder="1" applyAlignment="1">
      <alignment horizontal="center" vertical="center"/>
    </xf>
    <xf numFmtId="0" fontId="96" fillId="0" borderId="14" xfId="0" applyFont="1" applyBorder="1" applyAlignment="1">
      <alignment horizontal="center" vertical="center"/>
    </xf>
    <xf numFmtId="0" fontId="105" fillId="33" borderId="0" xfId="0" applyFont="1" applyFill="1" applyAlignment="1">
      <alignment horizontal="left" vertical="center" wrapText="1"/>
    </xf>
    <xf numFmtId="0" fontId="0" fillId="0" borderId="0" xfId="0" applyAlignment="1">
      <alignment horizontal="left" wrapText="1"/>
    </xf>
    <xf numFmtId="0" fontId="96" fillId="33" borderId="0" xfId="0" applyFont="1" applyFill="1" applyAlignment="1">
      <alignment horizontal="left" vertical="center" wrapText="1"/>
    </xf>
    <xf numFmtId="0" fontId="123" fillId="0" borderId="0" xfId="0" applyFont="1" applyAlignment="1">
      <alignment horizontal="left" vertical="center" wrapText="1"/>
    </xf>
    <xf numFmtId="0" fontId="123" fillId="0" borderId="0" xfId="0" applyFont="1" applyAlignment="1">
      <alignment vertical="center" wrapText="1"/>
    </xf>
    <xf numFmtId="0" fontId="0" fillId="0" borderId="0" xfId="0" applyAlignment="1">
      <alignment horizontal="center" wrapText="1"/>
    </xf>
    <xf numFmtId="0" fontId="101" fillId="33" borderId="0" xfId="0" applyFont="1" applyFill="1" applyAlignment="1">
      <alignment horizontal="justify" vertical="top" wrapText="1"/>
    </xf>
    <xf numFmtId="0" fontId="43" fillId="33" borderId="16" xfId="0" applyFont="1" applyFill="1" applyBorder="1" applyAlignment="1">
      <alignment horizontal="center" vertical="center" wrapText="1"/>
    </xf>
    <xf numFmtId="0" fontId="43" fillId="33" borderId="18" xfId="0" applyFont="1" applyFill="1" applyBorder="1" applyAlignment="1">
      <alignment horizontal="center" vertical="center" wrapText="1"/>
    </xf>
    <xf numFmtId="183" fontId="44" fillId="33" borderId="18" xfId="62" applyNumberFormat="1" applyFont="1" applyFill="1" applyBorder="1" applyAlignment="1">
      <alignment horizontal="center" vertical="center"/>
    </xf>
    <xf numFmtId="0" fontId="43" fillId="33" borderId="0" xfId="0" applyFont="1" applyFill="1" applyAlignment="1">
      <alignment horizontal="left" vertical="center" wrapText="1"/>
    </xf>
    <xf numFmtId="183" fontId="101" fillId="33" borderId="23" xfId="0" applyNumberFormat="1" applyFont="1" applyFill="1" applyBorder="1" applyAlignment="1">
      <alignment horizontal="center" vertical="center"/>
    </xf>
    <xf numFmtId="183" fontId="101" fillId="33" borderId="21" xfId="0" applyNumberFormat="1" applyFont="1" applyFill="1" applyBorder="1" applyAlignment="1">
      <alignment horizontal="center" vertical="center"/>
    </xf>
    <xf numFmtId="3" fontId="44" fillId="33" borderId="23" xfId="0" applyNumberFormat="1" applyFont="1" applyFill="1" applyBorder="1" applyAlignment="1">
      <alignment horizontal="center" vertical="center"/>
    </xf>
    <xf numFmtId="3" fontId="44" fillId="33" borderId="21" xfId="0" applyNumberFormat="1" applyFont="1" applyFill="1" applyBorder="1" applyAlignment="1">
      <alignment horizontal="center" vertical="center"/>
    </xf>
    <xf numFmtId="181" fontId="44" fillId="33" borderId="23" xfId="0" applyNumberFormat="1" applyFont="1" applyFill="1" applyBorder="1" applyAlignment="1">
      <alignment horizontal="center" vertical="center"/>
    </xf>
    <xf numFmtId="181" fontId="44" fillId="33" borderId="21" xfId="0" applyNumberFormat="1" applyFont="1" applyFill="1" applyBorder="1" applyAlignment="1">
      <alignment horizontal="center" vertical="center"/>
    </xf>
    <xf numFmtId="0" fontId="128" fillId="0" borderId="0" xfId="0" applyFont="1" applyBorder="1" applyAlignment="1">
      <alignment horizontal="left" vertical="center" wrapText="1"/>
    </xf>
    <xf numFmtId="0" fontId="103" fillId="33" borderId="0" xfId="0" applyFont="1" applyFill="1" applyAlignment="1">
      <alignment horizontal="justify" vertical="center" wrapText="1"/>
    </xf>
    <xf numFmtId="0" fontId="102" fillId="33" borderId="0" xfId="0" applyFont="1" applyFill="1" applyBorder="1" applyAlignment="1">
      <alignment horizontal="left" vertical="center" wrapText="1"/>
    </xf>
    <xf numFmtId="0" fontId="102" fillId="33" borderId="32" xfId="0" applyFont="1" applyFill="1" applyBorder="1" applyAlignment="1">
      <alignment horizontal="left" vertical="center" wrapText="1"/>
    </xf>
    <xf numFmtId="0" fontId="102" fillId="33" borderId="16" xfId="0" applyFont="1" applyFill="1" applyBorder="1" applyAlignment="1">
      <alignment horizontal="left" vertical="center"/>
    </xf>
    <xf numFmtId="0" fontId="102" fillId="33" borderId="17" xfId="0" applyFont="1" applyFill="1" applyBorder="1" applyAlignment="1">
      <alignment horizontal="left" vertical="center"/>
    </xf>
    <xf numFmtId="0" fontId="102" fillId="33" borderId="18" xfId="0" applyFont="1" applyFill="1" applyBorder="1" applyAlignment="1">
      <alignment horizontal="left" vertical="center"/>
    </xf>
    <xf numFmtId="0" fontId="102" fillId="33" borderId="0" xfId="0" applyFont="1" applyFill="1" applyAlignment="1">
      <alignment horizontal="left" vertical="center" wrapText="1"/>
    </xf>
    <xf numFmtId="0" fontId="97" fillId="33" borderId="16" xfId="0" applyFont="1" applyFill="1" applyBorder="1" applyAlignment="1">
      <alignment horizontal="center" vertical="center"/>
    </xf>
    <xf numFmtId="0" fontId="97" fillId="33" borderId="17" xfId="0" applyFont="1" applyFill="1" applyBorder="1" applyAlignment="1">
      <alignment horizontal="center" vertical="center"/>
    </xf>
    <xf numFmtId="0" fontId="97" fillId="33" borderId="18" xfId="0" applyFont="1" applyFill="1" applyBorder="1" applyAlignment="1">
      <alignment horizontal="center" vertical="center"/>
    </xf>
    <xf numFmtId="0" fontId="99" fillId="33" borderId="0" xfId="0" applyFont="1" applyFill="1" applyAlignment="1">
      <alignment horizontal="left" vertical="center" wrapText="1"/>
    </xf>
    <xf numFmtId="0" fontId="21" fillId="0" borderId="0" xfId="0" applyFont="1" applyAlignment="1">
      <alignment horizontal="center" vertical="center" wrapText="1"/>
    </xf>
    <xf numFmtId="0" fontId="97" fillId="33" borderId="0" xfId="0" applyFont="1" applyFill="1" applyAlignment="1">
      <alignment horizontal="left" vertical="center" wrapText="1"/>
    </xf>
    <xf numFmtId="0" fontId="97" fillId="33" borderId="32" xfId="0" applyFont="1" applyFill="1" applyBorder="1" applyAlignment="1">
      <alignment horizontal="left" vertical="center" wrapText="1"/>
    </xf>
    <xf numFmtId="0" fontId="97" fillId="33" borderId="0" xfId="0" applyFont="1" applyFill="1" applyBorder="1" applyAlignment="1">
      <alignment horizontal="left" vertical="center" wrapText="1"/>
    </xf>
    <xf numFmtId="0" fontId="97" fillId="33" borderId="23" xfId="0" applyFont="1" applyFill="1" applyBorder="1" applyAlignment="1">
      <alignment horizontal="center" vertical="center"/>
    </xf>
    <xf numFmtId="0" fontId="97" fillId="33" borderId="21" xfId="0" applyFont="1" applyFill="1" applyBorder="1" applyAlignment="1">
      <alignment horizontal="center" vertical="center"/>
    </xf>
    <xf numFmtId="0" fontId="13" fillId="0" borderId="16" xfId="0" applyFont="1" applyFill="1" applyBorder="1" applyAlignment="1" applyProtection="1">
      <alignment horizontal="center" vertical="top" wrapText="1" readingOrder="1"/>
      <protection locked="0"/>
    </xf>
    <xf numFmtId="0" fontId="13" fillId="0" borderId="17" xfId="0" applyFont="1" applyFill="1" applyBorder="1" applyAlignment="1" applyProtection="1">
      <alignment horizontal="center" vertical="top" wrapText="1" readingOrder="1"/>
      <protection locked="0"/>
    </xf>
    <xf numFmtId="0" fontId="13" fillId="0" borderId="18" xfId="0" applyFont="1" applyFill="1" applyBorder="1" applyAlignment="1" applyProtection="1">
      <alignment horizontal="center" vertical="top" wrapText="1" readingOrder="1"/>
      <protection locked="0"/>
    </xf>
    <xf numFmtId="49" fontId="97" fillId="33" borderId="0" xfId="0" applyNumberFormat="1" applyFont="1" applyFill="1" applyAlignment="1">
      <alignment horizontal="left" vertical="center" wrapText="1"/>
    </xf>
    <xf numFmtId="0" fontId="13" fillId="0" borderId="10" xfId="0" applyFont="1" applyFill="1" applyBorder="1" applyAlignment="1" applyProtection="1">
      <alignment horizontal="center" vertical="top" wrapText="1" readingOrder="1"/>
      <protection locked="0"/>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60" fillId="33" borderId="0" xfId="59" applyFont="1" applyFill="1" applyBorder="1" applyAlignment="1">
      <alignment horizontal="left" vertical="top" wrapText="1"/>
      <protection/>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3" fontId="60" fillId="33" borderId="16" xfId="59" applyNumberFormat="1"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3" fontId="60" fillId="33" borderId="18" xfId="59" applyNumberFormat="1" applyFont="1" applyFill="1" applyBorder="1" applyAlignment="1">
      <alignment horizontal="center" vertical="center"/>
      <protection/>
    </xf>
    <xf numFmtId="3" fontId="60" fillId="33" borderId="11" xfId="59" applyNumberFormat="1" applyFont="1" applyFill="1" applyBorder="1" applyAlignment="1">
      <alignment horizontal="center" vertical="center"/>
      <protection/>
    </xf>
    <xf numFmtId="3" fontId="60" fillId="33" borderId="12" xfId="59" applyNumberFormat="1" applyFont="1" applyFill="1" applyBorder="1" applyAlignment="1">
      <alignment horizontal="center" vertical="center"/>
      <protection/>
    </xf>
    <xf numFmtId="0" fontId="60" fillId="33" borderId="11" xfId="59" applyFont="1" applyFill="1" applyBorder="1" applyAlignment="1">
      <alignment horizontal="center" vertical="distributed"/>
      <protection/>
    </xf>
    <xf numFmtId="0" fontId="60" fillId="33" borderId="32" xfId="59" applyFont="1" applyFill="1" applyBorder="1" applyAlignment="1">
      <alignment horizontal="center" vertical="distributed"/>
      <protection/>
    </xf>
    <xf numFmtId="0" fontId="60" fillId="33" borderId="12" xfId="59" applyFont="1" applyFill="1" applyBorder="1" applyAlignment="1">
      <alignment horizontal="center" vertical="distributed"/>
      <protection/>
    </xf>
    <xf numFmtId="0" fontId="60" fillId="33" borderId="25" xfId="59" applyFont="1" applyFill="1" applyBorder="1" applyAlignment="1">
      <alignment horizontal="center" vertical="distributed"/>
      <protection/>
    </xf>
    <xf numFmtId="0" fontId="60" fillId="33" borderId="0" xfId="59" applyFont="1" applyFill="1" applyBorder="1" applyAlignment="1">
      <alignment horizontal="center" vertical="distributed"/>
      <protection/>
    </xf>
    <xf numFmtId="0" fontId="60" fillId="33" borderId="27" xfId="59" applyFont="1" applyFill="1" applyBorder="1" applyAlignment="1">
      <alignment horizontal="center" vertical="distributed"/>
      <protection/>
    </xf>
    <xf numFmtId="0" fontId="60" fillId="33" borderId="13" xfId="59" applyFont="1" applyFill="1" applyBorder="1" applyAlignment="1">
      <alignment horizontal="center" vertical="distributed"/>
      <protection/>
    </xf>
    <xf numFmtId="0" fontId="60" fillId="33" borderId="22" xfId="59" applyFont="1" applyFill="1" applyBorder="1" applyAlignment="1">
      <alignment horizontal="center" vertical="distributed"/>
      <protection/>
    </xf>
    <xf numFmtId="0" fontId="60" fillId="33" borderId="14" xfId="59" applyFont="1" applyFill="1" applyBorder="1" applyAlignment="1">
      <alignment horizontal="center" vertical="distributed"/>
      <protection/>
    </xf>
    <xf numFmtId="0" fontId="60" fillId="33" borderId="10" xfId="59" applyFont="1" applyFill="1" applyBorder="1" applyAlignment="1">
      <alignment horizontal="center" vertical="center" wrapText="1"/>
      <protection/>
    </xf>
    <xf numFmtId="0" fontId="61" fillId="33" borderId="0" xfId="59" applyFont="1" applyFill="1" applyAlignment="1">
      <alignment horizontal="justify" vertical="center"/>
      <protection/>
    </xf>
    <xf numFmtId="0" fontId="60" fillId="33" borderId="10" xfId="59" applyFont="1" applyFill="1" applyBorder="1" applyAlignment="1">
      <alignment horizontal="center" vertical="center"/>
      <protection/>
    </xf>
    <xf numFmtId="0" fontId="60" fillId="33" borderId="16" xfId="59" applyFont="1" applyFill="1" applyBorder="1" applyAlignment="1">
      <alignment horizontal="center" vertical="center"/>
      <protection/>
    </xf>
    <xf numFmtId="0" fontId="60" fillId="33" borderId="18" xfId="59" applyFont="1" applyFill="1" applyBorder="1" applyAlignment="1">
      <alignment horizontal="center" vertical="center"/>
      <protection/>
    </xf>
    <xf numFmtId="0" fontId="61" fillId="33" borderId="24" xfId="59" applyFont="1" applyFill="1" applyBorder="1" applyAlignment="1">
      <alignment horizontal="center" vertical="center" wrapText="1"/>
      <protection/>
    </xf>
    <xf numFmtId="0" fontId="61" fillId="33" borderId="21" xfId="59" applyFont="1" applyFill="1" applyBorder="1" applyAlignment="1">
      <alignment horizontal="center" vertical="center" wrapText="1"/>
      <protection/>
    </xf>
    <xf numFmtId="0" fontId="97" fillId="35" borderId="16" xfId="0" applyFont="1" applyFill="1" applyBorder="1" applyAlignment="1">
      <alignment horizontal="center" vertical="center"/>
    </xf>
    <xf numFmtId="0" fontId="97" fillId="35" borderId="18" xfId="0" applyFont="1" applyFill="1" applyBorder="1" applyAlignment="1">
      <alignment horizontal="center" vertical="center"/>
    </xf>
    <xf numFmtId="0" fontId="97" fillId="35" borderId="10" xfId="0" applyFont="1" applyFill="1" applyBorder="1" applyAlignment="1">
      <alignment horizontal="center" vertical="center"/>
    </xf>
    <xf numFmtId="0" fontId="98" fillId="33" borderId="16" xfId="0" applyFont="1" applyFill="1" applyBorder="1" applyAlignment="1">
      <alignment horizontal="center" vertical="center"/>
    </xf>
    <xf numFmtId="0" fontId="98" fillId="33" borderId="18" xfId="0" applyFont="1" applyFill="1" applyBorder="1" applyAlignment="1">
      <alignment horizontal="center" vertical="center"/>
    </xf>
    <xf numFmtId="0" fontId="66" fillId="33" borderId="0" xfId="0" applyFont="1" applyFill="1" applyAlignment="1">
      <alignment horizontal="left" vertical="center" wrapText="1"/>
    </xf>
    <xf numFmtId="0" fontId="67" fillId="33" borderId="16" xfId="0" applyFont="1" applyFill="1" applyBorder="1" applyAlignment="1">
      <alignment horizontal="center" vertical="center"/>
    </xf>
    <xf numFmtId="0" fontId="67" fillId="33" borderId="18" xfId="0" applyFont="1" applyFill="1" applyBorder="1" applyAlignment="1">
      <alignment horizontal="center" vertical="center"/>
    </xf>
    <xf numFmtId="0" fontId="66" fillId="33" borderId="16" xfId="0" applyFont="1" applyFill="1" applyBorder="1" applyAlignment="1">
      <alignment horizontal="center" vertical="center"/>
    </xf>
    <xf numFmtId="0" fontId="66" fillId="33" borderId="18" xfId="0" applyFont="1" applyFill="1" applyBorder="1" applyAlignment="1">
      <alignment horizontal="center" vertic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style1552566249863" xfId="65"/>
    <cellStyle name="style1552566249921" xfId="66"/>
    <cellStyle name="style1552566250031" xfId="67"/>
    <cellStyle name="style1552566250144" xfId="68"/>
    <cellStyle name="style1552566250891" xfId="69"/>
    <cellStyle name="style1552566250948" xfId="70"/>
    <cellStyle name="style1552566251014"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105775"/>
          <a:ext cx="194310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2" name="Picture 41" descr="pie"/>
        <xdr:cNvPicPr preferRelativeResize="1">
          <a:picLocks noChangeAspect="1"/>
        </xdr:cNvPicPr>
      </xdr:nvPicPr>
      <xdr:blipFill>
        <a:blip r:embed="rId2"/>
        <a:stretch>
          <a:fillRect/>
        </a:stretch>
      </xdr:blipFill>
      <xdr:spPr>
        <a:xfrm>
          <a:off x="0" y="17497425"/>
          <a:ext cx="1238250" cy="5715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3" name="Picture 41" descr="pie"/>
        <xdr:cNvPicPr preferRelativeResize="1">
          <a:picLocks noChangeAspect="1"/>
        </xdr:cNvPicPr>
      </xdr:nvPicPr>
      <xdr:blipFill>
        <a:blip r:embed="rId2"/>
        <a:stretch>
          <a:fillRect/>
        </a:stretch>
      </xdr:blipFill>
      <xdr:spPr>
        <a:xfrm>
          <a:off x="0" y="17497425"/>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619625"/>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3</xdr:row>
      <xdr:rowOff>0</xdr:rowOff>
    </xdr:from>
    <xdr:to>
      <xdr:col>7</xdr:col>
      <xdr:colOff>47625</xdr:colOff>
      <xdr:row>10</xdr:row>
      <xdr:rowOff>95250</xdr:rowOff>
    </xdr:to>
    <xdr:sp>
      <xdr:nvSpPr>
        <xdr:cNvPr id="1" name="CuadroTexto 1"/>
        <xdr:cNvSpPr txBox="1">
          <a:spLocks noChangeArrowheads="1"/>
        </xdr:cNvSpPr>
      </xdr:nvSpPr>
      <xdr:spPr>
        <a:xfrm>
          <a:off x="3495675" y="561975"/>
          <a:ext cx="1885950" cy="1409700"/>
        </a:xfrm>
        <a:prstGeom prst="rect">
          <a:avLst/>
        </a:prstGeom>
        <a:noFill/>
        <a:ln w="9525" cmpd="sng">
          <a:noFill/>
        </a:ln>
      </xdr:spPr>
      <xdr:txBody>
        <a:bodyPr vertOverflow="clip" wrap="square"/>
        <a:p>
          <a:pPr algn="l">
            <a:defRPr/>
          </a:pPr>
          <a:r>
            <a:rPr lang="en-US" cap="none" sz="1100" b="1" i="0" u="none" baseline="0">
              <a:solidFill>
                <a:srgbClr val="339966"/>
              </a:solidFill>
              <a:latin typeface="Calibri"/>
              <a:ea typeface="Calibri"/>
              <a:cs typeface="Calibri"/>
            </a:rPr>
            <a:t>Participación de la agricultura en emisiones regionales
</a:t>
          </a:r>
          <a:r>
            <a:rPr lang="en-US" cap="none" sz="1100" b="0" i="0" u="none" baseline="0">
              <a:solidFill>
                <a:srgbClr val="339966"/>
              </a:solidFill>
              <a:latin typeface="Calibri"/>
              <a:ea typeface="Calibri"/>
              <a:cs typeface="Calibri"/>
            </a:rPr>
            <a:t>
</a:t>
          </a:r>
          <a:r>
            <a:rPr lang="en-US" cap="none" sz="2800" b="1" i="0" u="none" baseline="0">
              <a:solidFill>
                <a:srgbClr val="339966"/>
              </a:solidFill>
              <a:latin typeface="Calibri"/>
              <a:ea typeface="Calibri"/>
              <a:cs typeface="Calibri"/>
            </a:rPr>
            <a:t>45%</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s empleo"/>
      <sheetName val="base_empleo"/>
      <sheetName val="Empleo categoria"/>
      <sheetName val="Colocaciones"/>
      <sheetName val="Frutales"/>
      <sheetName val="Riego"/>
      <sheetName val="exp_rubros"/>
      <sheetName val="exp_productos"/>
      <sheetName val="Beneficio_carne"/>
      <sheetName val="Criaderos aves"/>
      <sheetName val="Huevos"/>
      <sheetName val="Hoja1"/>
      <sheetName val="Lacteos"/>
      <sheetName val="Forestales (2)"/>
      <sheetName val="Forestales"/>
      <sheetName val="dinamica apicultores"/>
      <sheetName val="Apicultura"/>
      <sheetName val="comercio exterior"/>
      <sheetName val="Pobreza 3"/>
      <sheetName val="Pobreza_1"/>
      <sheetName val="Pobreza"/>
      <sheetName val="Cultivos anuales"/>
      <sheetName val="Hortalizas"/>
      <sheetName val="Base Viñas"/>
      <sheetName val="Dinamica viñas"/>
      <sheetName val="Totales viñas"/>
      <sheetName val="Totales cepas_pais"/>
      <sheetName val="base_empleo 2021-dic-fe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entral.c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4"/>
  <sheetViews>
    <sheetView tabSelected="1" view="pageBreakPreview" zoomScaleSheetLayoutView="100" zoomScalePageLayoutView="0" workbookViewId="0" topLeftCell="A1">
      <selection activeCell="B1" sqref="B1"/>
    </sheetView>
  </sheetViews>
  <sheetFormatPr defaultColWidth="11.421875" defaultRowHeight="15"/>
  <cols>
    <col min="1" max="2" width="11.421875" style="45" customWidth="1"/>
    <col min="3" max="3" width="10.7109375" style="45" customWidth="1"/>
    <col min="4" max="6" width="11.421875" style="45" customWidth="1"/>
    <col min="7" max="7" width="11.140625" style="45" customWidth="1"/>
    <col min="8" max="8" width="12.00390625" style="45" customWidth="1"/>
    <col min="9" max="10" width="11.421875" style="45" customWidth="1"/>
    <col min="11" max="11" width="31.28125" style="45" customWidth="1"/>
    <col min="12" max="16384" width="11.421875" style="45" customWidth="1"/>
  </cols>
  <sheetData>
    <row r="1" spans="1:7" ht="15.75">
      <c r="A1" s="43"/>
      <c r="B1" s="44"/>
      <c r="C1" s="44"/>
      <c r="D1" s="44"/>
      <c r="E1" s="44"/>
      <c r="F1" s="44"/>
      <c r="G1" s="44"/>
    </row>
    <row r="2" spans="1:7" ht="14.25">
      <c r="A2" s="44"/>
      <c r="B2" s="44"/>
      <c r="C2" s="44"/>
      <c r="D2" s="44"/>
      <c r="E2" s="44"/>
      <c r="F2" s="44"/>
      <c r="G2" s="44"/>
    </row>
    <row r="3" spans="1:7" ht="15.75">
      <c r="A3" s="43"/>
      <c r="B3" s="44"/>
      <c r="C3" s="44"/>
      <c r="D3" s="44"/>
      <c r="E3" s="44"/>
      <c r="F3" s="44"/>
      <c r="G3" s="44"/>
    </row>
    <row r="4" spans="1:7" ht="14.25">
      <c r="A4" s="44"/>
      <c r="B4" s="44"/>
      <c r="C4" s="44"/>
      <c r="D4" s="46"/>
      <c r="E4" s="44"/>
      <c r="F4" s="44"/>
      <c r="G4" s="44"/>
    </row>
    <row r="5" spans="1:7" ht="15.75">
      <c r="A5" s="43"/>
      <c r="B5" s="44"/>
      <c r="C5" s="44"/>
      <c r="D5" s="47"/>
      <c r="E5" s="44"/>
      <c r="F5" s="44"/>
      <c r="G5" s="44"/>
    </row>
    <row r="6" spans="1:7" ht="15.75">
      <c r="A6" s="43"/>
      <c r="B6" s="44"/>
      <c r="C6" s="44"/>
      <c r="D6" s="44"/>
      <c r="E6" s="44"/>
      <c r="F6" s="44"/>
      <c r="G6" s="44"/>
    </row>
    <row r="7" spans="1:7" ht="15.75">
      <c r="A7" s="43"/>
      <c r="B7" s="44"/>
      <c r="C7" s="44"/>
      <c r="D7" s="44"/>
      <c r="E7" s="44"/>
      <c r="F7" s="44"/>
      <c r="G7" s="44"/>
    </row>
    <row r="8" spans="1:7" ht="14.25">
      <c r="A8" s="44"/>
      <c r="B8" s="44"/>
      <c r="C8" s="44"/>
      <c r="D8" s="46"/>
      <c r="E8" s="44"/>
      <c r="F8" s="44"/>
      <c r="G8" s="44"/>
    </row>
    <row r="9" spans="1:7" ht="15.75">
      <c r="A9" s="48"/>
      <c r="B9" s="44"/>
      <c r="C9" s="44"/>
      <c r="D9" s="44"/>
      <c r="E9" s="44"/>
      <c r="F9" s="44"/>
      <c r="G9" s="44"/>
    </row>
    <row r="10" spans="1:7" ht="15.75">
      <c r="A10" s="48"/>
      <c r="B10" s="44"/>
      <c r="C10" s="44"/>
      <c r="D10" s="44"/>
      <c r="E10" s="44"/>
      <c r="F10" s="44"/>
      <c r="G10" s="44"/>
    </row>
    <row r="11" spans="1:7" ht="15.75">
      <c r="A11" s="48"/>
      <c r="B11" s="44"/>
      <c r="C11" s="44"/>
      <c r="D11" s="44"/>
      <c r="E11" s="44"/>
      <c r="F11" s="44"/>
      <c r="G11" s="44"/>
    </row>
    <row r="12" spans="1:7" ht="15.75">
      <c r="A12" s="48"/>
      <c r="B12" s="44"/>
      <c r="C12" s="44"/>
      <c r="D12" s="44"/>
      <c r="E12" s="44"/>
      <c r="F12" s="44"/>
      <c r="G12" s="44"/>
    </row>
    <row r="13" spans="1:7" ht="15.75">
      <c r="A13" s="43"/>
      <c r="B13" s="44"/>
      <c r="C13" s="44"/>
      <c r="D13" s="44"/>
      <c r="E13" s="44"/>
      <c r="F13" s="44"/>
      <c r="G13" s="44"/>
    </row>
    <row r="14" spans="1:8" ht="15.75">
      <c r="A14" s="90"/>
      <c r="B14" s="91"/>
      <c r="C14" s="91"/>
      <c r="D14" s="91"/>
      <c r="E14" s="91"/>
      <c r="F14" s="91"/>
      <c r="G14" s="91"/>
      <c r="H14" s="52"/>
    </row>
    <row r="15" spans="1:8" ht="15.75">
      <c r="A15" s="90"/>
      <c r="B15" s="91"/>
      <c r="C15" s="91"/>
      <c r="D15" s="91"/>
      <c r="E15" s="91"/>
      <c r="F15" s="91"/>
      <c r="G15" s="91"/>
      <c r="H15" s="52"/>
    </row>
    <row r="16" spans="1:8" ht="51" customHeight="1">
      <c r="A16" s="91"/>
      <c r="B16" s="91"/>
      <c r="C16" s="147" t="s">
        <v>9</v>
      </c>
      <c r="D16" s="147"/>
      <c r="E16" s="147"/>
      <c r="F16" s="92"/>
      <c r="G16" s="92"/>
      <c r="H16" s="92"/>
    </row>
    <row r="17" spans="1:8" ht="49.5" customHeight="1">
      <c r="A17" s="91"/>
      <c r="B17" s="91"/>
      <c r="C17" s="148" t="s">
        <v>117</v>
      </c>
      <c r="D17" s="92"/>
      <c r="E17" s="92"/>
      <c r="F17" s="92"/>
      <c r="G17" s="92"/>
      <c r="H17" s="92"/>
    </row>
    <row r="18" spans="1:8" ht="30">
      <c r="A18" s="91"/>
      <c r="B18" s="91"/>
      <c r="C18" s="149"/>
      <c r="D18" s="92"/>
      <c r="E18" s="92"/>
      <c r="F18" s="92"/>
      <c r="G18" s="92"/>
      <c r="H18" s="92"/>
    </row>
    <row r="19" spans="1:8" ht="15">
      <c r="A19" s="91"/>
      <c r="B19" s="91"/>
      <c r="C19" s="91"/>
      <c r="D19" s="91"/>
      <c r="E19" s="91"/>
      <c r="F19" s="91"/>
      <c r="G19" s="91"/>
      <c r="H19" s="52"/>
    </row>
    <row r="20" spans="1:8" ht="15.75">
      <c r="A20" s="91"/>
      <c r="B20" s="91"/>
      <c r="C20" s="341"/>
      <c r="D20" s="341"/>
      <c r="E20" s="341"/>
      <c r="F20" s="341"/>
      <c r="G20" s="341"/>
      <c r="H20" s="341"/>
    </row>
    <row r="21" spans="1:7" ht="14.25">
      <c r="A21" s="44"/>
      <c r="B21" s="44"/>
      <c r="C21" s="44"/>
      <c r="D21" s="44"/>
      <c r="E21" s="44"/>
      <c r="F21" s="44"/>
      <c r="G21" s="44"/>
    </row>
    <row r="22" spans="1:7" ht="14.25">
      <c r="A22" s="44"/>
      <c r="B22" s="44"/>
      <c r="C22" s="44"/>
      <c r="D22" s="44"/>
      <c r="E22" s="44"/>
      <c r="F22" s="44"/>
      <c r="G22" s="44"/>
    </row>
    <row r="23" spans="1:7" ht="14.25">
      <c r="A23" s="44"/>
      <c r="B23" s="44"/>
      <c r="C23" s="44"/>
      <c r="D23" s="44"/>
      <c r="E23" s="44"/>
      <c r="F23" s="44"/>
      <c r="G23" s="44"/>
    </row>
    <row r="24" spans="1:7" ht="14.25">
      <c r="A24" s="44"/>
      <c r="B24" s="44"/>
      <c r="C24" s="44"/>
      <c r="D24" s="44"/>
      <c r="E24" s="44"/>
      <c r="F24" s="44"/>
      <c r="G24" s="44"/>
    </row>
    <row r="25" spans="1:7" ht="14.25">
      <c r="A25" s="44"/>
      <c r="B25" s="44"/>
      <c r="C25" s="44"/>
      <c r="D25" s="44"/>
      <c r="E25" s="44"/>
      <c r="F25" s="44"/>
      <c r="G25" s="44"/>
    </row>
    <row r="26" spans="1:7" ht="14.25">
      <c r="A26" s="44"/>
      <c r="B26" s="44"/>
      <c r="C26" s="44"/>
      <c r="D26" s="44"/>
      <c r="E26" s="44"/>
      <c r="F26" s="44"/>
      <c r="G26" s="44"/>
    </row>
    <row r="27" spans="1:7" ht="14.25">
      <c r="A27" s="44"/>
      <c r="B27" s="44"/>
      <c r="C27" s="44"/>
      <c r="D27" s="44"/>
      <c r="E27" s="44"/>
      <c r="F27" s="44"/>
      <c r="G27" s="44"/>
    </row>
    <row r="28" spans="1:7" ht="14.25">
      <c r="A28" s="44"/>
      <c r="B28" s="44"/>
      <c r="C28" s="44"/>
      <c r="D28" s="44"/>
      <c r="E28" s="44"/>
      <c r="F28" s="44"/>
      <c r="G28" s="44"/>
    </row>
    <row r="29" spans="1:7" ht="15.75">
      <c r="A29" s="43"/>
      <c r="B29" s="44"/>
      <c r="C29" s="44"/>
      <c r="D29" s="44"/>
      <c r="E29" s="44"/>
      <c r="F29" s="44"/>
      <c r="G29" s="44"/>
    </row>
    <row r="30" spans="1:7" ht="15.75">
      <c r="A30" s="43"/>
      <c r="B30" s="44"/>
      <c r="C30" s="44"/>
      <c r="D30" s="46"/>
      <c r="E30" s="44"/>
      <c r="F30" s="44"/>
      <c r="G30" s="44"/>
    </row>
    <row r="31" spans="1:7" ht="15.75">
      <c r="A31" s="43"/>
      <c r="B31" s="44"/>
      <c r="C31" s="44"/>
      <c r="D31" s="49"/>
      <c r="E31" s="44"/>
      <c r="F31" s="44"/>
      <c r="G31" s="44"/>
    </row>
    <row r="32" spans="1:7" ht="15.75">
      <c r="A32" s="43"/>
      <c r="B32" s="44"/>
      <c r="C32" s="44"/>
      <c r="D32" s="44"/>
      <c r="E32" s="44"/>
      <c r="F32" s="44"/>
      <c r="G32" s="44"/>
    </row>
    <row r="33" spans="1:7" ht="15.75">
      <c r="A33" s="43"/>
      <c r="B33" s="44"/>
      <c r="C33" s="44"/>
      <c r="D33" s="44"/>
      <c r="E33" s="44"/>
      <c r="F33" s="44"/>
      <c r="G33" s="44"/>
    </row>
    <row r="34" spans="1:7" ht="15.75">
      <c r="A34" s="43"/>
      <c r="B34" s="44"/>
      <c r="C34" s="44"/>
      <c r="D34" s="44"/>
      <c r="E34" s="44"/>
      <c r="F34" s="44"/>
      <c r="G34" s="44"/>
    </row>
    <row r="35" spans="1:7" ht="15.75">
      <c r="A35" s="50"/>
      <c r="B35" s="44"/>
      <c r="C35" s="50"/>
      <c r="D35" s="51"/>
      <c r="E35" s="44"/>
      <c r="F35" s="44"/>
      <c r="G35" s="44"/>
    </row>
    <row r="36" spans="1:7" ht="15.75" customHeight="1">
      <c r="A36" s="43"/>
      <c r="E36" s="44"/>
      <c r="F36" s="44"/>
      <c r="G36" s="44"/>
    </row>
    <row r="37" spans="3:7" ht="15.75">
      <c r="C37" s="43"/>
      <c r="D37" s="22" t="s">
        <v>373</v>
      </c>
      <c r="E37" s="44"/>
      <c r="F37" s="44"/>
      <c r="G37" s="44"/>
    </row>
    <row r="40" spans="1:7" ht="24.75" customHeight="1">
      <c r="A40" s="342" t="s">
        <v>50</v>
      </c>
      <c r="B40" s="342"/>
      <c r="C40" s="342"/>
      <c r="D40" s="342"/>
      <c r="E40" s="342"/>
      <c r="F40" s="342"/>
      <c r="G40" s="342"/>
    </row>
    <row r="41" spans="1:13" ht="24.75" customHeight="1">
      <c r="A41" s="343"/>
      <c r="B41" s="343"/>
      <c r="C41" s="343"/>
      <c r="D41" s="343"/>
      <c r="E41" s="343"/>
      <c r="F41" s="343"/>
      <c r="G41" s="343"/>
      <c r="I41" s="52"/>
      <c r="J41" s="52"/>
      <c r="K41" s="52"/>
      <c r="L41" s="76"/>
      <c r="M41" s="52"/>
    </row>
    <row r="42" spans="1:13" ht="24.75" customHeight="1">
      <c r="A42" s="344" t="s">
        <v>72</v>
      </c>
      <c r="B42" s="345"/>
      <c r="C42" s="345"/>
      <c r="D42" s="345"/>
      <c r="E42" s="345"/>
      <c r="F42" s="346"/>
      <c r="G42" s="75" t="s">
        <v>51</v>
      </c>
      <c r="H42" s="52"/>
      <c r="I42" s="52"/>
      <c r="J42" s="353"/>
      <c r="K42" s="353"/>
      <c r="L42" s="353"/>
      <c r="M42" s="52"/>
    </row>
    <row r="43" spans="1:13" ht="18" customHeight="1">
      <c r="A43" s="53"/>
      <c r="B43" s="354" t="s">
        <v>60</v>
      </c>
      <c r="C43" s="354"/>
      <c r="D43" s="354"/>
      <c r="E43" s="354"/>
      <c r="F43" s="354"/>
      <c r="G43" s="94" t="s">
        <v>147</v>
      </c>
      <c r="I43" s="52"/>
      <c r="J43" s="77"/>
      <c r="K43" s="78"/>
      <c r="L43" s="79"/>
      <c r="M43" s="52"/>
    </row>
    <row r="44" spans="1:13" ht="18" customHeight="1">
      <c r="A44" s="54"/>
      <c r="B44" s="351" t="s">
        <v>59</v>
      </c>
      <c r="C44" s="351"/>
      <c r="D44" s="351"/>
      <c r="E44" s="351"/>
      <c r="F44" s="352"/>
      <c r="G44" s="95" t="s">
        <v>148</v>
      </c>
      <c r="I44" s="52"/>
      <c r="J44" s="77"/>
      <c r="K44" s="78"/>
      <c r="L44" s="79"/>
      <c r="M44" s="52"/>
    </row>
    <row r="45" spans="1:13" ht="18" customHeight="1">
      <c r="A45" s="54"/>
      <c r="B45" s="351" t="s">
        <v>241</v>
      </c>
      <c r="C45" s="351"/>
      <c r="D45" s="351"/>
      <c r="E45" s="351"/>
      <c r="F45" s="352"/>
      <c r="G45" s="95" t="s">
        <v>242</v>
      </c>
      <c r="I45" s="52"/>
      <c r="J45" s="77"/>
      <c r="K45" s="78"/>
      <c r="L45" s="79"/>
      <c r="M45" s="52"/>
    </row>
    <row r="46" spans="1:13" ht="18" customHeight="1">
      <c r="A46" s="54"/>
      <c r="B46" s="351" t="s">
        <v>56</v>
      </c>
      <c r="C46" s="351"/>
      <c r="D46" s="351"/>
      <c r="E46" s="351"/>
      <c r="F46" s="351"/>
      <c r="G46" s="95" t="s">
        <v>243</v>
      </c>
      <c r="I46" s="52"/>
      <c r="J46" s="77"/>
      <c r="K46" s="78"/>
      <c r="L46" s="79"/>
      <c r="M46" s="52"/>
    </row>
    <row r="47" spans="1:13" ht="18" customHeight="1">
      <c r="A47" s="54"/>
      <c r="B47" s="73" t="s">
        <v>61</v>
      </c>
      <c r="C47" s="73"/>
      <c r="D47" s="73"/>
      <c r="E47" s="73"/>
      <c r="F47" s="74"/>
      <c r="G47" s="93" t="s">
        <v>149</v>
      </c>
      <c r="I47" s="52"/>
      <c r="J47" s="77"/>
      <c r="K47" s="78"/>
      <c r="L47" s="79"/>
      <c r="M47" s="52"/>
    </row>
    <row r="48" spans="1:13" ht="18" customHeight="1">
      <c r="A48" s="54"/>
      <c r="B48" s="73" t="s">
        <v>62</v>
      </c>
      <c r="C48" s="73"/>
      <c r="D48" s="73"/>
      <c r="E48" s="73"/>
      <c r="F48" s="74"/>
      <c r="G48" s="93" t="s">
        <v>244</v>
      </c>
      <c r="I48" s="52"/>
      <c r="J48" s="77"/>
      <c r="K48" s="78"/>
      <c r="L48" s="79"/>
      <c r="M48" s="52"/>
    </row>
    <row r="49" spans="1:13" ht="18" customHeight="1">
      <c r="A49" s="54"/>
      <c r="B49" s="73" t="s">
        <v>63</v>
      </c>
      <c r="C49" s="73"/>
      <c r="D49" s="73"/>
      <c r="E49" s="73"/>
      <c r="F49" s="74"/>
      <c r="G49" s="93" t="s">
        <v>245</v>
      </c>
      <c r="I49" s="52"/>
      <c r="J49" s="77"/>
      <c r="K49" s="78"/>
      <c r="L49" s="79"/>
      <c r="M49" s="52"/>
    </row>
    <row r="50" spans="1:13" ht="18" customHeight="1">
      <c r="A50" s="54"/>
      <c r="B50" s="73" t="s">
        <v>57</v>
      </c>
      <c r="C50" s="73"/>
      <c r="D50" s="73"/>
      <c r="E50" s="73"/>
      <c r="F50" s="74"/>
      <c r="G50" s="93" t="s">
        <v>368</v>
      </c>
      <c r="I50" s="52"/>
      <c r="J50" s="77"/>
      <c r="K50" s="78"/>
      <c r="L50" s="79"/>
      <c r="M50" s="52"/>
    </row>
    <row r="51" spans="1:13" ht="18" customHeight="1">
      <c r="A51" s="54"/>
      <c r="B51" s="73" t="s">
        <v>58</v>
      </c>
      <c r="C51" s="73"/>
      <c r="D51" s="73"/>
      <c r="E51" s="73"/>
      <c r="F51" s="74"/>
      <c r="G51" s="93" t="s">
        <v>369</v>
      </c>
      <c r="I51" s="52"/>
      <c r="J51" s="77"/>
      <c r="K51" s="78"/>
      <c r="L51" s="79"/>
      <c r="M51" s="52"/>
    </row>
    <row r="52" ht="18" customHeight="1"/>
    <row r="53" ht="18" customHeight="1"/>
    <row r="54" ht="18" customHeight="1"/>
    <row r="55" spans="1:13" ht="15" customHeight="1">
      <c r="A55" s="55"/>
      <c r="B55" s="56"/>
      <c r="C55" s="57"/>
      <c r="D55" s="57"/>
      <c r="E55" s="57"/>
      <c r="F55" s="57"/>
      <c r="G55" s="58"/>
      <c r="I55" s="52"/>
      <c r="J55" s="52"/>
      <c r="K55" s="52"/>
      <c r="L55" s="80"/>
      <c r="M55" s="52"/>
    </row>
    <row r="56" spans="1:13" ht="15" customHeight="1">
      <c r="A56" s="340" t="s">
        <v>152</v>
      </c>
      <c r="B56" s="340"/>
      <c r="C56" s="340"/>
      <c r="D56" s="340"/>
      <c r="E56" s="340"/>
      <c r="F56" s="340"/>
      <c r="G56" s="340"/>
      <c r="H56" s="340"/>
      <c r="I56" s="52"/>
      <c r="J56" s="52"/>
      <c r="K56" s="52"/>
      <c r="L56" s="80"/>
      <c r="M56" s="52"/>
    </row>
    <row r="57" spans="1:13" ht="15" customHeight="1">
      <c r="A57" s="55"/>
      <c r="B57" s="56"/>
      <c r="C57" s="57"/>
      <c r="D57" s="46"/>
      <c r="E57" s="57"/>
      <c r="F57" s="57"/>
      <c r="G57" s="58"/>
      <c r="I57" s="52"/>
      <c r="J57" s="52"/>
      <c r="K57" s="52"/>
      <c r="L57" s="80"/>
      <c r="M57" s="52"/>
    </row>
    <row r="58" spans="1:7" ht="15" customHeight="1">
      <c r="A58" s="59"/>
      <c r="B58" s="60"/>
      <c r="C58" s="61"/>
      <c r="D58" s="61"/>
      <c r="E58" s="61"/>
      <c r="F58" s="61"/>
      <c r="G58" s="62"/>
    </row>
    <row r="59" spans="1:8" ht="15" customHeight="1">
      <c r="A59" s="349" t="s">
        <v>52</v>
      </c>
      <c r="B59" s="349"/>
      <c r="C59" s="349"/>
      <c r="D59" s="349"/>
      <c r="E59" s="349"/>
      <c r="F59" s="349"/>
      <c r="G59" s="349"/>
      <c r="H59" s="349"/>
    </row>
    <row r="60" spans="1:8" ht="15" customHeight="1">
      <c r="A60" s="349" t="s">
        <v>53</v>
      </c>
      <c r="B60" s="349"/>
      <c r="C60" s="349"/>
      <c r="D60" s="349"/>
      <c r="E60" s="349"/>
      <c r="F60" s="349"/>
      <c r="G60" s="349"/>
      <c r="H60" s="349"/>
    </row>
    <row r="61" spans="1:7" ht="15" customHeight="1">
      <c r="A61" s="67"/>
      <c r="B61" s="61"/>
      <c r="C61" s="61"/>
      <c r="D61" s="61"/>
      <c r="E61" s="61"/>
      <c r="F61" s="61"/>
      <c r="G61" s="62"/>
    </row>
    <row r="62" spans="1:7" ht="15" customHeight="1">
      <c r="A62" s="67"/>
      <c r="B62" s="61"/>
      <c r="C62" s="61"/>
      <c r="D62" s="61"/>
      <c r="E62" s="61"/>
      <c r="F62" s="61"/>
      <c r="G62" s="62"/>
    </row>
    <row r="63" spans="1:7" ht="15" customHeight="1">
      <c r="A63" s="59"/>
      <c r="B63" s="63"/>
      <c r="C63" s="61"/>
      <c r="D63" s="61"/>
      <c r="E63" s="61"/>
      <c r="F63" s="61"/>
      <c r="G63" s="62"/>
    </row>
    <row r="64" spans="1:8" ht="15" customHeight="1">
      <c r="A64" s="350" t="s">
        <v>336</v>
      </c>
      <c r="B64" s="350"/>
      <c r="C64" s="350"/>
      <c r="D64" s="350"/>
      <c r="E64" s="350"/>
      <c r="F64" s="350"/>
      <c r="G64" s="350"/>
      <c r="H64" s="350"/>
    </row>
    <row r="65" spans="1:8" ht="15" customHeight="1">
      <c r="A65" s="349" t="s">
        <v>374</v>
      </c>
      <c r="B65" s="349"/>
      <c r="C65" s="349"/>
      <c r="D65" s="349"/>
      <c r="E65" s="349"/>
      <c r="F65" s="349"/>
      <c r="G65" s="349"/>
      <c r="H65" s="349"/>
    </row>
    <row r="66" spans="1:7" ht="15" customHeight="1">
      <c r="A66" s="59"/>
      <c r="B66" s="63"/>
      <c r="C66" s="61"/>
      <c r="D66" s="68"/>
      <c r="E66" s="61"/>
      <c r="F66" s="61"/>
      <c r="G66" s="62"/>
    </row>
    <row r="67" spans="1:7" ht="15" customHeight="1">
      <c r="A67" s="59"/>
      <c r="B67" s="63"/>
      <c r="C67" s="61"/>
      <c r="D67" s="68"/>
      <c r="E67" s="61"/>
      <c r="F67" s="61"/>
      <c r="G67" s="62"/>
    </row>
    <row r="68" spans="1:7" ht="15" customHeight="1">
      <c r="A68" s="59"/>
      <c r="B68" s="63"/>
      <c r="C68" s="61"/>
      <c r="D68" s="68"/>
      <c r="E68" s="61"/>
      <c r="F68" s="61"/>
      <c r="G68" s="62"/>
    </row>
    <row r="69" spans="1:8" ht="15" customHeight="1">
      <c r="A69" s="340" t="s">
        <v>54</v>
      </c>
      <c r="B69" s="340"/>
      <c r="C69" s="340"/>
      <c r="D69" s="340"/>
      <c r="E69" s="340"/>
      <c r="F69" s="340"/>
      <c r="G69" s="340"/>
      <c r="H69" s="340"/>
    </row>
    <row r="76" spans="1:7" ht="15" customHeight="1">
      <c r="A76" s="59"/>
      <c r="B76" s="63"/>
      <c r="C76" s="61"/>
      <c r="D76" s="61"/>
      <c r="E76" s="61"/>
      <c r="F76" s="61"/>
      <c r="G76" s="62"/>
    </row>
    <row r="77" spans="1:7" ht="15" customHeight="1">
      <c r="A77" s="59"/>
      <c r="B77" s="63"/>
      <c r="C77" s="61"/>
      <c r="D77" s="61"/>
      <c r="E77" s="61"/>
      <c r="F77" s="61"/>
      <c r="G77" s="62"/>
    </row>
    <row r="78" spans="1:7" ht="15" customHeight="1">
      <c r="A78" s="69"/>
      <c r="B78" s="69"/>
      <c r="C78" s="69"/>
      <c r="D78" s="61"/>
      <c r="E78" s="61"/>
      <c r="F78" s="61"/>
      <c r="G78" s="62"/>
    </row>
    <row r="79" spans="1:7" ht="12.75" customHeight="1">
      <c r="A79" s="70" t="s">
        <v>267</v>
      </c>
      <c r="C79" s="52"/>
      <c r="D79" s="69"/>
      <c r="E79" s="69"/>
      <c r="F79" s="69"/>
      <c r="G79" s="69"/>
    </row>
    <row r="80" spans="1:7" ht="10.5" customHeight="1">
      <c r="A80" s="70" t="s">
        <v>268</v>
      </c>
      <c r="C80" s="52"/>
      <c r="D80" s="52"/>
      <c r="E80" s="52"/>
      <c r="F80" s="52"/>
      <c r="G80" s="52"/>
    </row>
    <row r="81" spans="1:7" ht="10.5" customHeight="1">
      <c r="A81" s="70"/>
      <c r="C81" s="52"/>
      <c r="D81" s="52"/>
      <c r="E81" s="52"/>
      <c r="F81" s="52"/>
      <c r="G81" s="52"/>
    </row>
    <row r="82" spans="1:7" ht="10.5" customHeight="1">
      <c r="A82" s="71" t="s">
        <v>55</v>
      </c>
      <c r="B82" s="72"/>
      <c r="C82" s="52"/>
      <c r="D82" s="52"/>
      <c r="E82" s="52"/>
      <c r="F82" s="52"/>
      <c r="G82" s="52"/>
    </row>
    <row r="83" ht="10.5" customHeight="1"/>
    <row r="84" spans="1:7" ht="10.5" customHeight="1">
      <c r="A84" s="70"/>
      <c r="C84" s="52"/>
      <c r="D84" s="52"/>
      <c r="E84" s="52"/>
      <c r="F84" s="52"/>
      <c r="G84" s="52"/>
    </row>
    <row r="85" spans="1:7" ht="10.5" customHeight="1">
      <c r="A85" s="70"/>
      <c r="C85" s="52"/>
      <c r="D85" s="52"/>
      <c r="E85" s="52"/>
      <c r="F85" s="52"/>
      <c r="G85" s="52"/>
    </row>
    <row r="86" spans="1:7" ht="10.5" customHeight="1">
      <c r="A86" s="71"/>
      <c r="B86" s="72"/>
      <c r="C86" s="52"/>
      <c r="D86" s="52"/>
      <c r="E86" s="52"/>
      <c r="F86" s="52"/>
      <c r="G86" s="52"/>
    </row>
    <row r="87" ht="10.5" customHeight="1"/>
    <row r="88" ht="10.5" customHeight="1"/>
    <row r="89" spans="1:7" ht="14.25">
      <c r="A89" s="347"/>
      <c r="B89" s="347"/>
      <c r="C89" s="347"/>
      <c r="D89" s="347"/>
      <c r="E89" s="347"/>
      <c r="F89" s="347"/>
      <c r="G89" s="347"/>
    </row>
    <row r="90" spans="1:7" ht="19.5">
      <c r="A90" s="65"/>
      <c r="B90" s="65"/>
      <c r="C90" s="81"/>
      <c r="D90" s="65"/>
      <c r="E90" s="65"/>
      <c r="F90" s="65"/>
      <c r="G90" s="65"/>
    </row>
    <row r="91" spans="1:8" ht="19.5">
      <c r="A91" s="67"/>
      <c r="B91" s="82"/>
      <c r="C91" s="81"/>
      <c r="D91" s="82"/>
      <c r="E91" s="82"/>
      <c r="F91" s="82"/>
      <c r="G91" s="83"/>
      <c r="H91" s="52"/>
    </row>
    <row r="92" spans="1:7" ht="15.75">
      <c r="A92" s="61"/>
      <c r="B92" s="61"/>
      <c r="C92" s="43"/>
      <c r="D92" s="61"/>
      <c r="E92" s="61"/>
      <c r="F92" s="61"/>
      <c r="G92" s="84"/>
    </row>
    <row r="93" spans="1:7" ht="15.75">
      <c r="A93" s="64"/>
      <c r="B93" s="69"/>
      <c r="C93" s="85"/>
      <c r="D93" s="65"/>
      <c r="E93" s="65"/>
      <c r="F93" s="65"/>
      <c r="G93" s="86"/>
    </row>
    <row r="94" spans="1:7" ht="15.75">
      <c r="A94" s="64"/>
      <c r="B94" s="69"/>
      <c r="C94" s="85"/>
      <c r="D94" s="65"/>
      <c r="E94" s="65"/>
      <c r="F94" s="65"/>
      <c r="G94" s="86"/>
    </row>
    <row r="95" spans="1:7" ht="14.25">
      <c r="A95" s="64"/>
      <c r="B95" s="69"/>
      <c r="C95" s="65"/>
      <c r="D95" s="65"/>
      <c r="E95" s="65"/>
      <c r="F95" s="65"/>
      <c r="G95" s="86"/>
    </row>
    <row r="96" spans="1:7" ht="14.25">
      <c r="A96" s="64"/>
      <c r="B96" s="69"/>
      <c r="C96" s="65"/>
      <c r="D96" s="65"/>
      <c r="E96" s="65"/>
      <c r="F96" s="65"/>
      <c r="G96" s="86"/>
    </row>
    <row r="97" spans="1:7" ht="14.25">
      <c r="A97" s="64"/>
      <c r="B97" s="69"/>
      <c r="C97" s="65"/>
      <c r="D97" s="65"/>
      <c r="E97" s="65"/>
      <c r="F97" s="65"/>
      <c r="G97" s="86"/>
    </row>
    <row r="98" spans="1:7" ht="14.25">
      <c r="A98" s="64"/>
      <c r="B98" s="69"/>
      <c r="C98" s="65"/>
      <c r="D98" s="65"/>
      <c r="E98" s="65"/>
      <c r="F98" s="65"/>
      <c r="G98" s="86"/>
    </row>
    <row r="99" spans="1:7" ht="14.25">
      <c r="A99" s="64"/>
      <c r="B99" s="69"/>
      <c r="C99" s="65"/>
      <c r="D99" s="65"/>
      <c r="E99" s="65"/>
      <c r="F99" s="65"/>
      <c r="G99" s="86"/>
    </row>
    <row r="100" spans="1:7" ht="14.25">
      <c r="A100" s="64"/>
      <c r="B100" s="69"/>
      <c r="C100" s="65"/>
      <c r="D100" s="65"/>
      <c r="E100" s="65"/>
      <c r="F100" s="65"/>
      <c r="G100" s="86"/>
    </row>
    <row r="101" spans="1:7" ht="14.25">
      <c r="A101" s="64"/>
      <c r="B101" s="69"/>
      <c r="C101" s="65"/>
      <c r="D101" s="65"/>
      <c r="E101" s="65"/>
      <c r="F101" s="65"/>
      <c r="G101" s="86"/>
    </row>
    <row r="102" spans="1:7" ht="14.25">
      <c r="A102" s="64"/>
      <c r="B102" s="69"/>
      <c r="C102" s="69"/>
      <c r="D102" s="69"/>
      <c r="E102" s="65"/>
      <c r="F102" s="65"/>
      <c r="G102" s="86"/>
    </row>
    <row r="103" spans="1:7" ht="14.25">
      <c r="A103" s="64"/>
      <c r="B103" s="69"/>
      <c r="C103" s="65"/>
      <c r="D103" s="65"/>
      <c r="E103" s="65"/>
      <c r="F103" s="65"/>
      <c r="G103" s="86"/>
    </row>
    <row r="104" spans="1:7" ht="14.25">
      <c r="A104" s="64"/>
      <c r="B104" s="69"/>
      <c r="C104" s="65"/>
      <c r="D104" s="65"/>
      <c r="E104" s="65"/>
      <c r="F104" s="65"/>
      <c r="G104" s="86"/>
    </row>
    <row r="105" spans="1:7" ht="14.25">
      <c r="A105" s="64"/>
      <c r="B105" s="69"/>
      <c r="C105" s="65"/>
      <c r="D105" s="65"/>
      <c r="E105" s="65"/>
      <c r="F105" s="65"/>
      <c r="G105" s="86"/>
    </row>
    <row r="106" spans="1:7" ht="14.25">
      <c r="A106" s="64"/>
      <c r="B106" s="69"/>
      <c r="C106" s="65"/>
      <c r="D106" s="65"/>
      <c r="E106" s="65"/>
      <c r="F106" s="65"/>
      <c r="G106" s="86"/>
    </row>
    <row r="107" spans="1:7" ht="14.25">
      <c r="A107" s="64"/>
      <c r="B107" s="69"/>
      <c r="C107" s="65"/>
      <c r="D107" s="65"/>
      <c r="E107" s="65"/>
      <c r="F107" s="65"/>
      <c r="G107" s="86"/>
    </row>
    <row r="108" spans="1:7" ht="14.25">
      <c r="A108" s="64"/>
      <c r="B108" s="69"/>
      <c r="C108" s="65"/>
      <c r="D108" s="65"/>
      <c r="E108" s="65"/>
      <c r="F108" s="65"/>
      <c r="G108" s="86"/>
    </row>
    <row r="109" spans="1:7" ht="14.25">
      <c r="A109" s="64"/>
      <c r="B109" s="69"/>
      <c r="C109" s="65"/>
      <c r="D109" s="65"/>
      <c r="E109" s="65"/>
      <c r="F109" s="65"/>
      <c r="G109" s="86"/>
    </row>
    <row r="110" spans="1:7" ht="14.25">
      <c r="A110" s="64"/>
      <c r="B110" s="69"/>
      <c r="C110" s="65"/>
      <c r="D110" s="65"/>
      <c r="E110" s="65"/>
      <c r="F110" s="65"/>
      <c r="G110" s="86"/>
    </row>
    <row r="111" spans="1:7" ht="14.25">
      <c r="A111" s="64"/>
      <c r="B111" s="69"/>
      <c r="C111" s="65"/>
      <c r="D111" s="65"/>
      <c r="E111" s="65"/>
      <c r="F111" s="65"/>
      <c r="G111" s="86"/>
    </row>
    <row r="112" spans="1:7" ht="15" customHeight="1">
      <c r="A112" s="64"/>
      <c r="B112" s="65"/>
      <c r="C112" s="65"/>
      <c r="D112" s="65"/>
      <c r="E112" s="65"/>
      <c r="F112" s="65"/>
      <c r="G112" s="66"/>
    </row>
    <row r="113" spans="1:9" ht="14.25">
      <c r="A113" s="67"/>
      <c r="B113" s="82"/>
      <c r="C113" s="82"/>
      <c r="D113" s="82"/>
      <c r="E113" s="82"/>
      <c r="F113" s="82"/>
      <c r="G113" s="83"/>
      <c r="H113" s="52"/>
      <c r="I113" s="52"/>
    </row>
    <row r="114" spans="1:7" ht="14.25">
      <c r="A114" s="67"/>
      <c r="B114" s="61"/>
      <c r="C114" s="61"/>
      <c r="D114" s="61"/>
      <c r="E114" s="61"/>
      <c r="F114" s="61"/>
      <c r="G114" s="62"/>
    </row>
    <row r="115" spans="1:7" ht="14.25">
      <c r="A115" s="64"/>
      <c r="B115" s="69"/>
      <c r="C115" s="65"/>
      <c r="D115" s="65"/>
      <c r="E115" s="65"/>
      <c r="F115" s="65"/>
      <c r="G115" s="86"/>
    </row>
    <row r="116" spans="1:7" ht="14.25">
      <c r="A116" s="64"/>
      <c r="B116" s="69"/>
      <c r="C116" s="65"/>
      <c r="D116" s="65"/>
      <c r="E116" s="65"/>
      <c r="F116" s="65"/>
      <c r="G116" s="86"/>
    </row>
    <row r="117" spans="1:7" ht="14.25">
      <c r="A117" s="64"/>
      <c r="B117" s="69"/>
      <c r="C117" s="65"/>
      <c r="D117" s="65"/>
      <c r="E117" s="65"/>
      <c r="F117" s="65"/>
      <c r="G117" s="86"/>
    </row>
    <row r="118" spans="1:7" ht="14.25">
      <c r="A118" s="64"/>
      <c r="B118" s="69"/>
      <c r="C118" s="65"/>
      <c r="D118" s="65"/>
      <c r="E118" s="65"/>
      <c r="F118" s="65"/>
      <c r="G118" s="86"/>
    </row>
    <row r="119" spans="1:7" ht="14.25">
      <c r="A119" s="64"/>
      <c r="B119" s="69"/>
      <c r="C119" s="65"/>
      <c r="D119" s="65"/>
      <c r="E119" s="65"/>
      <c r="F119" s="65"/>
      <c r="G119" s="86"/>
    </row>
    <row r="120" spans="1:7" ht="14.25">
      <c r="A120" s="64"/>
      <c r="B120" s="69"/>
      <c r="C120" s="65"/>
      <c r="D120" s="65"/>
      <c r="E120" s="65"/>
      <c r="F120" s="65"/>
      <c r="G120" s="86"/>
    </row>
    <row r="121" spans="1:7" ht="14.25">
      <c r="A121" s="64"/>
      <c r="B121" s="69"/>
      <c r="C121" s="65"/>
      <c r="D121" s="65"/>
      <c r="E121" s="65"/>
      <c r="F121" s="65"/>
      <c r="G121" s="86"/>
    </row>
    <row r="122" spans="1:7" ht="14.25">
      <c r="A122" s="64"/>
      <c r="B122" s="69"/>
      <c r="C122" s="65"/>
      <c r="D122" s="65"/>
      <c r="E122" s="65"/>
      <c r="F122" s="65"/>
      <c r="G122" s="86"/>
    </row>
    <row r="123" spans="1:7" ht="14.25">
      <c r="A123" s="64"/>
      <c r="B123" s="69"/>
      <c r="C123" s="65"/>
      <c r="D123" s="65"/>
      <c r="E123" s="65"/>
      <c r="F123" s="65"/>
      <c r="G123" s="86"/>
    </row>
    <row r="124" spans="1:7" ht="14.25">
      <c r="A124" s="64"/>
      <c r="B124" s="69"/>
      <c r="C124" s="65"/>
      <c r="D124" s="65"/>
      <c r="E124" s="65"/>
      <c r="F124" s="65"/>
      <c r="G124" s="86"/>
    </row>
    <row r="125" spans="1:7" ht="14.25">
      <c r="A125" s="64"/>
      <c r="B125" s="69"/>
      <c r="C125" s="65"/>
      <c r="D125" s="65"/>
      <c r="E125" s="65"/>
      <c r="F125" s="65"/>
      <c r="G125" s="86"/>
    </row>
    <row r="126" spans="1:9" ht="14.25">
      <c r="A126" s="64"/>
      <c r="B126" s="87"/>
      <c r="C126" s="65"/>
      <c r="D126" s="65"/>
      <c r="E126" s="65"/>
      <c r="F126" s="65"/>
      <c r="G126" s="86"/>
      <c r="H126" s="52"/>
      <c r="I126" s="52"/>
    </row>
    <row r="127" spans="1:9" ht="14.25">
      <c r="A127" s="348"/>
      <c r="B127" s="348"/>
      <c r="C127" s="348"/>
      <c r="D127" s="348"/>
      <c r="E127" s="348"/>
      <c r="F127" s="348"/>
      <c r="G127" s="348"/>
      <c r="H127" s="52"/>
      <c r="I127" s="52"/>
    </row>
    <row r="128" spans="1:7" ht="14.25">
      <c r="A128" s="88"/>
      <c r="B128" s="88"/>
      <c r="C128" s="88"/>
      <c r="D128" s="88"/>
      <c r="E128" s="88"/>
      <c r="F128" s="88"/>
      <c r="G128" s="88"/>
    </row>
    <row r="129" spans="1:7" ht="14.25">
      <c r="A129" s="89"/>
      <c r="B129" s="89"/>
      <c r="C129" s="89"/>
      <c r="D129" s="89"/>
      <c r="E129" s="89"/>
      <c r="F129" s="89"/>
      <c r="G129" s="89"/>
    </row>
    <row r="130" spans="4:7" ht="14.25">
      <c r="D130" s="69"/>
      <c r="E130" s="69"/>
      <c r="F130" s="69"/>
      <c r="G130" s="69"/>
    </row>
    <row r="131" spans="4:7" ht="10.5" customHeight="1">
      <c r="D131" s="52"/>
      <c r="E131" s="52"/>
      <c r="F131" s="52"/>
      <c r="G131" s="52"/>
    </row>
    <row r="132" spans="4:7" ht="10.5" customHeight="1">
      <c r="D132" s="52"/>
      <c r="E132" s="52"/>
      <c r="F132" s="52"/>
      <c r="G132" s="52"/>
    </row>
    <row r="133" spans="4:7" ht="10.5" customHeight="1">
      <c r="D133" s="52"/>
      <c r="E133" s="52"/>
      <c r="F133" s="52"/>
      <c r="G133" s="52"/>
    </row>
    <row r="134" spans="4:7" ht="10.5" customHeight="1">
      <c r="D134" s="52"/>
      <c r="E134" s="52"/>
      <c r="F134" s="52"/>
      <c r="G134" s="52"/>
    </row>
    <row r="135" ht="10.5" customHeight="1"/>
  </sheetData>
  <sheetProtection/>
  <mergeCells count="16">
    <mergeCell ref="J42:L42"/>
    <mergeCell ref="B43:F43"/>
    <mergeCell ref="B46:F46"/>
    <mergeCell ref="B44:F44"/>
    <mergeCell ref="A56:H56"/>
    <mergeCell ref="A59:H59"/>
    <mergeCell ref="A69:H69"/>
    <mergeCell ref="C20:H20"/>
    <mergeCell ref="A40:G41"/>
    <mergeCell ref="A42:F42"/>
    <mergeCell ref="A89:G89"/>
    <mergeCell ref="A127:G127"/>
    <mergeCell ref="A60:H60"/>
    <mergeCell ref="A64:H64"/>
    <mergeCell ref="A65:H65"/>
    <mergeCell ref="B45:F45"/>
  </mergeCells>
  <hyperlinks>
    <hyperlink ref="G43" location="'Economía regional'!A1" display="3"/>
    <hyperlink ref="G46"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4" location="'Antecedentes sociales'!A1" display="12-13-14"/>
    <hyperlink ref="G45" location="'Antecedentes ambientales'!A1" display="6"/>
  </hyperlinks>
  <printOptions/>
  <pageMargins left="1.535433070866142" right="0.1968503937007874" top="1.1811023622047245" bottom="1.0236220472440944" header="0.31496062992125984" footer="0.31496062992125984"/>
  <pageSetup orientation="portrait" scale="84" r:id="rId2"/>
  <rowBreaks count="2" manualBreakCount="2">
    <brk id="39" max="7" man="1"/>
    <brk id="92" max="7" man="1"/>
  </rowBreaks>
  <drawing r:id="rId1"/>
</worksheet>
</file>

<file path=xl/worksheets/sheet10.xml><?xml version="1.0" encoding="utf-8"?>
<worksheet xmlns="http://schemas.openxmlformats.org/spreadsheetml/2006/main" xmlns:r="http://schemas.openxmlformats.org/officeDocument/2006/relationships">
  <dimension ref="A1:G62"/>
  <sheetViews>
    <sheetView showGridLines="0" view="pageBreakPreview" zoomScale="90" zoomScaleSheetLayoutView="90" zoomScalePageLayoutView="0" workbookViewId="0" topLeftCell="A25">
      <selection activeCell="B26" sqref="B26"/>
    </sheetView>
  </sheetViews>
  <sheetFormatPr defaultColWidth="11.421875" defaultRowHeight="15"/>
  <cols>
    <col min="1" max="1" width="41.140625" style="154" customWidth="1"/>
    <col min="2" max="2" width="20.140625" style="154" customWidth="1"/>
    <col min="3" max="3" width="8.8515625" style="154" customWidth="1"/>
    <col min="4" max="4" width="43.7109375" style="154" bestFit="1" customWidth="1"/>
    <col min="5" max="5" width="26.00390625" style="154" bestFit="1" customWidth="1"/>
    <col min="6" max="6" width="26.7109375" style="154" bestFit="1" customWidth="1"/>
    <col min="7" max="16384" width="11.421875" style="154" customWidth="1"/>
  </cols>
  <sheetData>
    <row r="1" ht="21">
      <c r="A1" s="153" t="s">
        <v>25</v>
      </c>
    </row>
    <row r="2" spans="3:7" ht="21">
      <c r="C2" s="153"/>
      <c r="D2" s="153"/>
      <c r="E2" s="153"/>
      <c r="F2" s="153"/>
      <c r="G2" s="153"/>
    </row>
    <row r="3" spans="1:7" ht="21">
      <c r="A3" s="195" t="s">
        <v>311</v>
      </c>
      <c r="B3" s="195" t="s">
        <v>16</v>
      </c>
      <c r="C3" s="153"/>
      <c r="D3" s="195" t="s">
        <v>312</v>
      </c>
      <c r="E3" s="195" t="s">
        <v>18</v>
      </c>
      <c r="F3" s="195" t="s">
        <v>16</v>
      </c>
      <c r="G3" s="153"/>
    </row>
    <row r="4" spans="1:7" ht="21">
      <c r="A4" s="155" t="s">
        <v>184</v>
      </c>
      <c r="B4" s="196" t="s">
        <v>17</v>
      </c>
      <c r="D4" s="155" t="s">
        <v>114</v>
      </c>
      <c r="E4" s="155" t="s">
        <v>91</v>
      </c>
      <c r="F4" s="196" t="s">
        <v>19</v>
      </c>
      <c r="G4" s="153"/>
    </row>
    <row r="5" spans="1:7" ht="21">
      <c r="A5" s="155" t="s">
        <v>153</v>
      </c>
      <c r="B5" s="196" t="s">
        <v>14</v>
      </c>
      <c r="D5" s="155" t="s">
        <v>273</v>
      </c>
      <c r="E5" s="155" t="s">
        <v>97</v>
      </c>
      <c r="F5" s="196" t="s">
        <v>34</v>
      </c>
      <c r="G5" s="153"/>
    </row>
    <row r="6" spans="1:7" ht="21">
      <c r="A6" s="155" t="s">
        <v>310</v>
      </c>
      <c r="B6" s="287" t="s">
        <v>19</v>
      </c>
      <c r="D6" s="155" t="s">
        <v>274</v>
      </c>
      <c r="E6" s="155" t="s">
        <v>96</v>
      </c>
      <c r="F6" s="196" t="s">
        <v>34</v>
      </c>
      <c r="G6" s="153"/>
    </row>
    <row r="7" spans="1:7" ht="21">
      <c r="A7"/>
      <c r="B7"/>
      <c r="D7" s="155" t="s">
        <v>275</v>
      </c>
      <c r="E7" s="155" t="s">
        <v>94</v>
      </c>
      <c r="F7" s="196" t="s">
        <v>42</v>
      </c>
      <c r="G7" s="153"/>
    </row>
    <row r="8" spans="1:6" ht="21">
      <c r="A8"/>
      <c r="B8"/>
      <c r="D8" s="155" t="s">
        <v>276</v>
      </c>
      <c r="E8" s="155" t="s">
        <v>95</v>
      </c>
      <c r="F8" s="196" t="s">
        <v>19</v>
      </c>
    </row>
    <row r="9" spans="4:6" ht="21">
      <c r="D9" s="155" t="s">
        <v>277</v>
      </c>
      <c r="E9" s="155" t="s">
        <v>93</v>
      </c>
      <c r="F9" s="196" t="s">
        <v>14</v>
      </c>
    </row>
    <row r="10" spans="1:6" ht="21">
      <c r="A10" s="195" t="s">
        <v>313</v>
      </c>
      <c r="B10" s="195" t="s">
        <v>16</v>
      </c>
      <c r="D10" s="155" t="s">
        <v>278</v>
      </c>
      <c r="E10" s="155" t="s">
        <v>80</v>
      </c>
      <c r="F10" s="196" t="s">
        <v>42</v>
      </c>
    </row>
    <row r="11" spans="1:6" ht="21">
      <c r="A11" s="157" t="s">
        <v>300</v>
      </c>
      <c r="B11" s="196" t="s">
        <v>301</v>
      </c>
      <c r="D11" s="155" t="s">
        <v>279</v>
      </c>
      <c r="E11" s="155" t="s">
        <v>98</v>
      </c>
      <c r="F11" s="196" t="s">
        <v>34</v>
      </c>
    </row>
    <row r="12" spans="1:6" ht="21">
      <c r="A12" s="157" t="s">
        <v>303</v>
      </c>
      <c r="B12" s="196" t="s">
        <v>14</v>
      </c>
      <c r="D12" s="155" t="s">
        <v>280</v>
      </c>
      <c r="E12" s="155" t="s">
        <v>92</v>
      </c>
      <c r="F12" s="196" t="s">
        <v>34</v>
      </c>
    </row>
    <row r="13" spans="1:6" ht="21">
      <c r="A13" s="157" t="s">
        <v>182</v>
      </c>
      <c r="B13" s="196" t="s">
        <v>34</v>
      </c>
      <c r="D13" s="155" t="s">
        <v>166</v>
      </c>
      <c r="E13" s="155" t="s">
        <v>100</v>
      </c>
      <c r="F13" s="196" t="s">
        <v>34</v>
      </c>
    </row>
    <row r="14" spans="1:6" ht="21">
      <c r="A14" s="157" t="s">
        <v>183</v>
      </c>
      <c r="B14" s="196" t="s">
        <v>302</v>
      </c>
      <c r="D14" s="155" t="s">
        <v>170</v>
      </c>
      <c r="E14" s="155" t="s">
        <v>101</v>
      </c>
      <c r="F14" s="196" t="s">
        <v>34</v>
      </c>
    </row>
    <row r="15" spans="1:6" ht="21">
      <c r="A15" s="157" t="s">
        <v>304</v>
      </c>
      <c r="B15" s="196" t="s">
        <v>17</v>
      </c>
      <c r="D15" s="155" t="s">
        <v>167</v>
      </c>
      <c r="E15" s="155" t="s">
        <v>107</v>
      </c>
      <c r="F15" s="196" t="s">
        <v>17</v>
      </c>
    </row>
    <row r="16" spans="1:6" ht="21">
      <c r="A16" s="157" t="s">
        <v>305</v>
      </c>
      <c r="B16" s="287" t="s">
        <v>14</v>
      </c>
      <c r="D16" s="155" t="s">
        <v>281</v>
      </c>
      <c r="E16" s="155" t="s">
        <v>104</v>
      </c>
      <c r="F16" s="196" t="s">
        <v>34</v>
      </c>
    </row>
    <row r="17" spans="1:6" ht="21" customHeight="1">
      <c r="A17" s="155" t="s">
        <v>306</v>
      </c>
      <c r="B17" s="287" t="s">
        <v>19</v>
      </c>
      <c r="D17" s="155" t="s">
        <v>168</v>
      </c>
      <c r="E17" s="155" t="s">
        <v>103</v>
      </c>
      <c r="F17" s="196" t="s">
        <v>34</v>
      </c>
    </row>
    <row r="18" spans="1:6" ht="21">
      <c r="A18" s="157" t="s">
        <v>307</v>
      </c>
      <c r="B18" s="287" t="s">
        <v>308</v>
      </c>
      <c r="D18" s="155" t="s">
        <v>282</v>
      </c>
      <c r="E18" s="155" t="s">
        <v>106</v>
      </c>
      <c r="F18" s="196" t="s">
        <v>34</v>
      </c>
    </row>
    <row r="19" spans="1:6" ht="21">
      <c r="A19" s="157" t="s">
        <v>309</v>
      </c>
      <c r="B19" s="287" t="s">
        <v>34</v>
      </c>
      <c r="D19" s="155" t="s">
        <v>171</v>
      </c>
      <c r="E19" s="155" t="s">
        <v>108</v>
      </c>
      <c r="F19" s="196" t="s">
        <v>42</v>
      </c>
    </row>
    <row r="20" spans="1:6" ht="21">
      <c r="A20" s="156"/>
      <c r="B20" s="156"/>
      <c r="D20" s="155" t="s">
        <v>115</v>
      </c>
      <c r="E20" s="155" t="s">
        <v>109</v>
      </c>
      <c r="F20" s="196" t="s">
        <v>42</v>
      </c>
    </row>
    <row r="21" spans="1:6" ht="21">
      <c r="A21" s="450" t="s">
        <v>272</v>
      </c>
      <c r="B21" s="451"/>
      <c r="D21" s="155" t="s">
        <v>283</v>
      </c>
      <c r="E21" s="155" t="s">
        <v>102</v>
      </c>
      <c r="F21" s="196" t="s">
        <v>34</v>
      </c>
    </row>
    <row r="22" spans="1:6" ht="21">
      <c r="A22" s="448" t="s">
        <v>271</v>
      </c>
      <c r="B22" s="449"/>
      <c r="D22" s="155" t="s">
        <v>284</v>
      </c>
      <c r="E22" s="155" t="s">
        <v>105</v>
      </c>
      <c r="F22" s="196" t="s">
        <v>34</v>
      </c>
    </row>
    <row r="23" spans="4:6" ht="21">
      <c r="D23" s="155" t="s">
        <v>285</v>
      </c>
      <c r="E23" s="155" t="s">
        <v>79</v>
      </c>
      <c r="F23" s="196" t="s">
        <v>42</v>
      </c>
    </row>
    <row r="24" spans="1:6" ht="21">
      <c r="A24" s="450" t="s">
        <v>314</v>
      </c>
      <c r="B24" s="451"/>
      <c r="D24" s="155" t="s">
        <v>286</v>
      </c>
      <c r="E24" s="155" t="s">
        <v>86</v>
      </c>
      <c r="F24" s="196" t="s">
        <v>34</v>
      </c>
    </row>
    <row r="25" spans="1:6" ht="21">
      <c r="A25" s="448" t="s">
        <v>297</v>
      </c>
      <c r="B25" s="449"/>
      <c r="D25" s="155" t="s">
        <v>287</v>
      </c>
      <c r="E25" s="155" t="s">
        <v>87</v>
      </c>
      <c r="F25" s="196" t="s">
        <v>42</v>
      </c>
    </row>
    <row r="26" spans="4:6" ht="21">
      <c r="D26" s="155" t="s">
        <v>169</v>
      </c>
      <c r="E26" s="155" t="s">
        <v>85</v>
      </c>
      <c r="F26" s="196" t="s">
        <v>14</v>
      </c>
    </row>
    <row r="27" spans="1:6" ht="21">
      <c r="A27" s="288" t="s">
        <v>315</v>
      </c>
      <c r="B27" s="288" t="s">
        <v>15</v>
      </c>
      <c r="D27" s="155" t="s">
        <v>288</v>
      </c>
      <c r="E27" s="155" t="s">
        <v>88</v>
      </c>
      <c r="F27" s="196" t="s">
        <v>17</v>
      </c>
    </row>
    <row r="28" spans="1:6" ht="21">
      <c r="A28" s="155" t="s">
        <v>370</v>
      </c>
      <c r="B28" s="155" t="s">
        <v>82</v>
      </c>
      <c r="D28" s="155" t="s">
        <v>116</v>
      </c>
      <c r="E28" s="155" t="s">
        <v>84</v>
      </c>
      <c r="F28" s="196" t="s">
        <v>42</v>
      </c>
    </row>
    <row r="29" spans="1:6" ht="21">
      <c r="A29" s="155" t="s">
        <v>298</v>
      </c>
      <c r="B29" s="155" t="s">
        <v>79</v>
      </c>
      <c r="D29" s="155" t="s">
        <v>172</v>
      </c>
      <c r="E29" s="155" t="s">
        <v>83</v>
      </c>
      <c r="F29" s="196" t="s">
        <v>17</v>
      </c>
    </row>
    <row r="30" spans="1:6" ht="21">
      <c r="A30" s="155" t="s">
        <v>299</v>
      </c>
      <c r="B30" s="155" t="s">
        <v>81</v>
      </c>
      <c r="D30" s="155" t="s">
        <v>289</v>
      </c>
      <c r="E30" s="155" t="s">
        <v>110</v>
      </c>
      <c r="F30" s="196" t="s">
        <v>34</v>
      </c>
    </row>
    <row r="31" spans="1:6" ht="21">
      <c r="A31" s="155"/>
      <c r="B31" s="155" t="s">
        <v>80</v>
      </c>
      <c r="D31" s="155" t="s">
        <v>290</v>
      </c>
      <c r="E31" s="155" t="s">
        <v>112</v>
      </c>
      <c r="F31" s="196" t="s">
        <v>34</v>
      </c>
    </row>
    <row r="32" spans="4:6" ht="21">
      <c r="D32" s="155" t="s">
        <v>291</v>
      </c>
      <c r="E32" s="155" t="s">
        <v>111</v>
      </c>
      <c r="F32" s="196" t="s">
        <v>34</v>
      </c>
    </row>
    <row r="33" spans="1:6" ht="21">
      <c r="A33" s="450" t="s">
        <v>316</v>
      </c>
      <c r="B33" s="451"/>
      <c r="D33" s="155" t="s">
        <v>292</v>
      </c>
      <c r="E33" s="155" t="s">
        <v>81</v>
      </c>
      <c r="F33" s="196" t="s">
        <v>17</v>
      </c>
    </row>
    <row r="34" spans="1:6" ht="21" customHeight="1">
      <c r="A34" s="448" t="s">
        <v>317</v>
      </c>
      <c r="B34" s="449"/>
      <c r="C34" s="194"/>
      <c r="D34" s="194"/>
      <c r="E34" s="194"/>
      <c r="F34" s="194"/>
    </row>
    <row r="35" spans="1:6" ht="21">
      <c r="A35" s="447" t="s">
        <v>120</v>
      </c>
      <c r="B35" s="447"/>
      <c r="C35" s="447"/>
      <c r="D35" s="447"/>
      <c r="E35" s="447"/>
      <c r="F35" s="447"/>
    </row>
    <row r="62" spans="1:3" s="153" customFormat="1" ht="21">
      <c r="A62" s="154"/>
      <c r="B62" s="154"/>
      <c r="C62" s="154"/>
    </row>
  </sheetData>
  <sheetProtection/>
  <mergeCells count="7">
    <mergeCell ref="A35:F35"/>
    <mergeCell ref="A22:B22"/>
    <mergeCell ref="A21:B21"/>
    <mergeCell ref="A24:B24"/>
    <mergeCell ref="A25:B25"/>
    <mergeCell ref="A33:B33"/>
    <mergeCell ref="A34:B34"/>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 Los Lagos</oddHeader>
  </headerFooter>
</worksheet>
</file>

<file path=xl/worksheets/sheet2.xml><?xml version="1.0" encoding="utf-8"?>
<worksheet xmlns="http://schemas.openxmlformats.org/spreadsheetml/2006/main" xmlns:r="http://schemas.openxmlformats.org/officeDocument/2006/relationships">
  <dimension ref="A1:X124"/>
  <sheetViews>
    <sheetView showGridLines="0" view="pageBreakPreview" zoomScale="82" zoomScaleNormal="90" zoomScaleSheetLayoutView="82" zoomScalePageLayoutView="0" workbookViewId="0" topLeftCell="A1">
      <selection activeCell="E13" sqref="E13"/>
    </sheetView>
  </sheetViews>
  <sheetFormatPr defaultColWidth="11.421875" defaultRowHeight="15"/>
  <cols>
    <col min="1" max="1" width="51.8515625" style="2" customWidth="1"/>
    <col min="2" max="2" width="15.28125" style="2" customWidth="1"/>
    <col min="3" max="3" width="16.28125" style="2" customWidth="1"/>
    <col min="4" max="4" width="13.8515625" style="2" customWidth="1"/>
    <col min="5" max="5" width="15.57421875" style="2" customWidth="1"/>
    <col min="6" max="6" width="17.8515625" style="2" customWidth="1"/>
    <col min="7" max="7" width="16.421875" style="2" customWidth="1"/>
    <col min="8" max="8" width="18.140625" style="2" customWidth="1"/>
    <col min="9" max="9" width="18.421875" style="2" customWidth="1"/>
    <col min="10" max="10" width="13.57421875" style="2" customWidth="1"/>
    <col min="11" max="16384" width="11.421875" style="2" customWidth="1"/>
  </cols>
  <sheetData>
    <row r="1" ht="15">
      <c r="A1" s="1" t="s">
        <v>23</v>
      </c>
    </row>
    <row r="2" spans="1:16" ht="15" customHeight="1">
      <c r="A2" s="355" t="s">
        <v>318</v>
      </c>
      <c r="B2" s="355"/>
      <c r="C2" s="355"/>
      <c r="D2" s="355"/>
      <c r="E2" s="355"/>
      <c r="F2" s="355"/>
      <c r="G2" s="355"/>
      <c r="H2" s="355"/>
      <c r="K2" s="225"/>
      <c r="L2" s="251"/>
      <c r="M2" s="251"/>
      <c r="N2" s="251"/>
      <c r="O2" s="251"/>
      <c r="P2" s="251"/>
    </row>
    <row r="3" spans="1:16" ht="15">
      <c r="A3" s="290" t="s">
        <v>223</v>
      </c>
      <c r="B3" s="290" t="s">
        <v>319</v>
      </c>
      <c r="C3" s="290" t="s">
        <v>319</v>
      </c>
      <c r="D3" s="290" t="s">
        <v>319</v>
      </c>
      <c r="E3" s="290" t="s">
        <v>319</v>
      </c>
      <c r="F3" s="290" t="s">
        <v>319</v>
      </c>
      <c r="G3" s="290" t="s">
        <v>319</v>
      </c>
      <c r="H3" s="290" t="s">
        <v>319</v>
      </c>
      <c r="K3" s="225"/>
      <c r="L3" s="251"/>
      <c r="M3" s="251"/>
      <c r="N3" s="251"/>
      <c r="O3" s="251"/>
      <c r="P3" s="251"/>
    </row>
    <row r="4" spans="1:16" ht="15.75" customHeight="1">
      <c r="A4" s="316" t="s">
        <v>9</v>
      </c>
      <c r="B4" s="364" t="s">
        <v>256</v>
      </c>
      <c r="C4" s="365"/>
      <c r="D4" s="366"/>
      <c r="E4" s="364" t="s">
        <v>257</v>
      </c>
      <c r="F4" s="365"/>
      <c r="G4" s="366"/>
      <c r="H4" s="367" t="s">
        <v>320</v>
      </c>
      <c r="K4" s="225"/>
      <c r="L4" s="251"/>
      <c r="M4" s="251"/>
      <c r="N4" s="251"/>
      <c r="O4" s="251"/>
      <c r="P4" s="251"/>
    </row>
    <row r="5" spans="1:16" s="1" customFormat="1" ht="47.25" customHeight="1">
      <c r="A5" s="317"/>
      <c r="B5" s="318">
        <v>2021</v>
      </c>
      <c r="C5" s="318">
        <v>2022</v>
      </c>
      <c r="D5" s="291" t="s">
        <v>356</v>
      </c>
      <c r="E5" s="318">
        <v>2021</v>
      </c>
      <c r="F5" s="318">
        <v>2022</v>
      </c>
      <c r="G5" s="291" t="s">
        <v>356</v>
      </c>
      <c r="H5" s="367"/>
      <c r="K5" s="225"/>
      <c r="L5" s="251"/>
      <c r="M5" s="251"/>
      <c r="N5" s="251"/>
      <c r="O5" s="251"/>
      <c r="P5" s="251"/>
    </row>
    <row r="6" spans="1:16" ht="15">
      <c r="A6" s="292" t="s">
        <v>321</v>
      </c>
      <c r="B6" s="293">
        <v>1501.449321575</v>
      </c>
      <c r="C6" s="293">
        <v>1587.31235229049</v>
      </c>
      <c r="D6" s="319">
        <f>+C6/B6-1</f>
        <v>0.057186765801339634</v>
      </c>
      <c r="E6" s="293">
        <v>60.2999869221566</v>
      </c>
      <c r="F6" s="293">
        <v>56.4901584110003</v>
      </c>
      <c r="G6" s="319">
        <f aca="true" t="shared" si="0" ref="G6:G24">+F6/E6-1</f>
        <v>-0.06318124937696157</v>
      </c>
      <c r="H6" s="294">
        <v>0.0100034688613488</v>
      </c>
      <c r="K6" s="225"/>
      <c r="L6" s="251"/>
      <c r="M6" s="251"/>
      <c r="N6" s="251"/>
      <c r="O6" s="251"/>
      <c r="P6" s="251"/>
    </row>
    <row r="7" spans="1:16" ht="15">
      <c r="A7" s="292" t="s">
        <v>192</v>
      </c>
      <c r="B7" s="293">
        <v>4876.09781828641</v>
      </c>
      <c r="C7" s="293">
        <v>4917.11425415096</v>
      </c>
      <c r="D7" s="319">
        <f aca="true" t="shared" si="1" ref="D7:D24">+C7/B7-1</f>
        <v>0.008411733601965343</v>
      </c>
      <c r="E7" s="293">
        <v>4.2151775765103</v>
      </c>
      <c r="F7" s="293">
        <v>4.33795381300445</v>
      </c>
      <c r="G7" s="319">
        <f t="shared" si="0"/>
        <v>0.029127180116524487</v>
      </c>
      <c r="H7" s="294">
        <v>0.0007224311951170518</v>
      </c>
      <c r="K7" s="225"/>
      <c r="L7" s="251"/>
      <c r="M7" s="251"/>
      <c r="N7" s="251"/>
      <c r="O7" s="251"/>
      <c r="P7" s="251"/>
    </row>
    <row r="8" spans="1:16" ht="15">
      <c r="A8" s="292" t="s">
        <v>193</v>
      </c>
      <c r="B8" s="293">
        <v>15873.3537480083</v>
      </c>
      <c r="C8" s="293">
        <v>16091.3919128995</v>
      </c>
      <c r="D8" s="319">
        <f t="shared" si="1"/>
        <v>0.013736111999555156</v>
      </c>
      <c r="E8" s="293">
        <v>2.95096575290461</v>
      </c>
      <c r="F8" s="293">
        <v>2.93112377688557</v>
      </c>
      <c r="G8" s="319">
        <f t="shared" si="0"/>
        <v>-0.006723892339146831</v>
      </c>
      <c r="H8" s="294">
        <v>0.00048633162476804324</v>
      </c>
      <c r="K8" s="225"/>
      <c r="L8" s="251"/>
      <c r="M8" s="251"/>
      <c r="N8" s="251"/>
      <c r="O8" s="251"/>
      <c r="P8" s="251"/>
    </row>
    <row r="9" spans="1:16" ht="15">
      <c r="A9" s="292" t="s">
        <v>194</v>
      </c>
      <c r="B9" s="293">
        <v>4031.26608630785</v>
      </c>
      <c r="C9" s="293">
        <v>4079.93944540948</v>
      </c>
      <c r="D9" s="319">
        <f t="shared" si="1"/>
        <v>0.012073963380127228</v>
      </c>
      <c r="E9" s="293">
        <v>80.5416112141703</v>
      </c>
      <c r="F9" s="293">
        <v>88.8914655474212</v>
      </c>
      <c r="G9" s="319">
        <f t="shared" si="0"/>
        <v>0.10367130986550022</v>
      </c>
      <c r="H9" s="294">
        <v>0.01308967588261845</v>
      </c>
      <c r="K9" s="225"/>
      <c r="L9" s="251"/>
      <c r="M9" s="251"/>
      <c r="N9" s="251"/>
      <c r="O9" s="251"/>
      <c r="P9" s="251"/>
    </row>
    <row r="10" spans="1:16" ht="15">
      <c r="A10" s="292" t="s">
        <v>195</v>
      </c>
      <c r="B10" s="293">
        <v>6134.15916108329</v>
      </c>
      <c r="C10" s="293">
        <v>6167.34101111814</v>
      </c>
      <c r="D10" s="319">
        <f t="shared" si="1"/>
        <v>0.005409355897604495</v>
      </c>
      <c r="E10" s="293">
        <v>359.83750033383</v>
      </c>
      <c r="F10" s="293">
        <v>346.414814329252</v>
      </c>
      <c r="G10" s="319">
        <f t="shared" si="0"/>
        <v>-0.03730207660992935</v>
      </c>
      <c r="H10" s="294">
        <v>0.05733979946300699</v>
      </c>
      <c r="K10" s="225"/>
      <c r="L10" s="251"/>
      <c r="M10" s="251"/>
      <c r="N10" s="251"/>
      <c r="O10" s="251"/>
      <c r="P10" s="251"/>
    </row>
    <row r="11" spans="1:16" ht="15">
      <c r="A11" s="292" t="s">
        <v>196</v>
      </c>
      <c r="B11" s="293">
        <v>14361.7593646914</v>
      </c>
      <c r="C11" s="293">
        <v>15038.9432121112</v>
      </c>
      <c r="D11" s="319">
        <f t="shared" si="1"/>
        <v>0.04715187256825004</v>
      </c>
      <c r="E11" s="293">
        <v>619.806377636419</v>
      </c>
      <c r="F11" s="293">
        <v>616.086904391054</v>
      </c>
      <c r="G11" s="319">
        <f t="shared" si="0"/>
        <v>-0.006001024480498218</v>
      </c>
      <c r="H11" s="294">
        <v>0.10305750465084608</v>
      </c>
      <c r="K11" s="225"/>
      <c r="L11" s="251"/>
      <c r="M11" s="251"/>
      <c r="N11" s="251"/>
      <c r="O11" s="251"/>
      <c r="P11" s="251"/>
    </row>
    <row r="12" spans="1:16" ht="15">
      <c r="A12" s="292" t="s">
        <v>322</v>
      </c>
      <c r="B12" s="293">
        <v>82787.1227993817</v>
      </c>
      <c r="C12" s="293">
        <v>85102.2342506245</v>
      </c>
      <c r="D12" s="319">
        <f t="shared" si="1"/>
        <v>0.027964632336033857</v>
      </c>
      <c r="E12" s="293">
        <v>701.717279256357</v>
      </c>
      <c r="F12" s="293">
        <v>718.120338522613</v>
      </c>
      <c r="G12" s="319">
        <f t="shared" si="0"/>
        <v>0.02337559548717283</v>
      </c>
      <c r="H12" s="294">
        <v>0.11168722455318482</v>
      </c>
      <c r="K12" s="225"/>
      <c r="L12" s="251"/>
      <c r="M12" s="251"/>
      <c r="N12" s="251"/>
      <c r="O12" s="251"/>
      <c r="P12" s="251"/>
    </row>
    <row r="13" spans="1:16" ht="15">
      <c r="A13" s="292" t="s">
        <v>323</v>
      </c>
      <c r="B13" s="293">
        <v>8324.55991780983</v>
      </c>
      <c r="C13" s="293">
        <v>8395.80356716172</v>
      </c>
      <c r="D13" s="319">
        <f t="shared" si="1"/>
        <v>0.008558248130266843</v>
      </c>
      <c r="E13" s="293">
        <v>1359.81069067353</v>
      </c>
      <c r="F13" s="293">
        <v>1426.87461807596</v>
      </c>
      <c r="G13" s="319">
        <f t="shared" si="0"/>
        <v>0.049318576374195455</v>
      </c>
      <c r="H13" s="294">
        <v>0.20726408803847515</v>
      </c>
      <c r="K13" s="225"/>
      <c r="L13" s="251"/>
      <c r="M13" s="251"/>
      <c r="N13" s="251"/>
      <c r="O13" s="251"/>
      <c r="P13" s="251"/>
    </row>
    <row r="14" spans="1:16" ht="15">
      <c r="A14" s="292" t="s">
        <v>213</v>
      </c>
      <c r="B14" s="293">
        <v>7534.56846168479</v>
      </c>
      <c r="C14" s="293">
        <v>7813.26730889252</v>
      </c>
      <c r="D14" s="319">
        <f t="shared" si="1"/>
        <v>0.036989357602228434</v>
      </c>
      <c r="E14" s="293">
        <v>1171.96415720121</v>
      </c>
      <c r="F14" s="293">
        <v>1206.19980423882</v>
      </c>
      <c r="G14" s="319">
        <f t="shared" si="0"/>
        <v>0.029212196317819794</v>
      </c>
      <c r="H14" s="294">
        <v>0.1767542673913859</v>
      </c>
      <c r="K14" s="225"/>
      <c r="L14" s="251"/>
      <c r="M14" s="251"/>
      <c r="N14" s="251"/>
      <c r="O14" s="251"/>
      <c r="P14" s="251"/>
    </row>
    <row r="15" spans="1:16" ht="15">
      <c r="A15" s="292" t="s">
        <v>198</v>
      </c>
      <c r="B15" s="293">
        <v>2555.33087880197</v>
      </c>
      <c r="C15" s="293">
        <v>2662.68861291149</v>
      </c>
      <c r="D15" s="319">
        <f t="shared" si="1"/>
        <v>0.04201324180759447</v>
      </c>
      <c r="E15" s="293">
        <v>351.130091952589</v>
      </c>
      <c r="F15" s="293">
        <v>344.076533202008</v>
      </c>
      <c r="G15" s="319">
        <f>+F15/E15-1</f>
        <v>-0.020088163652841717</v>
      </c>
      <c r="H15" s="294">
        <v>0.05561429005896492</v>
      </c>
      <c r="K15" s="225"/>
      <c r="L15" s="251"/>
      <c r="M15" s="251"/>
      <c r="N15" s="251"/>
      <c r="O15" s="251"/>
      <c r="P15" s="251"/>
    </row>
    <row r="16" spans="1:16" ht="15">
      <c r="A16" s="292" t="s">
        <v>214</v>
      </c>
      <c r="B16" s="293">
        <v>12318.2391608083</v>
      </c>
      <c r="C16" s="293">
        <v>12536.082385225</v>
      </c>
      <c r="D16" s="319">
        <f t="shared" si="1"/>
        <v>0.0176846074810586</v>
      </c>
      <c r="E16" s="293">
        <v>452.199750918481</v>
      </c>
      <c r="F16" s="293">
        <v>407.166759744426</v>
      </c>
      <c r="G16" s="319">
        <f>+F16/E16-1</f>
        <v>-0.09958650150201709</v>
      </c>
      <c r="H16" s="294">
        <v>0.07511049292739151</v>
      </c>
      <c r="K16" s="225"/>
      <c r="L16" s="251"/>
      <c r="M16" s="251"/>
      <c r="N16" s="251"/>
      <c r="O16" s="251"/>
      <c r="P16" s="251"/>
    </row>
    <row r="17" spans="1:16" ht="15">
      <c r="A17" s="295" t="s">
        <v>199</v>
      </c>
      <c r="B17" s="293">
        <v>5561.56736808797</v>
      </c>
      <c r="C17" s="293">
        <v>5777.52147151747</v>
      </c>
      <c r="D17" s="319">
        <f t="shared" si="1"/>
        <v>0.038829719957836906</v>
      </c>
      <c r="E17" s="293">
        <v>458.940481476817</v>
      </c>
      <c r="F17" s="293">
        <v>434.392479342862</v>
      </c>
      <c r="G17" s="319">
        <f t="shared" si="0"/>
        <v>-0.0534884219735039</v>
      </c>
      <c r="H17" s="294">
        <v>0.08328279588142366</v>
      </c>
      <c r="K17" s="225"/>
      <c r="L17" s="251"/>
      <c r="M17" s="251"/>
      <c r="N17" s="251"/>
      <c r="O17" s="251"/>
      <c r="P17" s="251"/>
    </row>
    <row r="18" spans="1:16" s="1" customFormat="1" ht="15">
      <c r="A18" s="295" t="s">
        <v>200</v>
      </c>
      <c r="B18" s="293">
        <v>2599.52026989911</v>
      </c>
      <c r="C18" s="293">
        <v>2682.44291033955</v>
      </c>
      <c r="D18" s="319">
        <f t="shared" si="1"/>
        <v>0.03189920901969279</v>
      </c>
      <c r="E18" s="293">
        <v>249.898178293023</v>
      </c>
      <c r="F18" s="293">
        <v>243.560339241371</v>
      </c>
      <c r="G18" s="319">
        <f t="shared" si="0"/>
        <v>-0.025361685687121938</v>
      </c>
      <c r="H18" s="294">
        <v>0.04157745960366808</v>
      </c>
      <c r="K18" s="225"/>
      <c r="L18" s="251"/>
      <c r="M18" s="251"/>
      <c r="N18" s="251"/>
      <c r="O18" s="251"/>
      <c r="P18" s="251"/>
    </row>
    <row r="19" spans="1:16" ht="15">
      <c r="A19" s="295" t="s">
        <v>118</v>
      </c>
      <c r="B19" s="293">
        <v>6716.41890058338</v>
      </c>
      <c r="C19" s="293">
        <v>7002.66391678111</v>
      </c>
      <c r="D19" s="319">
        <f t="shared" si="1"/>
        <v>0.042618696128805755</v>
      </c>
      <c r="E19" s="293">
        <v>349.187910946286</v>
      </c>
      <c r="F19" s="293">
        <v>335.175888321226</v>
      </c>
      <c r="G19" s="319">
        <f t="shared" si="0"/>
        <v>-0.04012745626584824</v>
      </c>
      <c r="H19" s="294">
        <v>0.05525423477831351</v>
      </c>
      <c r="K19" s="225"/>
      <c r="L19" s="251"/>
      <c r="M19" s="251"/>
      <c r="N19" s="251"/>
      <c r="O19" s="251"/>
      <c r="P19" s="251"/>
    </row>
    <row r="20" spans="1:16" ht="15">
      <c r="A20" s="295" t="s">
        <v>201</v>
      </c>
      <c r="B20" s="293">
        <v>1183.94081075752</v>
      </c>
      <c r="C20" s="293">
        <v>1229.42466333982</v>
      </c>
      <c r="D20" s="319">
        <f t="shared" si="1"/>
        <v>0.03841733655012547</v>
      </c>
      <c r="E20" s="293">
        <v>20.6810498419409</v>
      </c>
      <c r="F20" s="293">
        <v>19.3796142964156</v>
      </c>
      <c r="G20" s="319">
        <f t="shared" si="0"/>
        <v>-0.06292889168933802</v>
      </c>
      <c r="H20" s="294">
        <v>0.003352577739324205</v>
      </c>
      <c r="K20" s="225"/>
      <c r="L20" s="251"/>
      <c r="M20" s="251"/>
      <c r="N20" s="251"/>
      <c r="O20" s="251"/>
      <c r="P20" s="251"/>
    </row>
    <row r="21" spans="1:16" ht="15">
      <c r="A21" s="295" t="s">
        <v>202</v>
      </c>
      <c r="B21" s="293">
        <v>1822.27036172069</v>
      </c>
      <c r="C21" s="293">
        <v>1904.24833115628</v>
      </c>
      <c r="D21" s="319">
        <f t="shared" si="1"/>
        <v>0.04498672159612016</v>
      </c>
      <c r="E21" s="293">
        <v>36.9535060161367</v>
      </c>
      <c r="F21" s="293">
        <v>37.0492397757812</v>
      </c>
      <c r="G21" s="319">
        <f t="shared" si="0"/>
        <v>0.0025906543103839663</v>
      </c>
      <c r="H21" s="294">
        <v>0.005403357350163043</v>
      </c>
      <c r="K21" s="225"/>
      <c r="L21" s="251"/>
      <c r="M21" s="251"/>
      <c r="N21" s="251"/>
      <c r="O21" s="251"/>
      <c r="P21" s="251"/>
    </row>
    <row r="22" spans="1:16" ht="15">
      <c r="A22" s="296" t="s">
        <v>224</v>
      </c>
      <c r="B22" s="297">
        <v>177969.449683449</v>
      </c>
      <c r="C22" s="297">
        <v>182586.468309247</v>
      </c>
      <c r="D22" s="298"/>
      <c r="E22" s="299"/>
      <c r="F22" s="299"/>
      <c r="G22" s="298"/>
      <c r="H22" s="300"/>
      <c r="K22" s="225"/>
      <c r="L22" s="251"/>
      <c r="M22" s="251"/>
      <c r="N22" s="251"/>
      <c r="O22" s="251"/>
      <c r="P22" s="251"/>
    </row>
    <row r="23" spans="1:16" ht="15">
      <c r="A23" s="292" t="s">
        <v>324</v>
      </c>
      <c r="B23" s="293">
        <v>22247.9566888136</v>
      </c>
      <c r="C23" s="293">
        <v>22503.211907032</v>
      </c>
      <c r="D23" s="319"/>
      <c r="E23" s="301"/>
      <c r="F23" s="301"/>
      <c r="G23" s="298"/>
      <c r="H23" s="301"/>
      <c r="K23" s="225"/>
      <c r="L23" s="251"/>
      <c r="M23" s="251"/>
      <c r="N23" s="251"/>
      <c r="O23" s="251"/>
      <c r="P23" s="251"/>
    </row>
    <row r="24" spans="1:16" s="1" customFormat="1" ht="15">
      <c r="A24" s="296" t="s">
        <v>325</v>
      </c>
      <c r="B24" s="297">
        <v>200138.348820208</v>
      </c>
      <c r="C24" s="297">
        <v>205022.531886194</v>
      </c>
      <c r="D24" s="298">
        <f t="shared" si="1"/>
        <v>0.024404033983380424</v>
      </c>
      <c r="E24" s="302">
        <v>6284.36209777162</v>
      </c>
      <c r="F24" s="302">
        <v>6289.8178483959</v>
      </c>
      <c r="G24" s="298">
        <f t="shared" si="0"/>
        <v>0.0008681470830929072</v>
      </c>
      <c r="H24" s="301"/>
      <c r="K24" s="225"/>
      <c r="L24" s="251"/>
      <c r="M24" s="251"/>
      <c r="N24" s="251"/>
      <c r="O24" s="251"/>
      <c r="P24" s="251"/>
    </row>
    <row r="25" spans="1:16" ht="15">
      <c r="A25" s="20" t="s">
        <v>186</v>
      </c>
      <c r="B25"/>
      <c r="C25"/>
      <c r="D25"/>
      <c r="E25"/>
      <c r="F25"/>
      <c r="G25"/>
      <c r="H25"/>
      <c r="K25" s="225"/>
      <c r="L25" s="251"/>
      <c r="M25" s="251"/>
      <c r="N25" s="251"/>
      <c r="O25" s="251"/>
      <c r="P25" s="251"/>
    </row>
    <row r="26" spans="1:16" ht="15">
      <c r="A26" s="20" t="s">
        <v>217</v>
      </c>
      <c r="B26"/>
      <c r="C26" s="20"/>
      <c r="D26" s="20"/>
      <c r="E26" s="20"/>
      <c r="F26"/>
      <c r="G26"/>
      <c r="H26"/>
      <c r="K26" s="225"/>
      <c r="L26" s="251"/>
      <c r="M26" s="251"/>
      <c r="N26" s="251"/>
      <c r="O26" s="251"/>
      <c r="P26" s="251"/>
    </row>
    <row r="27" spans="1:16" ht="15">
      <c r="A27" s="303" t="s">
        <v>326</v>
      </c>
      <c r="B27"/>
      <c r="C27" s="303"/>
      <c r="D27" s="303"/>
      <c r="E27" s="303"/>
      <c r="F27"/>
      <c r="G27"/>
      <c r="H27"/>
      <c r="K27" s="225"/>
      <c r="L27" s="226"/>
      <c r="M27" s="226"/>
      <c r="N27" s="226"/>
      <c r="O27" s="226"/>
      <c r="P27" s="226"/>
    </row>
    <row r="28" spans="1:24" ht="15">
      <c r="A28" s="225" t="s">
        <v>327</v>
      </c>
      <c r="K28"/>
      <c r="L28"/>
      <c r="M28"/>
      <c r="N28"/>
      <c r="O28"/>
      <c r="P28"/>
      <c r="Q28"/>
      <c r="R28"/>
      <c r="S28"/>
      <c r="T28"/>
      <c r="U28"/>
      <c r="V28"/>
      <c r="W28"/>
      <c r="X28"/>
    </row>
    <row r="29" spans="1:24" ht="17.25">
      <c r="A29" s="225" t="s">
        <v>223</v>
      </c>
      <c r="J29" s="31"/>
      <c r="K29"/>
      <c r="L29"/>
      <c r="M29"/>
      <c r="N29"/>
      <c r="O29"/>
      <c r="P29"/>
      <c r="Q29"/>
      <c r="R29"/>
      <c r="S29"/>
      <c r="T29"/>
      <c r="U29"/>
      <c r="V29"/>
      <c r="W29"/>
      <c r="X29"/>
    </row>
    <row r="30" spans="1:7" ht="47.25" customHeight="1">
      <c r="A30" s="201" t="s">
        <v>185</v>
      </c>
      <c r="B30" s="32" t="s">
        <v>249</v>
      </c>
      <c r="C30" s="32" t="s">
        <v>328</v>
      </c>
      <c r="D30" s="32" t="s">
        <v>329</v>
      </c>
      <c r="E30" s="32" t="s">
        <v>357</v>
      </c>
      <c r="F30" s="32" t="s">
        <v>356</v>
      </c>
      <c r="G30"/>
    </row>
    <row r="31" spans="1:7" ht="17.25">
      <c r="A31" s="279" t="s">
        <v>330</v>
      </c>
      <c r="B31" s="305">
        <v>334.2759808369</v>
      </c>
      <c r="C31" s="202">
        <f>+B31/$B$44</f>
        <v>0.05332593915643229</v>
      </c>
      <c r="D31" s="305">
        <v>349.187910946286</v>
      </c>
      <c r="E31" s="308">
        <v>335.175888321226</v>
      </c>
      <c r="F31" s="210">
        <f>+E31/D31-1</f>
        <v>-0.04012745626584824</v>
      </c>
      <c r="G31"/>
    </row>
    <row r="32" spans="1:7" ht="17.25">
      <c r="A32" s="280" t="s">
        <v>258</v>
      </c>
      <c r="B32" s="306">
        <v>435.587744998452</v>
      </c>
      <c r="C32" s="203">
        <f aca="true" t="shared" si="2" ref="C32:C44">+B32/$B$44</f>
        <v>0.06948786906232568</v>
      </c>
      <c r="D32" s="307">
        <v>435.134838171852</v>
      </c>
      <c r="E32" s="309">
        <v>442.703309211984</v>
      </c>
      <c r="F32" s="35">
        <f aca="true" t="shared" si="3" ref="F32:F44">+E32/D32-1</f>
        <v>0.01739339252156813</v>
      </c>
      <c r="G32"/>
    </row>
    <row r="33" spans="1:7" ht="17.25">
      <c r="A33" s="280" t="s">
        <v>259</v>
      </c>
      <c r="B33" s="306">
        <v>15.3925470133823</v>
      </c>
      <c r="C33" s="203">
        <f t="shared" si="2"/>
        <v>0.002455522001440611</v>
      </c>
      <c r="D33" s="307">
        <v>10.2018259480051</v>
      </c>
      <c r="E33" s="309">
        <v>11.6153581115816</v>
      </c>
      <c r="F33" s="35">
        <f t="shared" si="3"/>
        <v>0.13855678099006452</v>
      </c>
      <c r="G33"/>
    </row>
    <row r="34" spans="1:7" ht="17.25">
      <c r="A34" s="280" t="s">
        <v>331</v>
      </c>
      <c r="B34" s="306">
        <v>1259.56039722479</v>
      </c>
      <c r="C34" s="203">
        <f t="shared" si="2"/>
        <v>0.20093349494659948</v>
      </c>
      <c r="D34" s="307">
        <v>1316.26081623555</v>
      </c>
      <c r="E34" s="309">
        <v>1338.2236877351</v>
      </c>
      <c r="F34" s="35">
        <f t="shared" si="3"/>
        <v>0.01668580514488216</v>
      </c>
      <c r="G34"/>
    </row>
    <row r="35" spans="1:7" ht="17.25">
      <c r="A35" s="280" t="s">
        <v>260</v>
      </c>
      <c r="B35" s="306">
        <v>164.806104368471</v>
      </c>
      <c r="C35" s="203">
        <f t="shared" si="2"/>
        <v>0.02629097152645787</v>
      </c>
      <c r="D35" s="307">
        <v>142.794601184708</v>
      </c>
      <c r="E35" s="309">
        <v>156.129652854776</v>
      </c>
      <c r="F35" s="35">
        <f t="shared" si="3"/>
        <v>0.09338624541427043</v>
      </c>
      <c r="G35"/>
    </row>
    <row r="36" spans="1:7" ht="17.25">
      <c r="A36" s="304" t="s">
        <v>261</v>
      </c>
      <c r="B36" s="307">
        <v>423.841464233038</v>
      </c>
      <c r="C36" s="203">
        <f t="shared" si="2"/>
        <v>0.06761402382868784</v>
      </c>
      <c r="D36" s="307">
        <v>426.126779229106</v>
      </c>
      <c r="E36" s="309">
        <v>423.085644288525</v>
      </c>
      <c r="F36" s="35">
        <f t="shared" si="3"/>
        <v>-0.0071366905081221566</v>
      </c>
      <c r="G36"/>
    </row>
    <row r="37" spans="1:7" ht="17.25">
      <c r="A37" s="280" t="s">
        <v>332</v>
      </c>
      <c r="B37" s="306">
        <v>576.395868790229</v>
      </c>
      <c r="C37" s="203">
        <f t="shared" si="2"/>
        <v>0.09195052229649671</v>
      </c>
      <c r="D37" s="307">
        <v>786.900590763984</v>
      </c>
      <c r="E37" s="309">
        <v>724.469140361419</v>
      </c>
      <c r="F37" s="35">
        <f t="shared" si="3"/>
        <v>-0.07933842106021516</v>
      </c>
      <c r="G37"/>
    </row>
    <row r="38" spans="1:9" ht="15" customHeight="1">
      <c r="A38" s="280" t="s">
        <v>333</v>
      </c>
      <c r="B38" s="306">
        <v>147.549057000227</v>
      </c>
      <c r="C38" s="203">
        <f t="shared" si="2"/>
        <v>0.02353801196389912</v>
      </c>
      <c r="D38" s="307">
        <v>99.565626094068</v>
      </c>
      <c r="E38" s="309">
        <v>138.466588411862</v>
      </c>
      <c r="F38" s="35">
        <f t="shared" si="3"/>
        <v>0.3907067513545388</v>
      </c>
      <c r="G38"/>
      <c r="H38" s="26"/>
      <c r="I38" s="26"/>
    </row>
    <row r="39" spans="1:9" ht="17.25">
      <c r="A39" s="280" t="s">
        <v>262</v>
      </c>
      <c r="B39" s="306">
        <v>546.680697878161</v>
      </c>
      <c r="C39" s="203">
        <f t="shared" si="2"/>
        <v>0.08721015958149483</v>
      </c>
      <c r="D39" s="307">
        <v>539.612106591381</v>
      </c>
      <c r="E39" s="309">
        <v>628.597454175218</v>
      </c>
      <c r="F39" s="35">
        <f t="shared" si="3"/>
        <v>0.16490613627247752</v>
      </c>
      <c r="G39"/>
      <c r="H39" s="26"/>
      <c r="I39" s="26"/>
    </row>
    <row r="40" spans="1:9" ht="17.25">
      <c r="A40" s="280" t="s">
        <v>265</v>
      </c>
      <c r="B40" s="306">
        <v>507.553980837201</v>
      </c>
      <c r="C40" s="203">
        <f t="shared" si="2"/>
        <v>0.08096840411018202</v>
      </c>
      <c r="D40" s="307">
        <v>643.384497572931</v>
      </c>
      <c r="E40" s="309">
        <v>670.650275990211</v>
      </c>
      <c r="F40" s="35">
        <f t="shared" si="3"/>
        <v>0.04237866861905437</v>
      </c>
      <c r="G40"/>
      <c r="H40" s="197"/>
      <c r="I40" s="197"/>
    </row>
    <row r="41" spans="1:9" ht="17.25">
      <c r="A41" s="280" t="s">
        <v>334</v>
      </c>
      <c r="B41" s="306">
        <v>440.947779948947</v>
      </c>
      <c r="C41" s="203">
        <f t="shared" si="2"/>
        <v>0.07034293767039869</v>
      </c>
      <c r="D41" s="307">
        <v>502.05357238298</v>
      </c>
      <c r="E41" s="309">
        <v>540.041507537132</v>
      </c>
      <c r="F41" s="35">
        <f t="shared" si="3"/>
        <v>0.07566510277746574</v>
      </c>
      <c r="G41"/>
      <c r="H41" s="193"/>
      <c r="I41" s="193"/>
    </row>
    <row r="42" spans="1:9" ht="17.25">
      <c r="A42" s="280" t="s">
        <v>264</v>
      </c>
      <c r="B42" s="306">
        <v>1018.36191877841</v>
      </c>
      <c r="C42" s="203">
        <f t="shared" si="2"/>
        <v>0.1624559012108671</v>
      </c>
      <c r="D42" s="307">
        <v>1041.80165649174</v>
      </c>
      <c r="E42" s="309">
        <v>1171.12855594664</v>
      </c>
      <c r="F42" s="35">
        <f t="shared" si="3"/>
        <v>0.12413773643863024</v>
      </c>
      <c r="G42"/>
      <c r="H42" s="193"/>
      <c r="I42" s="193"/>
    </row>
    <row r="43" spans="1:9" ht="17.25">
      <c r="A43" s="280" t="s">
        <v>263</v>
      </c>
      <c r="B43" s="306">
        <v>397.590174805291</v>
      </c>
      <c r="C43" s="203">
        <f t="shared" si="2"/>
        <v>0.0634262426447177</v>
      </c>
      <c r="D43" s="307">
        <v>416.512674428902</v>
      </c>
      <c r="E43" s="309">
        <v>412.500514046598</v>
      </c>
      <c r="F43" s="35">
        <f t="shared" si="3"/>
        <v>-0.009632745000629939</v>
      </c>
      <c r="G43"/>
      <c r="H43" s="193"/>
      <c r="I43" s="193"/>
    </row>
    <row r="44" spans="1:9" s="1" customFormat="1" ht="17.25">
      <c r="A44" s="279" t="s">
        <v>335</v>
      </c>
      <c r="B44" s="305">
        <v>6268.5437167135</v>
      </c>
      <c r="C44" s="202">
        <f t="shared" si="2"/>
        <v>1</v>
      </c>
      <c r="D44" s="305">
        <v>6716.41890058338</v>
      </c>
      <c r="E44" s="308">
        <v>7002.6639167811</v>
      </c>
      <c r="F44" s="210">
        <f t="shared" si="3"/>
        <v>0.0426186961288042</v>
      </c>
      <c r="G44"/>
      <c r="H44" s="222"/>
      <c r="I44" s="222"/>
    </row>
    <row r="45" spans="1:9" ht="15">
      <c r="A45" s="252" t="s">
        <v>186</v>
      </c>
      <c r="B45" s="204"/>
      <c r="C45" s="204"/>
      <c r="D45" s="205"/>
      <c r="E45" s="204"/>
      <c r="F45" s="198"/>
      <c r="G45"/>
      <c r="H45" s="193"/>
      <c r="I45" s="193"/>
    </row>
    <row r="46" spans="1:9" ht="15">
      <c r="A46" s="223" t="s">
        <v>217</v>
      </c>
      <c r="B46" s="199"/>
      <c r="C46" s="199"/>
      <c r="D46" s="199"/>
      <c r="E46" s="199"/>
      <c r="F46" s="200"/>
      <c r="G46" s="200"/>
      <c r="H46" s="193"/>
      <c r="I46" s="193"/>
    </row>
    <row r="48" ht="15">
      <c r="A48" s="1" t="s">
        <v>7</v>
      </c>
    </row>
    <row r="49" ht="15">
      <c r="A49" s="1"/>
    </row>
    <row r="50" ht="15">
      <c r="A50" s="1" t="s">
        <v>375</v>
      </c>
    </row>
    <row r="51" ht="15">
      <c r="A51" s="1"/>
    </row>
    <row r="52" spans="1:9" ht="15">
      <c r="A52" s="358" t="s">
        <v>9</v>
      </c>
      <c r="B52" s="359" t="s">
        <v>293</v>
      </c>
      <c r="C52" s="359"/>
      <c r="D52" s="359"/>
      <c r="E52" s="359"/>
      <c r="F52" s="359" t="s">
        <v>294</v>
      </c>
      <c r="G52" s="359"/>
      <c r="H52" s="359"/>
      <c r="I52" s="360" t="s">
        <v>207</v>
      </c>
    </row>
    <row r="53" spans="1:9" ht="27" customHeight="1">
      <c r="A53" s="358"/>
      <c r="B53" s="191" t="s">
        <v>208</v>
      </c>
      <c r="C53" s="191" t="s">
        <v>209</v>
      </c>
      <c r="D53" s="191" t="s">
        <v>210</v>
      </c>
      <c r="E53" s="191" t="s">
        <v>125</v>
      </c>
      <c r="F53" s="191" t="s">
        <v>208</v>
      </c>
      <c r="G53" s="191" t="s">
        <v>209</v>
      </c>
      <c r="H53" s="191" t="s">
        <v>211</v>
      </c>
      <c r="I53" s="360"/>
    </row>
    <row r="54" spans="1:9" ht="15">
      <c r="A54" s="23" t="s">
        <v>191</v>
      </c>
      <c r="B54" s="219">
        <v>7040.7726</v>
      </c>
      <c r="C54" s="219">
        <v>2353.2869</v>
      </c>
      <c r="D54" s="219">
        <v>9394.0595</v>
      </c>
      <c r="E54" s="6">
        <v>0.01751694577556933</v>
      </c>
      <c r="F54" s="219">
        <v>63245.743</v>
      </c>
      <c r="G54" s="219">
        <v>50259.28</v>
      </c>
      <c r="H54" s="219">
        <v>113505</v>
      </c>
      <c r="I54" s="6">
        <v>0.08276339808818994</v>
      </c>
    </row>
    <row r="55" spans="1:9" ht="15">
      <c r="A55" s="23" t="s">
        <v>192</v>
      </c>
      <c r="B55" s="219">
        <v>3717.685</v>
      </c>
      <c r="C55" s="219">
        <v>277.16411</v>
      </c>
      <c r="D55" s="219">
        <v>3994.849</v>
      </c>
      <c r="E55" s="6">
        <v>0.007449128176651145</v>
      </c>
      <c r="F55" s="219">
        <v>111093.4</v>
      </c>
      <c r="G55" s="219">
        <v>85291.23</v>
      </c>
      <c r="H55" s="219">
        <v>196384.7</v>
      </c>
      <c r="I55" s="6">
        <v>0.020341956374401875</v>
      </c>
    </row>
    <row r="56" spans="1:9" ht="15">
      <c r="A56" s="23" t="s">
        <v>193</v>
      </c>
      <c r="B56" s="219">
        <v>2612.756</v>
      </c>
      <c r="C56" s="219">
        <v>434.30452</v>
      </c>
      <c r="D56" s="219">
        <v>3047.06</v>
      </c>
      <c r="E56" s="6">
        <v>0.0056818018658393935</v>
      </c>
      <c r="F56" s="219">
        <v>193848.57</v>
      </c>
      <c r="G56" s="219">
        <v>138179.1</v>
      </c>
      <c r="H56" s="219">
        <v>332027.7</v>
      </c>
      <c r="I56" s="6">
        <v>0.009177125884376514</v>
      </c>
    </row>
    <row r="57" spans="1:9" ht="15">
      <c r="A57" s="23" t="s">
        <v>194</v>
      </c>
      <c r="B57" s="219">
        <v>5446.132</v>
      </c>
      <c r="C57" s="219">
        <v>1229.2127</v>
      </c>
      <c r="D57" s="219">
        <v>6675.345</v>
      </c>
      <c r="E57" s="6">
        <v>0.012447404276949476</v>
      </c>
      <c r="F57" s="219">
        <v>86616.981</v>
      </c>
      <c r="G57" s="219">
        <v>61593.52</v>
      </c>
      <c r="H57" s="219">
        <v>148210.5</v>
      </c>
      <c r="I57" s="6">
        <v>0.04503962269879665</v>
      </c>
    </row>
    <row r="58" spans="1:9" ht="15">
      <c r="A58" s="23" t="s">
        <v>195</v>
      </c>
      <c r="B58" s="219">
        <v>27015.56</v>
      </c>
      <c r="C58" s="219">
        <v>7875.391</v>
      </c>
      <c r="D58" s="219">
        <v>34890.95</v>
      </c>
      <c r="E58" s="6">
        <v>0.06506057143965298</v>
      </c>
      <c r="F58" s="219">
        <v>210654.5</v>
      </c>
      <c r="G58" s="219">
        <v>153853.7</v>
      </c>
      <c r="H58" s="219">
        <v>364508.21</v>
      </c>
      <c r="I58" s="6">
        <v>0.09572061490741181</v>
      </c>
    </row>
    <row r="59" spans="1:9" ht="15">
      <c r="A59" s="23" t="s">
        <v>196</v>
      </c>
      <c r="B59" s="219">
        <v>32683.24</v>
      </c>
      <c r="C59" s="219">
        <v>10519.11</v>
      </c>
      <c r="D59" s="219">
        <v>43202.36</v>
      </c>
      <c r="E59" s="6">
        <v>0.08055871878357013</v>
      </c>
      <c r="F59" s="219">
        <v>506791.61</v>
      </c>
      <c r="G59" s="219">
        <v>403933.9</v>
      </c>
      <c r="H59" s="219">
        <v>910725.5</v>
      </c>
      <c r="I59" s="6">
        <v>0.04743730136028913</v>
      </c>
    </row>
    <row r="60" spans="1:9" ht="15">
      <c r="A60" s="23" t="s">
        <v>212</v>
      </c>
      <c r="B60" s="219">
        <v>50440.9</v>
      </c>
      <c r="C60" s="219">
        <v>13131.681</v>
      </c>
      <c r="D60" s="219">
        <v>63572.58</v>
      </c>
      <c r="E60" s="6">
        <v>0.11854272763261116</v>
      </c>
      <c r="F60" s="219">
        <v>2273095.6</v>
      </c>
      <c r="G60" s="219">
        <v>1786663.3</v>
      </c>
      <c r="H60" s="219">
        <v>4059758.9</v>
      </c>
      <c r="I60" s="6">
        <v>0.015659200845646277</v>
      </c>
    </row>
    <row r="61" spans="1:9" ht="15">
      <c r="A61" s="23" t="s">
        <v>197</v>
      </c>
      <c r="B61" s="219">
        <v>61293.6</v>
      </c>
      <c r="C61" s="219">
        <v>19541.81</v>
      </c>
      <c r="D61" s="219">
        <v>80835.4</v>
      </c>
      <c r="E61" s="6">
        <v>0.15073241962608996</v>
      </c>
      <c r="F61" s="219">
        <v>263947</v>
      </c>
      <c r="G61" s="219">
        <v>172106.8</v>
      </c>
      <c r="H61" s="219">
        <v>436053.8</v>
      </c>
      <c r="I61" s="6">
        <v>0.1853794187781416</v>
      </c>
    </row>
    <row r="62" spans="1:9" ht="15">
      <c r="A62" s="23" t="s">
        <v>213</v>
      </c>
      <c r="B62" s="219">
        <v>73011.92</v>
      </c>
      <c r="C62" s="219">
        <v>18148.3</v>
      </c>
      <c r="D62" s="219">
        <v>91160.22</v>
      </c>
      <c r="E62" s="6">
        <v>0.16998493895306613</v>
      </c>
      <c r="F62" s="219">
        <v>300914.72</v>
      </c>
      <c r="G62" s="219">
        <v>221859.6</v>
      </c>
      <c r="H62" s="219">
        <v>522774.3</v>
      </c>
      <c r="I62" s="6">
        <v>0.17437777641326285</v>
      </c>
    </row>
    <row r="63" spans="1:9" ht="15">
      <c r="A63" s="23" t="s">
        <v>198</v>
      </c>
      <c r="B63" s="219">
        <v>24560.03</v>
      </c>
      <c r="C63" s="219">
        <v>3847.136</v>
      </c>
      <c r="D63" s="219">
        <v>28407.16</v>
      </c>
      <c r="E63" s="6">
        <v>0.05297035657033278</v>
      </c>
      <c r="F63" s="219">
        <v>126439.9</v>
      </c>
      <c r="G63" s="219">
        <v>85690.55</v>
      </c>
      <c r="H63" s="219">
        <v>212130.5</v>
      </c>
      <c r="I63" s="6">
        <v>0.13391360506857808</v>
      </c>
    </row>
    <row r="64" spans="1:9" ht="15">
      <c r="A64" s="23" t="s">
        <v>214</v>
      </c>
      <c r="B64" s="219">
        <v>33260.32</v>
      </c>
      <c r="C64" s="219">
        <v>7237.793</v>
      </c>
      <c r="D64" s="219">
        <v>40498.11</v>
      </c>
      <c r="E64" s="6">
        <v>0.07551614899639948</v>
      </c>
      <c r="F64" s="219">
        <v>400322.4</v>
      </c>
      <c r="G64" s="219">
        <v>301330.3</v>
      </c>
      <c r="H64" s="219">
        <v>701652.7</v>
      </c>
      <c r="I64" s="6">
        <v>0.05771817025716569</v>
      </c>
    </row>
    <row r="65" spans="1:9" ht="15">
      <c r="A65" s="23" t="s">
        <v>199</v>
      </c>
      <c r="B65" s="219">
        <v>41388.27</v>
      </c>
      <c r="C65" s="219">
        <v>10679.91</v>
      </c>
      <c r="D65" s="219">
        <v>52068.18</v>
      </c>
      <c r="E65" s="6">
        <v>0.09709066519033475</v>
      </c>
      <c r="F65" s="219">
        <v>239166.5</v>
      </c>
      <c r="G65" s="219">
        <v>179375.2</v>
      </c>
      <c r="H65" s="219">
        <v>418541.7</v>
      </c>
      <c r="I65" s="6">
        <v>0.12440380492553071</v>
      </c>
    </row>
    <row r="66" spans="1:9" ht="15">
      <c r="A66" s="23" t="s">
        <v>200</v>
      </c>
      <c r="B66" s="219">
        <v>16885.98</v>
      </c>
      <c r="C66" s="219">
        <v>3330.878</v>
      </c>
      <c r="D66" s="219">
        <v>20216.86</v>
      </c>
      <c r="E66" s="6">
        <v>0.03769804101967596</v>
      </c>
      <c r="F66" s="219">
        <v>100968.1</v>
      </c>
      <c r="G66" s="219">
        <v>76095.44</v>
      </c>
      <c r="H66" s="219">
        <v>177063.6</v>
      </c>
      <c r="I66" s="6">
        <v>0.11417852116414667</v>
      </c>
    </row>
    <row r="67" spans="1:9" s="1" customFormat="1" ht="15">
      <c r="A67" s="150" t="s">
        <v>118</v>
      </c>
      <c r="B67" s="220">
        <v>41535.91</v>
      </c>
      <c r="C67" s="220">
        <v>6732.5187</v>
      </c>
      <c r="D67" s="220">
        <v>48268.43</v>
      </c>
      <c r="E67" s="221">
        <v>0.0900053348588929</v>
      </c>
      <c r="F67" s="220">
        <v>227573.3</v>
      </c>
      <c r="G67" s="220">
        <v>162449.3</v>
      </c>
      <c r="H67" s="220">
        <v>390022.6</v>
      </c>
      <c r="I67" s="221">
        <v>0.12375803350882744</v>
      </c>
    </row>
    <row r="68" spans="1:9" ht="15">
      <c r="A68" s="23" t="s">
        <v>201</v>
      </c>
      <c r="B68" s="219">
        <v>4271.337</v>
      </c>
      <c r="C68" s="219">
        <v>903.23633</v>
      </c>
      <c r="D68" s="219">
        <v>5174.574</v>
      </c>
      <c r="E68" s="6">
        <v>0.009648941671028472</v>
      </c>
      <c r="F68" s="219">
        <v>32570.16</v>
      </c>
      <c r="G68" s="219">
        <v>27360.65</v>
      </c>
      <c r="H68" s="219">
        <v>59930.81</v>
      </c>
      <c r="I68" s="6">
        <v>0.0863424672551564</v>
      </c>
    </row>
    <row r="69" spans="1:9" ht="15">
      <c r="A69" s="23" t="s">
        <v>202</v>
      </c>
      <c r="B69" s="219">
        <v>3689.939</v>
      </c>
      <c r="C69" s="219">
        <v>1188.05</v>
      </c>
      <c r="D69" s="219">
        <v>4877.989</v>
      </c>
      <c r="E69" s="6">
        <v>0.009095904577443187</v>
      </c>
      <c r="F69" s="219">
        <v>54851.54</v>
      </c>
      <c r="G69" s="219">
        <v>40274.79</v>
      </c>
      <c r="H69" s="219">
        <v>95126.33</v>
      </c>
      <c r="I69" s="6">
        <v>0.05127906227434612</v>
      </c>
    </row>
    <row r="70" spans="1:9" ht="15">
      <c r="A70" s="150" t="s">
        <v>2</v>
      </c>
      <c r="B70" s="220">
        <v>428854.34</v>
      </c>
      <c r="C70" s="220">
        <v>107429.8</v>
      </c>
      <c r="D70" s="220">
        <v>536284.1</v>
      </c>
      <c r="E70" s="221">
        <v>1</v>
      </c>
      <c r="F70" s="220">
        <v>5192100.1</v>
      </c>
      <c r="G70" s="220">
        <v>3946316.6</v>
      </c>
      <c r="H70" s="220">
        <v>9138416.7</v>
      </c>
      <c r="I70" s="221">
        <v>0.05868457497675719</v>
      </c>
    </row>
    <row r="71" ht="15">
      <c r="A71" s="7" t="s">
        <v>246</v>
      </c>
    </row>
    <row r="72" ht="15">
      <c r="A72" s="7"/>
    </row>
    <row r="73" spans="1:10" ht="15">
      <c r="A73" s="362"/>
      <c r="B73" s="362"/>
      <c r="C73" s="362"/>
      <c r="D73" s="362"/>
      <c r="E73" s="362"/>
      <c r="F73" s="362"/>
      <c r="G73" s="362"/>
      <c r="H73" s="362"/>
      <c r="I73" s="362"/>
      <c r="J73" s="362"/>
    </row>
    <row r="74" spans="1:10" ht="15">
      <c r="A74" s="363" t="s">
        <v>9</v>
      </c>
      <c r="B74" s="359" t="s">
        <v>295</v>
      </c>
      <c r="C74" s="359"/>
      <c r="D74" s="359"/>
      <c r="E74" s="359"/>
      <c r="F74" s="359"/>
      <c r="G74" s="359" t="s">
        <v>226</v>
      </c>
      <c r="H74" s="359"/>
      <c r="I74" s="359"/>
      <c r="J74" s="359"/>
    </row>
    <row r="75" spans="1:10" ht="30.75">
      <c r="A75" s="363"/>
      <c r="B75" s="253" t="s">
        <v>227</v>
      </c>
      <c r="C75" s="253" t="s">
        <v>228</v>
      </c>
      <c r="D75" s="253" t="s">
        <v>296</v>
      </c>
      <c r="E75" s="254" t="s">
        <v>250</v>
      </c>
      <c r="F75" s="253" t="s">
        <v>2</v>
      </c>
      <c r="G75" s="253" t="s">
        <v>227</v>
      </c>
      <c r="H75" s="253" t="s">
        <v>228</v>
      </c>
      <c r="I75" s="253" t="s">
        <v>296</v>
      </c>
      <c r="J75" s="254" t="s">
        <v>250</v>
      </c>
    </row>
    <row r="76" spans="1:10" ht="15">
      <c r="A76" s="228" t="s">
        <v>191</v>
      </c>
      <c r="B76" s="219">
        <v>261.905968</v>
      </c>
      <c r="C76" s="219">
        <v>3387.563</v>
      </c>
      <c r="D76" s="219">
        <v>4729.115</v>
      </c>
      <c r="E76" s="219">
        <v>1015.476</v>
      </c>
      <c r="F76" s="219">
        <v>9394.0595</v>
      </c>
      <c r="G76" s="6">
        <v>0.02787995626384951</v>
      </c>
      <c r="H76" s="6">
        <v>0.36060693462714394</v>
      </c>
      <c r="I76" s="6">
        <v>0.5034154829443012</v>
      </c>
      <c r="J76" s="6">
        <v>0.10809767598342336</v>
      </c>
    </row>
    <row r="77" spans="1:10" ht="15">
      <c r="A77" s="228" t="s">
        <v>192</v>
      </c>
      <c r="B77" s="219">
        <v>489.15882</v>
      </c>
      <c r="C77" s="219">
        <v>2275.0871</v>
      </c>
      <c r="D77" s="219">
        <v>1076.107</v>
      </c>
      <c r="E77" s="219">
        <v>154.49656</v>
      </c>
      <c r="F77" s="219">
        <v>3994.849</v>
      </c>
      <c r="G77" s="6">
        <v>0.12244738662212264</v>
      </c>
      <c r="H77" s="6">
        <v>0.5695051552636908</v>
      </c>
      <c r="I77" s="6">
        <v>0.2693736358996297</v>
      </c>
      <c r="J77" s="6">
        <v>0.03867394236928604</v>
      </c>
    </row>
    <row r="78" spans="1:10" ht="15">
      <c r="A78" s="228" t="s">
        <v>193</v>
      </c>
      <c r="B78" s="219">
        <v>467.46605</v>
      </c>
      <c r="C78" s="219">
        <v>1593.97</v>
      </c>
      <c r="D78" s="219">
        <v>957.26037</v>
      </c>
      <c r="E78" s="219">
        <v>28.363945</v>
      </c>
      <c r="F78" s="219">
        <v>3047.06</v>
      </c>
      <c r="G78" s="6">
        <v>0.15341543980098848</v>
      </c>
      <c r="H78" s="6">
        <v>0.5231173655917507</v>
      </c>
      <c r="I78" s="6">
        <v>0.3141586873904682</v>
      </c>
      <c r="J78" s="6">
        <v>0.00930862700439112</v>
      </c>
    </row>
    <row r="79" spans="1:10" ht="15">
      <c r="A79" s="228" t="s">
        <v>194</v>
      </c>
      <c r="B79" s="219">
        <v>365.51432</v>
      </c>
      <c r="C79" s="219">
        <v>2386.096</v>
      </c>
      <c r="D79" s="219">
        <v>3851.232</v>
      </c>
      <c r="E79" s="219">
        <v>72.502114</v>
      </c>
      <c r="F79" s="219">
        <v>6675.345</v>
      </c>
      <c r="G79" s="6">
        <v>0.05475586954681743</v>
      </c>
      <c r="H79" s="6">
        <v>0.35744909064625124</v>
      </c>
      <c r="I79" s="6">
        <v>0.5769337764564977</v>
      </c>
      <c r="J79" s="6">
        <v>0.010861178560808468</v>
      </c>
    </row>
    <row r="80" spans="1:10" ht="15">
      <c r="A80" s="228" t="s">
        <v>195</v>
      </c>
      <c r="B80" s="219">
        <v>1091.969</v>
      </c>
      <c r="C80" s="219">
        <v>10467.101</v>
      </c>
      <c r="D80" s="219">
        <v>21903.62</v>
      </c>
      <c r="E80" s="219">
        <v>1428.256</v>
      </c>
      <c r="F80" s="219">
        <v>34890.95</v>
      </c>
      <c r="G80" s="6">
        <v>0.03129662562928209</v>
      </c>
      <c r="H80" s="6">
        <v>0.2999947264261937</v>
      </c>
      <c r="I80" s="6">
        <v>0.6277736777015244</v>
      </c>
      <c r="J80" s="6">
        <v>0.04093485560009115</v>
      </c>
    </row>
    <row r="81" spans="1:10" ht="15">
      <c r="A81" s="228" t="s">
        <v>196</v>
      </c>
      <c r="B81" s="219">
        <v>2398.274</v>
      </c>
      <c r="C81" s="219">
        <v>4705.453</v>
      </c>
      <c r="D81" s="219">
        <v>35732.48</v>
      </c>
      <c r="E81" s="219">
        <v>366.14822</v>
      </c>
      <c r="F81" s="219">
        <v>43202.36</v>
      </c>
      <c r="G81" s="6">
        <v>0.05551256922075553</v>
      </c>
      <c r="H81" s="6">
        <v>0.10891657307610048</v>
      </c>
      <c r="I81" s="6">
        <v>0.8270955568168036</v>
      </c>
      <c r="J81" s="6">
        <v>0.008475190244236657</v>
      </c>
    </row>
    <row r="82" spans="1:10" ht="15">
      <c r="A82" s="228" t="s">
        <v>212</v>
      </c>
      <c r="B82" s="219">
        <v>4166.1239</v>
      </c>
      <c r="C82" s="219">
        <v>10045.725</v>
      </c>
      <c r="D82" s="219">
        <v>49360.73</v>
      </c>
      <c r="E82" s="219">
        <v>0</v>
      </c>
      <c r="F82" s="219">
        <v>63572.58</v>
      </c>
      <c r="G82" s="6">
        <v>0.06553334629489631</v>
      </c>
      <c r="H82" s="6">
        <v>0.15801977833839684</v>
      </c>
      <c r="I82" s="6">
        <v>0.7764468580636494</v>
      </c>
      <c r="J82" s="6">
        <v>0</v>
      </c>
    </row>
    <row r="83" spans="1:10" ht="15">
      <c r="A83" s="228" t="s">
        <v>197</v>
      </c>
      <c r="B83" s="219">
        <v>1589.811</v>
      </c>
      <c r="C83" s="219">
        <v>8492.001</v>
      </c>
      <c r="D83" s="219">
        <v>70753.59</v>
      </c>
      <c r="E83" s="219">
        <v>0</v>
      </c>
      <c r="F83" s="219">
        <v>80835.4</v>
      </c>
      <c r="G83" s="6">
        <v>0.01966726211536035</v>
      </c>
      <c r="H83" s="6">
        <v>0.10505299658318015</v>
      </c>
      <c r="I83" s="6">
        <v>0.875279766043095</v>
      </c>
      <c r="J83" s="6">
        <v>0</v>
      </c>
    </row>
    <row r="84" spans="1:10" ht="15">
      <c r="A84" s="228" t="s">
        <v>213</v>
      </c>
      <c r="B84" s="219">
        <v>3481.706</v>
      </c>
      <c r="C84" s="219">
        <v>17110.05</v>
      </c>
      <c r="D84" s="219">
        <v>69822.03</v>
      </c>
      <c r="E84" s="219">
        <v>746.43681</v>
      </c>
      <c r="F84" s="219">
        <v>91160.22</v>
      </c>
      <c r="G84" s="6">
        <v>0.038193260174229506</v>
      </c>
      <c r="H84" s="6">
        <v>0.18769206568391344</v>
      </c>
      <c r="I84" s="6">
        <v>0.7659265192646529</v>
      </c>
      <c r="J84" s="6">
        <v>0.008188185702052935</v>
      </c>
    </row>
    <row r="85" spans="1:10" ht="15">
      <c r="A85" s="228" t="s">
        <v>198</v>
      </c>
      <c r="B85" s="219">
        <v>1079.615</v>
      </c>
      <c r="C85" s="219">
        <v>9519.584</v>
      </c>
      <c r="D85" s="219">
        <v>17051.89</v>
      </c>
      <c r="E85" s="219">
        <v>756.07237</v>
      </c>
      <c r="F85" s="219">
        <v>28407.16</v>
      </c>
      <c r="G85" s="6">
        <v>0.03800503112595557</v>
      </c>
      <c r="H85" s="6">
        <v>0.33511213370150345</v>
      </c>
      <c r="I85" s="6">
        <v>0.6002673269696794</v>
      </c>
      <c r="J85" s="6">
        <v>0.026615556430139443</v>
      </c>
    </row>
    <row r="86" spans="1:10" ht="15">
      <c r="A86" s="228" t="s">
        <v>214</v>
      </c>
      <c r="B86" s="219">
        <v>1744.336</v>
      </c>
      <c r="C86" s="219">
        <v>9658.871</v>
      </c>
      <c r="D86" s="219">
        <v>28647.11</v>
      </c>
      <c r="E86" s="219">
        <v>447.78983</v>
      </c>
      <c r="F86" s="219">
        <v>40498.11</v>
      </c>
      <c r="G86" s="6">
        <v>0.04307203471964494</v>
      </c>
      <c r="H86" s="6">
        <v>0.23850177205800466</v>
      </c>
      <c r="I86" s="6">
        <v>0.7073690599388466</v>
      </c>
      <c r="J86" s="6">
        <v>0.011057055008246063</v>
      </c>
    </row>
    <row r="87" spans="1:10" ht="15">
      <c r="A87" s="228" t="s">
        <v>199</v>
      </c>
      <c r="B87" s="219">
        <v>820.94124</v>
      </c>
      <c r="C87" s="219">
        <v>29366.086</v>
      </c>
      <c r="D87" s="219">
        <v>19598.04639</v>
      </c>
      <c r="E87" s="219">
        <v>2283.107</v>
      </c>
      <c r="F87" s="219">
        <v>52068.18</v>
      </c>
      <c r="G87" s="6">
        <v>0.01576665902284274</v>
      </c>
      <c r="H87" s="6">
        <v>0.5639929415623899</v>
      </c>
      <c r="I87" s="6">
        <v>0.37639199968195547</v>
      </c>
      <c r="J87" s="6">
        <v>0.043848411832332145</v>
      </c>
    </row>
    <row r="88" spans="1:10" ht="15">
      <c r="A88" s="228" t="s">
        <v>200</v>
      </c>
      <c r="B88" s="219">
        <v>849.15212</v>
      </c>
      <c r="C88" s="219">
        <v>5884.734</v>
      </c>
      <c r="D88" s="219">
        <v>13288.74</v>
      </c>
      <c r="E88" s="219">
        <v>194.22723</v>
      </c>
      <c r="F88" s="219">
        <v>20216.86</v>
      </c>
      <c r="G88" s="6">
        <v>0.042002176401280907</v>
      </c>
      <c r="H88" s="6">
        <v>0.2910805139868407</v>
      </c>
      <c r="I88" s="6">
        <v>0.6573097899475981</v>
      </c>
      <c r="J88" s="6">
        <v>0.009607190730904798</v>
      </c>
    </row>
    <row r="89" spans="1:10" s="1" customFormat="1" ht="15">
      <c r="A89" s="227" t="s">
        <v>118</v>
      </c>
      <c r="B89" s="220">
        <v>2132.326</v>
      </c>
      <c r="C89" s="220">
        <v>16450.54</v>
      </c>
      <c r="D89" s="220">
        <v>29026.36</v>
      </c>
      <c r="E89" s="220">
        <v>659.196952</v>
      </c>
      <c r="F89" s="220">
        <v>48268.43</v>
      </c>
      <c r="G89" s="221">
        <v>0.044176410958467055</v>
      </c>
      <c r="H89" s="221">
        <v>0.3408136539763154</v>
      </c>
      <c r="I89" s="221">
        <v>0.6013528925635244</v>
      </c>
      <c r="J89" s="221">
        <v>0.013656896484928141</v>
      </c>
    </row>
    <row r="90" spans="1:10" ht="15">
      <c r="A90" s="228" t="s">
        <v>201</v>
      </c>
      <c r="B90" s="219">
        <v>155.75594</v>
      </c>
      <c r="C90" s="219">
        <v>3173.658</v>
      </c>
      <c r="D90" s="219">
        <v>1527.7484</v>
      </c>
      <c r="E90" s="219">
        <v>317.41152</v>
      </c>
      <c r="F90" s="219">
        <v>5174.574</v>
      </c>
      <c r="G90" s="6">
        <v>0.030100244000762194</v>
      </c>
      <c r="H90" s="6">
        <v>0.61331773398158</v>
      </c>
      <c r="I90" s="6">
        <v>0.29524138605419503</v>
      </c>
      <c r="J90" s="6">
        <v>0.061340608908095624</v>
      </c>
    </row>
    <row r="91" spans="1:10" ht="15">
      <c r="A91" s="228" t="s">
        <v>202</v>
      </c>
      <c r="B91" s="219">
        <v>426.26934</v>
      </c>
      <c r="C91" s="219">
        <v>583.124554</v>
      </c>
      <c r="D91" s="219">
        <v>3653.287</v>
      </c>
      <c r="E91" s="219">
        <v>215.30735</v>
      </c>
      <c r="F91" s="219">
        <v>4877.989</v>
      </c>
      <c r="G91" s="6">
        <v>0.08738628561893026</v>
      </c>
      <c r="H91" s="6">
        <v>0.11954199855719233</v>
      </c>
      <c r="I91" s="6">
        <v>0.7489330131740765</v>
      </c>
      <c r="J91" s="6">
        <v>0.04413854766790168</v>
      </c>
    </row>
    <row r="92" spans="1:10" ht="15">
      <c r="A92" s="227" t="s">
        <v>2</v>
      </c>
      <c r="B92" s="219">
        <v>21520.33</v>
      </c>
      <c r="C92" s="219">
        <v>135099.6</v>
      </c>
      <c r="D92" s="219">
        <v>370979.37639</v>
      </c>
      <c r="E92" s="219">
        <v>8684.793</v>
      </c>
      <c r="F92" s="219">
        <v>536284.1</v>
      </c>
      <c r="G92" s="6">
        <v>0.04012859974778294</v>
      </c>
      <c r="H92" s="6">
        <v>0.2519179666150833</v>
      </c>
      <c r="I92" s="6">
        <v>0.6917590441148638</v>
      </c>
      <c r="J92" s="6">
        <v>0.0161943883848132</v>
      </c>
    </row>
    <row r="93" ht="15">
      <c r="A93" s="7" t="s">
        <v>246</v>
      </c>
    </row>
    <row r="94" ht="15">
      <c r="A94" s="1"/>
    </row>
    <row r="95" spans="1:8" ht="15">
      <c r="A95" s="1" t="s">
        <v>23</v>
      </c>
      <c r="G95" s="96"/>
      <c r="H95" s="96"/>
    </row>
    <row r="96" spans="1:8" ht="15">
      <c r="A96" s="1"/>
      <c r="G96" s="96"/>
      <c r="H96" s="96"/>
    </row>
    <row r="97" spans="1:8" ht="15">
      <c r="A97" s="1" t="s">
        <v>136</v>
      </c>
      <c r="G97" s="96"/>
      <c r="H97" s="96"/>
    </row>
    <row r="98" spans="7:8" ht="15">
      <c r="G98" s="96"/>
      <c r="H98" s="96"/>
    </row>
    <row r="99" spans="1:9" ht="15.75" customHeight="1">
      <c r="A99" s="361" t="s">
        <v>137</v>
      </c>
      <c r="B99" s="361"/>
      <c r="C99" s="361"/>
      <c r="D99" s="361"/>
      <c r="E99" s="361"/>
      <c r="F99" s="361"/>
      <c r="G99" s="361"/>
      <c r="H99" s="361"/>
      <c r="I99" s="361"/>
    </row>
    <row r="100" spans="1:9" ht="15">
      <c r="A100" s="361"/>
      <c r="B100" s="361"/>
      <c r="C100" s="361"/>
      <c r="D100" s="361"/>
      <c r="E100" s="361"/>
      <c r="F100" s="361"/>
      <c r="G100" s="361"/>
      <c r="H100" s="361"/>
      <c r="I100" s="361"/>
    </row>
    <row r="101" spans="7:8" ht="15">
      <c r="G101" s="96"/>
      <c r="H101" s="96"/>
    </row>
    <row r="102" spans="1:9" ht="15">
      <c r="A102" s="357" t="s">
        <v>138</v>
      </c>
      <c r="B102" s="357"/>
      <c r="C102" s="357"/>
      <c r="D102" s="357"/>
      <c r="E102" s="357"/>
      <c r="F102" s="357"/>
      <c r="G102" s="357"/>
      <c r="H102" s="357"/>
      <c r="I102" s="357"/>
    </row>
    <row r="103" spans="1:9" ht="15">
      <c r="A103" s="357" t="s">
        <v>376</v>
      </c>
      <c r="B103" s="357"/>
      <c r="C103" s="357"/>
      <c r="D103" s="357"/>
      <c r="E103" s="357"/>
      <c r="F103" s="357"/>
      <c r="G103" s="357"/>
      <c r="H103" s="357"/>
      <c r="I103" s="357"/>
    </row>
    <row r="104" spans="1:9" ht="15">
      <c r="A104" s="357" t="s">
        <v>139</v>
      </c>
      <c r="B104" s="357"/>
      <c r="C104" s="357"/>
      <c r="D104" s="357"/>
      <c r="E104" s="357"/>
      <c r="F104" s="357"/>
      <c r="G104" s="357"/>
      <c r="H104" s="357"/>
      <c r="I104" s="357"/>
    </row>
    <row r="105" spans="1:9" s="1" customFormat="1" ht="46.5">
      <c r="A105" s="21" t="s">
        <v>9</v>
      </c>
      <c r="B105" s="21" t="s">
        <v>140</v>
      </c>
      <c r="C105" s="21" t="s">
        <v>141</v>
      </c>
      <c r="D105" s="21" t="s">
        <v>142</v>
      </c>
      <c r="E105" s="21" t="s">
        <v>143</v>
      </c>
      <c r="F105" s="21" t="s">
        <v>144</v>
      </c>
      <c r="G105" s="21" t="s">
        <v>215</v>
      </c>
      <c r="H105" s="21" t="s">
        <v>145</v>
      </c>
      <c r="I105" s="21" t="s">
        <v>146</v>
      </c>
    </row>
    <row r="106" spans="1:9" ht="15">
      <c r="A106" s="215" t="s">
        <v>191</v>
      </c>
      <c r="B106" s="139">
        <v>34948.743</v>
      </c>
      <c r="C106" s="139">
        <v>7636.9271</v>
      </c>
      <c r="D106" s="139">
        <v>670.2716</v>
      </c>
      <c r="E106" s="139">
        <v>43255.9417</v>
      </c>
      <c r="F106" s="140">
        <v>0.006890383466433239</v>
      </c>
      <c r="G106" s="139">
        <v>12516.0074</v>
      </c>
      <c r="H106" s="139">
        <v>339625.54910000006</v>
      </c>
      <c r="I106" s="140">
        <v>0.12736362683734265</v>
      </c>
    </row>
    <row r="107" spans="1:9" ht="15">
      <c r="A107" s="216" t="s">
        <v>192</v>
      </c>
      <c r="B107" s="141">
        <v>3188.9696</v>
      </c>
      <c r="C107" s="141">
        <v>320.3107</v>
      </c>
      <c r="D107" s="141">
        <v>807.7361</v>
      </c>
      <c r="E107" s="141">
        <v>4317.0163999999995</v>
      </c>
      <c r="F107" s="142">
        <v>0.0006876719650026978</v>
      </c>
      <c r="G107" s="141">
        <v>5438.2735</v>
      </c>
      <c r="H107" s="141">
        <v>791789.8616000003</v>
      </c>
      <c r="I107" s="142">
        <v>0.005452224901284336</v>
      </c>
    </row>
    <row r="108" spans="1:9" ht="15">
      <c r="A108" s="216" t="s">
        <v>193</v>
      </c>
      <c r="B108" s="141">
        <v>4060.8003</v>
      </c>
      <c r="C108" s="141">
        <v>4112.1246</v>
      </c>
      <c r="D108" s="141">
        <v>2835.7768</v>
      </c>
      <c r="E108" s="141">
        <v>11008.7017</v>
      </c>
      <c r="F108" s="142">
        <v>0.0017536128725773525</v>
      </c>
      <c r="G108" s="141">
        <v>11547.387</v>
      </c>
      <c r="H108" s="141">
        <v>1148536.6048000003</v>
      </c>
      <c r="I108" s="142">
        <v>0.009584981143824313</v>
      </c>
    </row>
    <row r="109" spans="1:9" ht="15">
      <c r="A109" s="216" t="s">
        <v>194</v>
      </c>
      <c r="B109" s="141">
        <v>9553.3177</v>
      </c>
      <c r="C109" s="141">
        <v>18149.1092</v>
      </c>
      <c r="D109" s="141">
        <v>2685.8089</v>
      </c>
      <c r="E109" s="141">
        <v>30388.2358</v>
      </c>
      <c r="F109" s="142">
        <v>0.004840643604122358</v>
      </c>
      <c r="G109" s="141">
        <v>5764.1199</v>
      </c>
      <c r="H109" s="141">
        <v>389831.8587999999</v>
      </c>
      <c r="I109" s="142">
        <v>0.07795216094842171</v>
      </c>
    </row>
    <row r="110" spans="1:9" ht="15">
      <c r="A110" s="216" t="s">
        <v>377</v>
      </c>
      <c r="B110" s="141">
        <v>109660.3363</v>
      </c>
      <c r="C110" s="141">
        <v>113642.6686</v>
      </c>
      <c r="D110" s="141">
        <v>10410.8153</v>
      </c>
      <c r="E110" s="141">
        <v>233713.8202</v>
      </c>
      <c r="F110" s="142">
        <v>0.037229055230186575</v>
      </c>
      <c r="G110" s="141">
        <v>25169.087600000003</v>
      </c>
      <c r="H110" s="141">
        <v>1517485.9441999998</v>
      </c>
      <c r="I110" s="142">
        <v>0.15401382865737914</v>
      </c>
    </row>
    <row r="111" spans="1:9" ht="15">
      <c r="A111" s="216" t="s">
        <v>196</v>
      </c>
      <c r="B111" s="141">
        <v>113081.944</v>
      </c>
      <c r="C111" s="141">
        <v>168837.7063</v>
      </c>
      <c r="D111" s="141">
        <v>14946.4238</v>
      </c>
      <c r="E111" s="141">
        <v>296866.07409999997</v>
      </c>
      <c r="F111" s="142">
        <v>0.047288788738208985</v>
      </c>
      <c r="G111" s="141">
        <v>48249.872</v>
      </c>
      <c r="H111" s="141">
        <v>3454306.5630000005</v>
      </c>
      <c r="I111" s="142">
        <v>0.08594085923924985</v>
      </c>
    </row>
    <row r="112" spans="1:9" ht="15">
      <c r="A112" s="216" t="s">
        <v>212</v>
      </c>
      <c r="B112" s="141">
        <v>1852569.9542</v>
      </c>
      <c r="C112" s="141">
        <v>937014.9422</v>
      </c>
      <c r="D112" s="141">
        <v>272184.9945</v>
      </c>
      <c r="E112" s="141">
        <v>3061769.8909</v>
      </c>
      <c r="F112" s="142">
        <v>0.48771955493643687</v>
      </c>
      <c r="G112" s="141">
        <v>3005148.8277</v>
      </c>
      <c r="H112" s="141">
        <v>103483246.9388</v>
      </c>
      <c r="I112" s="142">
        <v>0.029587106913167602</v>
      </c>
    </row>
    <row r="113" spans="1:9" ht="15">
      <c r="A113" s="216" t="s">
        <v>378</v>
      </c>
      <c r="B113" s="141">
        <v>227314.4405</v>
      </c>
      <c r="C113" s="141">
        <v>357323.4009</v>
      </c>
      <c r="D113" s="141">
        <v>13653.4164</v>
      </c>
      <c r="E113" s="141">
        <v>598291.2578</v>
      </c>
      <c r="F113" s="142">
        <v>0.09530381327605374</v>
      </c>
      <c r="G113" s="141">
        <v>39554.659100000004</v>
      </c>
      <c r="H113" s="141">
        <v>1783879.3545000004</v>
      </c>
      <c r="I113" s="142">
        <v>0.3353877358862611</v>
      </c>
    </row>
    <row r="114" spans="1:9" ht="15">
      <c r="A114" s="216" t="s">
        <v>213</v>
      </c>
      <c r="B114" s="141">
        <v>285909.5451</v>
      </c>
      <c r="C114" s="141">
        <v>324361.9338</v>
      </c>
      <c r="D114" s="141">
        <v>45688.6346</v>
      </c>
      <c r="E114" s="141">
        <v>655960.1135</v>
      </c>
      <c r="F114" s="142">
        <v>0.10449007796540632</v>
      </c>
      <c r="G114" s="141">
        <v>187539.0393</v>
      </c>
      <c r="H114" s="141">
        <v>2435841.8088000007</v>
      </c>
      <c r="I114" s="142">
        <v>0.2692950384258138</v>
      </c>
    </row>
    <row r="115" spans="1:9" ht="15">
      <c r="A115" s="216" t="s">
        <v>198</v>
      </c>
      <c r="B115" s="141">
        <v>103091.9079</v>
      </c>
      <c r="C115" s="141">
        <v>33312.9451</v>
      </c>
      <c r="D115" s="141">
        <v>19759.5835</v>
      </c>
      <c r="E115" s="141">
        <v>156164.4365</v>
      </c>
      <c r="F115" s="142">
        <v>0.02487595481719598</v>
      </c>
      <c r="G115" s="141">
        <v>30613.383799999996</v>
      </c>
      <c r="H115" s="141">
        <v>622204.1761999999</v>
      </c>
      <c r="I115" s="142">
        <v>0.2509858378864414</v>
      </c>
    </row>
    <row r="116" spans="1:9" ht="15">
      <c r="A116" s="216" t="s">
        <v>214</v>
      </c>
      <c r="B116" s="141">
        <v>138172.7291</v>
      </c>
      <c r="C116" s="141">
        <v>38020.0616</v>
      </c>
      <c r="D116" s="141">
        <v>120772.2677</v>
      </c>
      <c r="E116" s="141">
        <v>296965.0584</v>
      </c>
      <c r="F116" s="142">
        <v>0.047304556278050955</v>
      </c>
      <c r="G116" s="141">
        <v>144287.0626</v>
      </c>
      <c r="H116" s="141">
        <v>3237190.9093999993</v>
      </c>
      <c r="I116" s="142">
        <v>0.09173541712899512</v>
      </c>
    </row>
    <row r="117" spans="1:9" ht="15">
      <c r="A117" s="216" t="s">
        <v>199</v>
      </c>
      <c r="B117" s="141">
        <v>216640.3075</v>
      </c>
      <c r="C117" s="141">
        <v>25681.244</v>
      </c>
      <c r="D117" s="141">
        <v>36307.362</v>
      </c>
      <c r="E117" s="141">
        <v>278628.9135</v>
      </c>
      <c r="F117" s="142">
        <v>0.044383730498015195</v>
      </c>
      <c r="G117" s="141">
        <v>113667.64689999999</v>
      </c>
      <c r="H117" s="141">
        <v>2045568.5577999998</v>
      </c>
      <c r="I117" s="142">
        <v>0.13621098761884776</v>
      </c>
    </row>
    <row r="118" spans="1:9" ht="15">
      <c r="A118" s="216" t="s">
        <v>200</v>
      </c>
      <c r="B118" s="141">
        <v>116728.9963</v>
      </c>
      <c r="C118" s="141">
        <v>9216.1878</v>
      </c>
      <c r="D118" s="141">
        <v>21328.9434</v>
      </c>
      <c r="E118" s="141">
        <v>147274.1275</v>
      </c>
      <c r="F118" s="142">
        <v>0.023459787795103784</v>
      </c>
      <c r="G118" s="141">
        <v>17137.5373</v>
      </c>
      <c r="H118" s="141">
        <v>655610.9005999999</v>
      </c>
      <c r="I118" s="142">
        <v>0.22463648387361793</v>
      </c>
    </row>
    <row r="119" spans="1:9" s="1" customFormat="1" ht="15">
      <c r="A119" s="217" t="s">
        <v>118</v>
      </c>
      <c r="B119" s="143">
        <v>332767.5491</v>
      </c>
      <c r="C119" s="143">
        <v>33895.2731</v>
      </c>
      <c r="D119" s="143">
        <v>24533.29</v>
      </c>
      <c r="E119" s="143">
        <v>391196.1122</v>
      </c>
      <c r="F119" s="144">
        <v>0.06231493565277859</v>
      </c>
      <c r="G119" s="143">
        <v>199625.1981</v>
      </c>
      <c r="H119" s="143">
        <v>2472292.5904</v>
      </c>
      <c r="I119" s="144">
        <v>0.15823212580866372</v>
      </c>
    </row>
    <row r="120" spans="1:9" ht="15">
      <c r="A120" s="216" t="s">
        <v>201</v>
      </c>
      <c r="B120" s="141">
        <v>10657.6471</v>
      </c>
      <c r="C120" s="141">
        <v>3836.398</v>
      </c>
      <c r="D120" s="141">
        <v>1427.5278</v>
      </c>
      <c r="E120" s="141">
        <v>15921.5729</v>
      </c>
      <c r="F120" s="142">
        <v>0.0025362005393532215</v>
      </c>
      <c r="G120" s="141">
        <v>7536.247199999999</v>
      </c>
      <c r="H120" s="141">
        <v>223111.33250000008</v>
      </c>
      <c r="I120" s="142">
        <v>0.07136156071319234</v>
      </c>
    </row>
    <row r="121" spans="1:9" ht="15">
      <c r="A121" s="218" t="s">
        <v>202</v>
      </c>
      <c r="B121" s="141">
        <v>52512.7087</v>
      </c>
      <c r="C121" s="141">
        <v>1901.2965</v>
      </c>
      <c r="D121" s="141">
        <v>1591.0501</v>
      </c>
      <c r="E121" s="141">
        <v>56005.0553</v>
      </c>
      <c r="F121" s="142">
        <v>0.00892123236507412</v>
      </c>
      <c r="G121" s="141">
        <v>41314.0522</v>
      </c>
      <c r="H121" s="145">
        <v>658435.4632</v>
      </c>
      <c r="I121" s="146">
        <v>0.08505777472527849</v>
      </c>
    </row>
    <row r="122" spans="1:9" ht="15">
      <c r="A122" s="21" t="s">
        <v>379</v>
      </c>
      <c r="B122" s="213">
        <v>3610859.8964000004</v>
      </c>
      <c r="C122" s="213">
        <v>2077262.5294999997</v>
      </c>
      <c r="D122" s="213">
        <v>589603.9025</v>
      </c>
      <c r="E122" s="213">
        <v>6277726.3284</v>
      </c>
      <c r="F122" s="214">
        <v>1</v>
      </c>
      <c r="G122" s="213">
        <v>3895108.4015999995</v>
      </c>
      <c r="H122" s="213">
        <v>125258958.4137</v>
      </c>
      <c r="I122" s="214">
        <v>0.05011798284052619</v>
      </c>
    </row>
    <row r="123" ht="15">
      <c r="A123" s="1" t="s">
        <v>380</v>
      </c>
    </row>
    <row r="124" spans="1:6" ht="15">
      <c r="A124" s="356" t="s">
        <v>216</v>
      </c>
      <c r="B124" s="356"/>
      <c r="C124" s="356"/>
      <c r="D124" s="356"/>
      <c r="E124" s="356"/>
      <c r="F124" s="356"/>
    </row>
  </sheetData>
  <sheetProtection/>
  <mergeCells count="17">
    <mergeCell ref="A73:J73"/>
    <mergeCell ref="A74:A75"/>
    <mergeCell ref="B74:F74"/>
    <mergeCell ref="G74:J74"/>
    <mergeCell ref="B4:D4"/>
    <mergeCell ref="E4:G4"/>
    <mergeCell ref="H4:H5"/>
    <mergeCell ref="A2:H2"/>
    <mergeCell ref="A124:F124"/>
    <mergeCell ref="A103:I103"/>
    <mergeCell ref="A104:I104"/>
    <mergeCell ref="A52:A53"/>
    <mergeCell ref="B52:E52"/>
    <mergeCell ref="F52:H52"/>
    <mergeCell ref="I52:I53"/>
    <mergeCell ref="A99:I100"/>
    <mergeCell ref="A102:I102"/>
  </mergeCells>
  <hyperlinks>
    <hyperlink ref="A27" r:id="rId1" display="www.bcentral.cl"/>
  </hyperlinks>
  <printOptions horizontalCentered="1"/>
  <pageMargins left="0.5905511811023623" right="0.5905511811023623" top="0.5905511811023623" bottom="0.3937007874015748" header="0.31496062992125984" footer="0.31496062992125984"/>
  <pageSetup horizontalDpi="600" verticalDpi="600" orientation="landscape" scale="59" r:id="rId2"/>
  <headerFooter>
    <oddHeader>&amp;R&amp;12Región de Los Lagos</oddHeader>
  </headerFooter>
  <rowBreaks count="2" manualBreakCount="2">
    <brk id="47" max="9" man="1"/>
    <brk id="94" max="9" man="1"/>
  </rowBreaks>
</worksheet>
</file>

<file path=xl/worksheets/sheet3.xml><?xml version="1.0" encoding="utf-8"?>
<worksheet xmlns="http://schemas.openxmlformats.org/spreadsheetml/2006/main" xmlns:r="http://schemas.openxmlformats.org/officeDocument/2006/relationships">
  <dimension ref="A1:K28"/>
  <sheetViews>
    <sheetView showGridLines="0" view="pageBreakPreview" zoomScale="112" zoomScaleSheetLayoutView="112" zoomScalePageLayoutView="0" workbookViewId="0" topLeftCell="A1">
      <selection activeCell="A26" sqref="A26"/>
    </sheetView>
  </sheetViews>
  <sheetFormatPr defaultColWidth="11.421875" defaultRowHeight="15"/>
  <cols>
    <col min="1" max="1" width="18.140625" style="0" bestFit="1" customWidth="1"/>
    <col min="7" max="7" width="17.140625" style="0" customWidth="1"/>
  </cols>
  <sheetData>
    <row r="1" spans="1:11" s="40" customFormat="1" ht="37.5" customHeight="1">
      <c r="A1" s="374" t="s">
        <v>190</v>
      </c>
      <c r="B1" s="374"/>
      <c r="C1" s="374"/>
      <c r="D1" s="374"/>
      <c r="E1" s="374"/>
      <c r="F1" s="374"/>
      <c r="G1" s="374"/>
      <c r="H1" s="374"/>
      <c r="I1" s="374"/>
      <c r="J1" s="374"/>
      <c r="K1" s="374"/>
    </row>
    <row r="2" spans="1:7" s="40" customFormat="1" ht="21">
      <c r="A2" s="41"/>
      <c r="B2" s="211"/>
      <c r="C2" s="211"/>
      <c r="D2" s="211"/>
      <c r="E2" s="211"/>
      <c r="F2" s="211"/>
      <c r="G2" s="211"/>
    </row>
    <row r="3" spans="1:11" s="39" customFormat="1" ht="21">
      <c r="A3" s="42" t="s">
        <v>49</v>
      </c>
      <c r="B3" s="212"/>
      <c r="C3" s="212"/>
      <c r="D3" s="212"/>
      <c r="E3" s="212"/>
      <c r="F3" s="212"/>
      <c r="G3"/>
      <c r="H3"/>
      <c r="I3"/>
      <c r="J3"/>
      <c r="K3"/>
    </row>
    <row r="4" spans="2:11" s="40" customFormat="1" ht="21">
      <c r="B4" s="211"/>
      <c r="C4" s="211"/>
      <c r="D4" s="211"/>
      <c r="E4" s="211"/>
      <c r="F4" s="211"/>
      <c r="G4"/>
      <c r="H4"/>
      <c r="I4"/>
      <c r="J4"/>
      <c r="K4"/>
    </row>
    <row r="5" spans="1:4" ht="27.75" customHeight="1">
      <c r="A5" s="368" t="s">
        <v>269</v>
      </c>
      <c r="B5" s="369"/>
      <c r="C5" s="369"/>
      <c r="D5" s="370"/>
    </row>
    <row r="6" spans="1:4" ht="14.25">
      <c r="A6" s="371" t="s">
        <v>270</v>
      </c>
      <c r="B6" s="372"/>
      <c r="C6" s="372"/>
      <c r="D6" s="373"/>
    </row>
    <row r="7" spans="1:4" ht="14.25">
      <c r="A7" s="282" t="s">
        <v>9</v>
      </c>
      <c r="B7" s="281" t="s">
        <v>176</v>
      </c>
      <c r="C7" s="281" t="s">
        <v>10</v>
      </c>
      <c r="D7" s="281" t="s">
        <v>2</v>
      </c>
    </row>
    <row r="8" spans="1:4" s="284" customFormat="1" ht="14.25">
      <c r="A8" s="283" t="s">
        <v>191</v>
      </c>
      <c r="B8" s="335">
        <v>7.46</v>
      </c>
      <c r="C8" s="335">
        <v>28.46</v>
      </c>
      <c r="D8" s="335">
        <v>9.16802420293228</v>
      </c>
    </row>
    <row r="9" spans="1:4" ht="14.25">
      <c r="A9" s="247" t="s">
        <v>192</v>
      </c>
      <c r="B9" s="336">
        <v>10.93</v>
      </c>
      <c r="C9" s="336">
        <v>12.97</v>
      </c>
      <c r="D9" s="336">
        <v>11.00660732703132</v>
      </c>
    </row>
    <row r="10" spans="1:4" ht="14.25">
      <c r="A10" s="247" t="s">
        <v>193</v>
      </c>
      <c r="B10" s="336">
        <v>7.43</v>
      </c>
      <c r="C10" s="336">
        <v>13.5</v>
      </c>
      <c r="D10" s="336">
        <v>7.626200671869812</v>
      </c>
    </row>
    <row r="11" spans="1:4" ht="14.25">
      <c r="A11" s="247" t="s">
        <v>194</v>
      </c>
      <c r="B11" s="336">
        <v>7.94</v>
      </c>
      <c r="C11" s="336">
        <v>10.94</v>
      </c>
      <c r="D11" s="336">
        <v>8.198235270096655</v>
      </c>
    </row>
    <row r="12" spans="1:4" ht="14.25">
      <c r="A12" s="246" t="s">
        <v>195</v>
      </c>
      <c r="B12" s="336">
        <v>7.58</v>
      </c>
      <c r="C12" s="336">
        <v>9.47</v>
      </c>
      <c r="D12" s="336">
        <v>7.915579823554643</v>
      </c>
    </row>
    <row r="13" spans="1:4" ht="14.25">
      <c r="A13" s="246" t="s">
        <v>196</v>
      </c>
      <c r="B13" s="336">
        <v>6.67</v>
      </c>
      <c r="C13" s="336">
        <v>5.53</v>
      </c>
      <c r="D13" s="336">
        <v>6.575978792292214</v>
      </c>
    </row>
    <row r="14" spans="1:4" ht="14.25">
      <c r="A14" s="246" t="s">
        <v>212</v>
      </c>
      <c r="B14" s="336">
        <v>4.39</v>
      </c>
      <c r="C14" s="336">
        <v>5.18</v>
      </c>
      <c r="D14" s="336">
        <v>4.421466521551375</v>
      </c>
    </row>
    <row r="15" spans="1:4" ht="14.25">
      <c r="A15" s="246" t="s">
        <v>197</v>
      </c>
      <c r="B15" s="336">
        <v>6.61</v>
      </c>
      <c r="C15" s="336">
        <v>8.29</v>
      </c>
      <c r="D15" s="336">
        <v>7.023855385983109</v>
      </c>
    </row>
    <row r="16" spans="1:4" ht="14.25">
      <c r="A16" s="247" t="s">
        <v>213</v>
      </c>
      <c r="B16" s="336">
        <v>9.02</v>
      </c>
      <c r="C16" s="336">
        <v>7.63</v>
      </c>
      <c r="D16" s="336">
        <v>8.642274152539809</v>
      </c>
    </row>
    <row r="17" spans="1:4" ht="14.25">
      <c r="A17" s="246" t="s">
        <v>198</v>
      </c>
      <c r="B17" s="336">
        <v>11.11</v>
      </c>
      <c r="C17" s="336">
        <v>14.5</v>
      </c>
      <c r="D17" s="336">
        <v>12.088915662185357</v>
      </c>
    </row>
    <row r="18" spans="1:4" ht="14.25">
      <c r="A18" s="247" t="s">
        <v>214</v>
      </c>
      <c r="B18" s="336">
        <v>6.89</v>
      </c>
      <c r="C18" s="336">
        <v>12.74</v>
      </c>
      <c r="D18" s="336">
        <v>7.523086056808509</v>
      </c>
    </row>
    <row r="19" spans="1:4" ht="14.25">
      <c r="A19" s="246" t="s">
        <v>199</v>
      </c>
      <c r="B19" s="336">
        <v>9.31</v>
      </c>
      <c r="C19" s="336">
        <v>17.36</v>
      </c>
      <c r="D19" s="336">
        <v>11.566188440444106</v>
      </c>
    </row>
    <row r="20" spans="1:4" ht="14.25">
      <c r="A20" s="246" t="s">
        <v>200</v>
      </c>
      <c r="B20" s="336">
        <v>4.87</v>
      </c>
      <c r="C20" s="336">
        <v>8.57</v>
      </c>
      <c r="D20" s="336">
        <v>5.862291050674785</v>
      </c>
    </row>
    <row r="21" spans="1:4" ht="14.25">
      <c r="A21" s="249" t="s">
        <v>118</v>
      </c>
      <c r="B21" s="337">
        <v>6.28</v>
      </c>
      <c r="C21" s="337">
        <v>9.06</v>
      </c>
      <c r="D21" s="337">
        <v>6.9799654160309865</v>
      </c>
    </row>
    <row r="22" spans="1:4" ht="14.25">
      <c r="A22" s="247" t="s">
        <v>201</v>
      </c>
      <c r="B22" s="336">
        <v>3.37</v>
      </c>
      <c r="C22" s="336">
        <v>6.93</v>
      </c>
      <c r="D22" s="336">
        <v>4.009737404777993</v>
      </c>
    </row>
    <row r="23" spans="1:4" ht="14.25">
      <c r="A23" s="247" t="s">
        <v>202</v>
      </c>
      <c r="B23" s="336">
        <v>3.62</v>
      </c>
      <c r="C23" s="336">
        <v>1.46</v>
      </c>
      <c r="D23" s="336">
        <v>3.4473067915690865</v>
      </c>
    </row>
    <row r="24" spans="1:4" ht="14.25">
      <c r="A24" s="248" t="s">
        <v>247</v>
      </c>
      <c r="B24" s="338">
        <v>6.07</v>
      </c>
      <c r="C24" s="338">
        <v>9.94</v>
      </c>
      <c r="D24" s="338">
        <v>6.51</v>
      </c>
    </row>
    <row r="25" ht="14.25">
      <c r="A25" t="s">
        <v>366</v>
      </c>
    </row>
    <row r="27" spans="1:11" ht="33" customHeight="1">
      <c r="A27" s="375" t="s">
        <v>248</v>
      </c>
      <c r="B27" s="375"/>
      <c r="C27" s="375"/>
      <c r="D27" s="375"/>
      <c r="E27" s="375"/>
      <c r="F27" s="375"/>
      <c r="G27" s="375"/>
      <c r="H27" s="375"/>
      <c r="I27" s="375"/>
      <c r="J27" s="375"/>
      <c r="K27" s="375"/>
    </row>
    <row r="28" spans="1:11" ht="35.25" customHeight="1">
      <c r="A28" s="375"/>
      <c r="B28" s="375"/>
      <c r="C28" s="375"/>
      <c r="D28" s="375"/>
      <c r="E28" s="375"/>
      <c r="F28" s="375"/>
      <c r="G28" s="375"/>
      <c r="H28" s="375"/>
      <c r="I28" s="375"/>
      <c r="J28" s="375"/>
      <c r="K28" s="375"/>
    </row>
  </sheetData>
  <sheetProtection/>
  <mergeCells count="5">
    <mergeCell ref="A5:D5"/>
    <mergeCell ref="A6:D6"/>
    <mergeCell ref="A1:K1"/>
    <mergeCell ref="A27:K27"/>
    <mergeCell ref="A28:K28"/>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Los Lagos</oddHeader>
  </headerFooter>
</worksheet>
</file>

<file path=xl/worksheets/sheet4.xml><?xml version="1.0" encoding="utf-8"?>
<worksheet xmlns="http://schemas.openxmlformats.org/spreadsheetml/2006/main" xmlns:r="http://schemas.openxmlformats.org/officeDocument/2006/relationships">
  <dimension ref="A1:G19"/>
  <sheetViews>
    <sheetView zoomScalePageLayoutView="0" workbookViewId="0" topLeftCell="A1">
      <selection activeCell="A17" sqref="A17:F17"/>
    </sheetView>
  </sheetViews>
  <sheetFormatPr defaultColWidth="11.421875" defaultRowHeight="15"/>
  <sheetData>
    <row r="1" spans="1:6" ht="15" customHeight="1">
      <c r="A1" s="376" t="s">
        <v>232</v>
      </c>
      <c r="B1" s="376"/>
      <c r="C1" s="376"/>
      <c r="D1" s="376"/>
      <c r="E1" s="376"/>
      <c r="F1" s="376"/>
    </row>
    <row r="3" ht="14.25">
      <c r="A3" s="241" t="s">
        <v>233</v>
      </c>
    </row>
    <row r="6" ht="14.25">
      <c r="A6" s="242" t="s">
        <v>118</v>
      </c>
    </row>
    <row r="7" ht="14.25">
      <c r="A7" s="243" t="s">
        <v>234</v>
      </c>
    </row>
    <row r="8" ht="15">
      <c r="A8" s="244" t="s">
        <v>342</v>
      </c>
    </row>
    <row r="9" ht="15">
      <c r="A9" s="244" t="s">
        <v>343</v>
      </c>
    </row>
    <row r="10" ht="15">
      <c r="A10" s="243" t="s">
        <v>344</v>
      </c>
    </row>
    <row r="11" ht="14.25">
      <c r="A11" s="244" t="s">
        <v>235</v>
      </c>
    </row>
    <row r="12" ht="14.25">
      <c r="A12" s="243" t="s">
        <v>236</v>
      </c>
    </row>
    <row r="13" spans="1:7" ht="39.75" customHeight="1">
      <c r="A13" s="377" t="s">
        <v>237</v>
      </c>
      <c r="B13" s="377"/>
      <c r="C13" s="377"/>
      <c r="D13" s="377"/>
      <c r="E13" s="377"/>
      <c r="F13" s="377"/>
      <c r="G13" s="377"/>
    </row>
    <row r="14" ht="15">
      <c r="A14" s="243" t="s">
        <v>240</v>
      </c>
    </row>
    <row r="15" spans="1:7" s="245" customFormat="1" ht="39.75" customHeight="1">
      <c r="A15" s="378" t="s">
        <v>238</v>
      </c>
      <c r="B15" s="378"/>
      <c r="C15" s="378"/>
      <c r="D15" s="378"/>
      <c r="E15" s="378"/>
      <c r="F15" s="378"/>
      <c r="G15" s="378"/>
    </row>
    <row r="17" spans="1:6" ht="34.5" customHeight="1">
      <c r="A17" s="379" t="s">
        <v>345</v>
      </c>
      <c r="B17" s="379"/>
      <c r="C17" s="379"/>
      <c r="D17" s="379"/>
      <c r="E17" s="379"/>
      <c r="F17" s="379"/>
    </row>
    <row r="19" ht="14.25">
      <c r="A19" t="s">
        <v>239</v>
      </c>
    </row>
  </sheetData>
  <sheetProtection/>
  <mergeCells count="4">
    <mergeCell ref="A1:F1"/>
    <mergeCell ref="A13:G13"/>
    <mergeCell ref="A15:G15"/>
    <mergeCell ref="A17:F1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M41"/>
  <sheetViews>
    <sheetView showGridLines="0" view="pageBreakPreview" zoomScaleSheetLayoutView="100" zoomScalePageLayoutView="0" workbookViewId="0" topLeftCell="A1">
      <selection activeCell="A16" sqref="A16:H16"/>
    </sheetView>
  </sheetViews>
  <sheetFormatPr defaultColWidth="11.421875" defaultRowHeight="15"/>
  <cols>
    <col min="1" max="1" width="15.421875" style="10" customWidth="1"/>
    <col min="2" max="2" width="11.421875" style="10" customWidth="1"/>
    <col min="3" max="3" width="12.7109375" style="10" customWidth="1"/>
    <col min="4" max="4" width="12.57421875" style="10" customWidth="1"/>
    <col min="5" max="5" width="11.140625" style="10" customWidth="1"/>
    <col min="6" max="7" width="7.7109375" style="10" customWidth="1"/>
    <col min="8" max="8" width="10.7109375" style="10" customWidth="1"/>
    <col min="9" max="9" width="11.57421875" style="10" customWidth="1"/>
    <col min="10" max="14" width="11.421875" style="10" customWidth="1"/>
    <col min="15" max="15" width="12.8515625" style="10" bestFit="1" customWidth="1"/>
    <col min="16" max="16384" width="11.421875" style="10" customWidth="1"/>
  </cols>
  <sheetData>
    <row r="1" ht="13.5">
      <c r="A1" s="9" t="s">
        <v>24</v>
      </c>
    </row>
    <row r="2" ht="13.5">
      <c r="A2" s="9"/>
    </row>
    <row r="3" spans="1:8" ht="13.5">
      <c r="A3" s="380" t="s">
        <v>178</v>
      </c>
      <c r="B3" s="380"/>
      <c r="C3" s="380"/>
      <c r="D3" s="380"/>
      <c r="E3" s="380"/>
      <c r="F3" s="380"/>
      <c r="G3" s="380"/>
      <c r="H3" s="380"/>
    </row>
    <row r="4" spans="1:8" ht="13.5">
      <c r="A4" s="380"/>
      <c r="B4" s="380"/>
      <c r="C4" s="380"/>
      <c r="D4" s="380"/>
      <c r="E4" s="380"/>
      <c r="F4" s="380"/>
      <c r="G4" s="380"/>
      <c r="H4" s="380"/>
    </row>
    <row r="5" spans="1:8" ht="13.5">
      <c r="A5" s="380"/>
      <c r="B5" s="380"/>
      <c r="C5" s="380"/>
      <c r="D5" s="380"/>
      <c r="E5" s="380"/>
      <c r="F5" s="380"/>
      <c r="G5" s="380"/>
      <c r="H5" s="380"/>
    </row>
    <row r="6" spans="1:8" ht="13.5">
      <c r="A6" s="380"/>
      <c r="B6" s="380"/>
      <c r="C6" s="380"/>
      <c r="D6" s="380"/>
      <c r="E6" s="380"/>
      <c r="F6" s="380"/>
      <c r="G6" s="380"/>
      <c r="H6" s="380"/>
    </row>
    <row r="7" spans="1:8" ht="13.5">
      <c r="A7" s="380"/>
      <c r="B7" s="380"/>
      <c r="C7" s="380"/>
      <c r="D7" s="380"/>
      <c r="E7" s="380"/>
      <c r="F7" s="380"/>
      <c r="G7" s="380"/>
      <c r="H7" s="380"/>
    </row>
    <row r="8" spans="1:8" ht="13.5">
      <c r="A8" s="380"/>
      <c r="B8" s="380"/>
      <c r="C8" s="380"/>
      <c r="D8" s="380"/>
      <c r="E8" s="380"/>
      <c r="F8" s="380"/>
      <c r="G8" s="380"/>
      <c r="H8" s="380"/>
    </row>
    <row r="9" spans="6:7" ht="13.5">
      <c r="F9" s="11"/>
      <c r="G9" s="11"/>
    </row>
    <row r="10" spans="1:13" ht="41.25">
      <c r="A10" s="12" t="s">
        <v>0</v>
      </c>
      <c r="B10" s="12" t="s">
        <v>1</v>
      </c>
      <c r="C10" s="13" t="s">
        <v>4</v>
      </c>
      <c r="D10" s="13" t="s">
        <v>3</v>
      </c>
      <c r="E10" s="13" t="s">
        <v>5</v>
      </c>
      <c r="F10" s="381" t="s">
        <v>179</v>
      </c>
      <c r="G10" s="382"/>
      <c r="H10" s="12" t="s">
        <v>203</v>
      </c>
      <c r="I10" s="12" t="s">
        <v>204</v>
      </c>
      <c r="K10" s="177"/>
      <c r="M10" s="178"/>
    </row>
    <row r="11" spans="1:13" ht="13.5">
      <c r="A11" s="389">
        <v>48583.6</v>
      </c>
      <c r="B11" s="389">
        <v>6.4</v>
      </c>
      <c r="C11" s="387">
        <v>828708</v>
      </c>
      <c r="D11" s="385">
        <v>4.7</v>
      </c>
      <c r="E11" s="385">
        <f>+C11/A11</f>
        <v>17.057360920145893</v>
      </c>
      <c r="F11" s="14">
        <v>50.6</v>
      </c>
      <c r="G11" s="15" t="s">
        <v>26</v>
      </c>
      <c r="H11" s="383">
        <v>26.4</v>
      </c>
      <c r="I11" s="383">
        <v>51</v>
      </c>
      <c r="K11" s="177"/>
      <c r="M11" s="178"/>
    </row>
    <row r="12" spans="1:13" ht="13.5">
      <c r="A12" s="390"/>
      <c r="B12" s="390"/>
      <c r="C12" s="388"/>
      <c r="D12" s="386"/>
      <c r="E12" s="386"/>
      <c r="F12" s="16">
        <v>49.4</v>
      </c>
      <c r="G12" s="17" t="s">
        <v>180</v>
      </c>
      <c r="H12" s="383"/>
      <c r="I12" s="383"/>
      <c r="K12" s="177"/>
      <c r="M12" s="178"/>
    </row>
    <row r="13" spans="1:13" ht="13.5">
      <c r="A13" s="18" t="s">
        <v>119</v>
      </c>
      <c r="F13" s="19"/>
      <c r="G13" s="19"/>
      <c r="M13" s="178"/>
    </row>
    <row r="14" spans="1:12" ht="12.75" customHeight="1">
      <c r="A14" s="384" t="s">
        <v>181</v>
      </c>
      <c r="B14" s="384"/>
      <c r="C14" s="384"/>
      <c r="D14" s="384"/>
      <c r="E14" s="384"/>
      <c r="F14" s="384"/>
      <c r="G14" s="384"/>
      <c r="H14" s="384"/>
      <c r="K14" s="178"/>
      <c r="L14" s="179"/>
    </row>
    <row r="15" spans="6:13" ht="13.5">
      <c r="F15" s="20"/>
      <c r="K15" s="178"/>
      <c r="M15" s="179"/>
    </row>
    <row r="16" spans="1:13" ht="25.5" customHeight="1">
      <c r="A16" s="391" t="s">
        <v>205</v>
      </c>
      <c r="B16" s="391"/>
      <c r="C16" s="391"/>
      <c r="D16" s="391"/>
      <c r="E16" s="391"/>
      <c r="F16" s="391"/>
      <c r="G16" s="391"/>
      <c r="H16" s="391"/>
      <c r="K16" s="178"/>
      <c r="M16" s="179"/>
    </row>
    <row r="17" spans="1:13" ht="30" customHeight="1">
      <c r="A17" s="391" t="s">
        <v>206</v>
      </c>
      <c r="B17" s="391"/>
      <c r="C17" s="391"/>
      <c r="D17" s="391"/>
      <c r="E17" s="391"/>
      <c r="F17" s="391"/>
      <c r="G17" s="391"/>
      <c r="H17" s="391"/>
      <c r="K17" s="178"/>
      <c r="M17" s="179"/>
    </row>
    <row r="32" ht="13.5">
      <c r="G32" s="98"/>
    </row>
    <row r="33" ht="13.5">
      <c r="G33" s="98"/>
    </row>
    <row r="34" ht="13.5">
      <c r="G34" s="98"/>
    </row>
    <row r="35" ht="13.5">
      <c r="G35" s="98"/>
    </row>
    <row r="36" ht="13.5">
      <c r="G36" s="98"/>
    </row>
    <row r="37" ht="13.5">
      <c r="G37" s="98"/>
    </row>
    <row r="38" ht="13.5">
      <c r="G38" s="98"/>
    </row>
    <row r="39" ht="13.5">
      <c r="G39" s="98"/>
    </row>
    <row r="40" ht="13.5">
      <c r="G40" s="98"/>
    </row>
    <row r="41" ht="13.5">
      <c r="G41" s="98"/>
    </row>
  </sheetData>
  <sheetProtection/>
  <mergeCells count="12">
    <mergeCell ref="I11:I12"/>
    <mergeCell ref="A16:H16"/>
    <mergeCell ref="A17:H17"/>
    <mergeCell ref="A3:H8"/>
    <mergeCell ref="F10:G10"/>
    <mergeCell ref="H11:H12"/>
    <mergeCell ref="A14:H14"/>
    <mergeCell ref="E11:E12"/>
    <mergeCell ref="C11:C12"/>
    <mergeCell ref="B11:B12"/>
    <mergeCell ref="A11:A12"/>
    <mergeCell ref="D11:D12"/>
  </mergeCells>
  <printOptions horizontalCentered="1"/>
  <pageMargins left="0.5905511811023623" right="0.5905511811023623" top="0.5905511811023623" bottom="0.5905511811023623" header="0.31496062992125984" footer="0.31496062992125984"/>
  <pageSetup horizontalDpi="600" verticalDpi="600" orientation="portrait" scale="92" r:id="rId1"/>
  <headerFooter>
    <oddHeader>&amp;R&amp;12Región de Los Lagos</oddHeader>
  </headerFooter>
</worksheet>
</file>

<file path=xl/worksheets/sheet6.xml><?xml version="1.0" encoding="utf-8"?>
<worksheet xmlns="http://schemas.openxmlformats.org/spreadsheetml/2006/main" xmlns:r="http://schemas.openxmlformats.org/officeDocument/2006/relationships">
  <dimension ref="A1:J82"/>
  <sheetViews>
    <sheetView view="pageBreakPreview" zoomScale="70" zoomScaleSheetLayoutView="70" zoomScalePageLayoutView="0" workbookViewId="0" topLeftCell="A1">
      <selection activeCell="C68" sqref="C68"/>
    </sheetView>
  </sheetViews>
  <sheetFormatPr defaultColWidth="11.421875" defaultRowHeight="15"/>
  <cols>
    <col min="1" max="1" width="32.00390625" style="29" customWidth="1"/>
    <col min="2" max="2" width="18.421875" style="29" customWidth="1"/>
    <col min="3" max="3" width="18.140625" style="29" customWidth="1"/>
    <col min="4" max="4" width="19.28125" style="29" customWidth="1"/>
    <col min="5" max="5" width="18.00390625" style="29" customWidth="1"/>
    <col min="6" max="6" width="16.57421875" style="29" customWidth="1"/>
    <col min="7" max="7" width="11.421875" style="29" customWidth="1"/>
    <col min="8" max="8" width="29.8515625" style="29" bestFit="1" customWidth="1"/>
    <col min="9" max="9" width="11.421875" style="29" customWidth="1"/>
    <col min="10" max="10" width="14.00390625" style="29" bestFit="1" customWidth="1"/>
    <col min="11" max="16384" width="11.421875" style="29" customWidth="1"/>
  </cols>
  <sheetData>
    <row r="1" ht="17.25">
      <c r="A1" s="28" t="s">
        <v>20</v>
      </c>
    </row>
    <row r="2" ht="17.25">
      <c r="A2" s="28"/>
    </row>
    <row r="3" ht="17.25">
      <c r="A3" s="28" t="s">
        <v>31</v>
      </c>
    </row>
    <row r="4" ht="17.25">
      <c r="A4" s="28"/>
    </row>
    <row r="5" spans="1:6" ht="15" customHeight="1">
      <c r="A5" s="392" t="s">
        <v>47</v>
      </c>
      <c r="B5" s="392"/>
      <c r="C5" s="392"/>
      <c r="D5" s="392"/>
      <c r="E5" s="392"/>
      <c r="F5" s="392"/>
    </row>
    <row r="6" spans="1:6" ht="17.25">
      <c r="A6" s="392"/>
      <c r="B6" s="392"/>
      <c r="C6" s="392"/>
      <c r="D6" s="392"/>
      <c r="E6" s="392"/>
      <c r="F6" s="392"/>
    </row>
    <row r="7" spans="1:6" ht="17.25">
      <c r="A7" s="30"/>
      <c r="B7" s="30"/>
      <c r="C7" s="30"/>
      <c r="D7" s="30"/>
      <c r="E7" s="30"/>
      <c r="F7" s="30"/>
    </row>
    <row r="8" spans="1:5" ht="17.25">
      <c r="A8" s="31" t="s">
        <v>189</v>
      </c>
      <c r="B8" s="176"/>
      <c r="C8" s="176"/>
      <c r="D8" s="176"/>
      <c r="E8" s="176"/>
    </row>
    <row r="9" spans="1:6" ht="17.25">
      <c r="A9" s="32" t="s">
        <v>13</v>
      </c>
      <c r="B9" s="32" t="s">
        <v>337</v>
      </c>
      <c r="C9" s="32" t="s">
        <v>30</v>
      </c>
      <c r="D9" s="32" t="s">
        <v>124</v>
      </c>
      <c r="E9" s="180"/>
      <c r="F9" s="180"/>
    </row>
    <row r="10" spans="1:6" ht="17.25">
      <c r="A10" s="33" t="s">
        <v>66</v>
      </c>
      <c r="B10" s="310">
        <v>1411.9600000000003</v>
      </c>
      <c r="C10" s="310">
        <v>36375.1000000001</v>
      </c>
      <c r="D10" s="35">
        <f>+B10/C10</f>
        <v>0.03881666304697434</v>
      </c>
      <c r="E10" s="181"/>
      <c r="F10" s="182"/>
    </row>
    <row r="11" spans="1:6" ht="17.25">
      <c r="A11" s="33" t="s">
        <v>163</v>
      </c>
      <c r="B11" s="310">
        <v>1021.1099999999999</v>
      </c>
      <c r="C11" s="310">
        <v>17631.359999999986</v>
      </c>
      <c r="D11" s="35">
        <f aca="true" t="shared" si="0" ref="D11:D21">+B11/C11</f>
        <v>0.05791442066862685</v>
      </c>
      <c r="E11" s="181"/>
      <c r="F11" s="182"/>
    </row>
    <row r="12" spans="1:6" ht="17.25">
      <c r="A12" s="33" t="s">
        <v>45</v>
      </c>
      <c r="B12" s="310">
        <v>802.8700000000001</v>
      </c>
      <c r="C12" s="310">
        <v>63494.850000000035</v>
      </c>
      <c r="D12" s="35">
        <f t="shared" si="0"/>
        <v>0.012644647558030292</v>
      </c>
      <c r="E12" s="181"/>
      <c r="F12" s="182"/>
    </row>
    <row r="13" spans="1:6" ht="17.25">
      <c r="A13" s="33" t="s">
        <v>76</v>
      </c>
      <c r="B13" s="310">
        <v>80.37</v>
      </c>
      <c r="C13" s="310">
        <v>121.91</v>
      </c>
      <c r="D13" s="35">
        <f t="shared" si="0"/>
        <v>0.6592568288081372</v>
      </c>
      <c r="E13" s="181"/>
      <c r="F13" s="182"/>
    </row>
    <row r="14" spans="1:6" ht="17.25">
      <c r="A14" s="33" t="s">
        <v>75</v>
      </c>
      <c r="B14" s="310">
        <v>30.400000000000002</v>
      </c>
      <c r="C14" s="310">
        <v>2018.7500000000025</v>
      </c>
      <c r="D14" s="35">
        <f t="shared" si="0"/>
        <v>0.015058823529411748</v>
      </c>
      <c r="E14" s="181"/>
      <c r="F14" s="182"/>
    </row>
    <row r="15" spans="1:6" ht="17.25">
      <c r="A15" s="33" t="s">
        <v>164</v>
      </c>
      <c r="B15" s="310">
        <v>24.810000000000002</v>
      </c>
      <c r="C15" s="310">
        <v>79.26</v>
      </c>
      <c r="D15" s="35">
        <f t="shared" si="0"/>
        <v>0.3130204390613172</v>
      </c>
      <c r="E15" s="181"/>
      <c r="F15" s="182"/>
    </row>
    <row r="16" spans="1:6" ht="17.25">
      <c r="A16" s="33" t="s">
        <v>221</v>
      </c>
      <c r="B16" s="310">
        <v>18.39</v>
      </c>
      <c r="C16" s="310">
        <v>23972.76999999997</v>
      </c>
      <c r="D16" s="35">
        <f t="shared" si="0"/>
        <v>0.0007671203619773611</v>
      </c>
      <c r="E16" s="181"/>
      <c r="F16" s="182"/>
    </row>
    <row r="17" spans="1:6" ht="17.25">
      <c r="A17" s="33" t="s">
        <v>339</v>
      </c>
      <c r="B17" s="310">
        <v>2.48</v>
      </c>
      <c r="C17" s="310">
        <v>5.63</v>
      </c>
      <c r="D17" s="35">
        <f t="shared" si="0"/>
        <v>0.4404973357015986</v>
      </c>
      <c r="E17" s="181"/>
      <c r="F17" s="182"/>
    </row>
    <row r="18" spans="1:6" ht="17.25">
      <c r="A18" s="33" t="s">
        <v>222</v>
      </c>
      <c r="B18" s="310">
        <v>1.98</v>
      </c>
      <c r="C18" s="310">
        <v>44626.33</v>
      </c>
      <c r="D18" s="35">
        <f t="shared" si="0"/>
        <v>4.436842554608456E-05</v>
      </c>
      <c r="E18" s="181"/>
      <c r="F18" s="182"/>
    </row>
    <row r="19" spans="1:6" ht="15" customHeight="1">
      <c r="A19" s="33" t="s">
        <v>340</v>
      </c>
      <c r="B19" s="310">
        <v>1.77</v>
      </c>
      <c r="C19" s="310">
        <v>12268.730000000009</v>
      </c>
      <c r="D19" s="35">
        <f t="shared" si="0"/>
        <v>0.00014426921123865296</v>
      </c>
      <c r="E19" s="181"/>
      <c r="F19" s="182"/>
    </row>
    <row r="20" spans="1:6" ht="17.25">
      <c r="A20" s="33" t="s">
        <v>6</v>
      </c>
      <c r="B20" s="310">
        <f>+B21-SUM(B10:B19)</f>
        <v>3.3600000000001273</v>
      </c>
      <c r="C20" s="310">
        <f>+C21-SUM(C10:C19)</f>
        <v>172527.87999999992</v>
      </c>
      <c r="D20" s="35">
        <f t="shared" si="0"/>
        <v>1.9475113239669607E-05</v>
      </c>
      <c r="E20" s="181"/>
      <c r="F20" s="182"/>
    </row>
    <row r="21" spans="1:6" ht="17.25">
      <c r="A21" s="36" t="s">
        <v>2</v>
      </c>
      <c r="B21" s="311">
        <v>3399.5000000000005</v>
      </c>
      <c r="C21" s="311">
        <v>373122.57</v>
      </c>
      <c r="D21" s="210">
        <f t="shared" si="0"/>
        <v>0.009110947107809641</v>
      </c>
      <c r="E21" s="183"/>
      <c r="F21" s="184"/>
    </row>
    <row r="22" spans="1:6" ht="17.25">
      <c r="A22" s="394" t="s">
        <v>338</v>
      </c>
      <c r="B22" s="394"/>
      <c r="C22" s="394"/>
      <c r="D22" s="394"/>
      <c r="E22" s="393"/>
      <c r="F22" s="393"/>
    </row>
    <row r="23" spans="1:5" ht="17.25">
      <c r="A23" s="31"/>
      <c r="B23" s="30"/>
      <c r="C23" s="30"/>
      <c r="D23" s="30"/>
      <c r="E23" s="30"/>
    </row>
    <row r="24" spans="1:3" ht="17.25">
      <c r="A24" s="257" t="s">
        <v>252</v>
      </c>
      <c r="C24" s="258"/>
    </row>
    <row r="25" spans="1:5" s="261" customFormat="1" ht="17.25">
      <c r="A25" s="259" t="s">
        <v>253</v>
      </c>
      <c r="B25" s="32" t="s">
        <v>9</v>
      </c>
      <c r="C25" s="32" t="s">
        <v>30</v>
      </c>
      <c r="D25" s="32" t="s">
        <v>27</v>
      </c>
      <c r="E25" s="260"/>
    </row>
    <row r="26" spans="1:6" s="28" customFormat="1" ht="17.25">
      <c r="A26" s="259" t="s">
        <v>2</v>
      </c>
      <c r="B26" s="271">
        <f>+B32+B38</f>
        <v>19.299999999999997</v>
      </c>
      <c r="C26" s="272">
        <f>+C32+C38</f>
        <v>129016.5400000001</v>
      </c>
      <c r="D26" s="202">
        <f>+B26/C26</f>
        <v>0.00014959322269842288</v>
      </c>
      <c r="E26" s="260"/>
      <c r="F26" s="260"/>
    </row>
    <row r="27" spans="1:7" ht="19.5" customHeight="1">
      <c r="A27" s="395" t="s">
        <v>32</v>
      </c>
      <c r="B27" s="396"/>
      <c r="C27" s="396"/>
      <c r="D27" s="397"/>
      <c r="E27" s="261"/>
      <c r="F27" s="261"/>
      <c r="G27" s="97"/>
    </row>
    <row r="28" spans="1:7" ht="19.5" customHeight="1">
      <c r="A28" s="262" t="s">
        <v>419</v>
      </c>
      <c r="B28" s="263">
        <v>8.999999999999998</v>
      </c>
      <c r="C28" s="263">
        <v>3909.8900000000003</v>
      </c>
      <c r="D28" s="203">
        <f>+B28/C28</f>
        <v>0.002301855039400085</v>
      </c>
      <c r="G28" s="97"/>
    </row>
    <row r="29" spans="1:4" ht="17.25">
      <c r="A29" s="262" t="s">
        <v>420</v>
      </c>
      <c r="B29" s="263">
        <v>0.3</v>
      </c>
      <c r="C29" s="263">
        <v>2.75</v>
      </c>
      <c r="D29" s="203">
        <f aca="true" t="shared" si="1" ref="D29:D38">+B29/C29</f>
        <v>0.10909090909090909</v>
      </c>
    </row>
    <row r="30" spans="1:4" ht="17.25">
      <c r="A30" s="262" t="s">
        <v>421</v>
      </c>
      <c r="B30" s="263">
        <v>0.19</v>
      </c>
      <c r="C30" s="263">
        <v>6755.469999999998</v>
      </c>
      <c r="D30" s="203">
        <f t="shared" si="1"/>
        <v>2.812535619283337E-05</v>
      </c>
    </row>
    <row r="31" spans="1:6" s="261" customFormat="1" ht="17.25">
      <c r="A31" s="262" t="s">
        <v>73</v>
      </c>
      <c r="B31" s="264">
        <f>+B32-SUM(B28:B30)</f>
        <v>0.2400000000000002</v>
      </c>
      <c r="C31" s="264">
        <f>+C32-SUM(C28:C30)</f>
        <v>84332.48000000011</v>
      </c>
      <c r="D31" s="203">
        <f t="shared" si="1"/>
        <v>2.8458785986134867E-06</v>
      </c>
      <c r="E31" s="265"/>
      <c r="F31" s="29"/>
    </row>
    <row r="32" spans="1:4" ht="17.25">
      <c r="A32" s="266" t="s">
        <v>225</v>
      </c>
      <c r="B32" s="267">
        <v>9.729999999999999</v>
      </c>
      <c r="C32" s="267">
        <v>95000.59000000011</v>
      </c>
      <c r="D32" s="202">
        <f t="shared" si="1"/>
        <v>0.00010242041654688657</v>
      </c>
    </row>
    <row r="33" spans="1:7" ht="31.5" customHeight="1">
      <c r="A33" s="395" t="s">
        <v>33</v>
      </c>
      <c r="B33" s="396"/>
      <c r="C33" s="396"/>
      <c r="D33" s="397"/>
      <c r="G33" s="97"/>
    </row>
    <row r="34" spans="1:7" ht="34.5">
      <c r="A34" s="262" t="s">
        <v>422</v>
      </c>
      <c r="B34" s="263">
        <v>4.76</v>
      </c>
      <c r="C34" s="263">
        <v>10345.259999999998</v>
      </c>
      <c r="D34" s="203">
        <f t="shared" si="1"/>
        <v>0.0004601141005639298</v>
      </c>
      <c r="G34" s="97"/>
    </row>
    <row r="35" spans="1:7" ht="17.25">
      <c r="A35" s="262" t="s">
        <v>423</v>
      </c>
      <c r="B35" s="263">
        <v>1.6800000000000002</v>
      </c>
      <c r="C35" s="263">
        <v>14316.490000000005</v>
      </c>
      <c r="D35" s="203">
        <f t="shared" si="1"/>
        <v>0.00011734719892934648</v>
      </c>
      <c r="G35" s="97"/>
    </row>
    <row r="36" spans="1:7" ht="17.25">
      <c r="A36" s="262" t="s">
        <v>424</v>
      </c>
      <c r="B36" s="263">
        <v>1.06</v>
      </c>
      <c r="C36" s="263">
        <v>306.77000000000004</v>
      </c>
      <c r="D36" s="203">
        <f t="shared" si="1"/>
        <v>0.0034553574339081395</v>
      </c>
      <c r="G36" s="97"/>
    </row>
    <row r="37" spans="1:7" ht="17.25">
      <c r="A37" s="262" t="s">
        <v>73</v>
      </c>
      <c r="B37" s="264">
        <f>+B38-SUM(B34:B36)</f>
        <v>2.0699999999999985</v>
      </c>
      <c r="C37" s="264">
        <f>+C38-SUM(C34:C36)</f>
        <v>9047.429999999978</v>
      </c>
      <c r="D37" s="203">
        <f t="shared" si="1"/>
        <v>0.00022879425427994507</v>
      </c>
      <c r="G37" s="97"/>
    </row>
    <row r="38" spans="1:7" s="28" customFormat="1" ht="17.25">
      <c r="A38" s="268" t="s">
        <v>225</v>
      </c>
      <c r="B38" s="269">
        <v>9.569999999999999</v>
      </c>
      <c r="C38" s="269">
        <v>34015.94999999998</v>
      </c>
      <c r="D38" s="202">
        <f t="shared" si="1"/>
        <v>0.00028133860732979687</v>
      </c>
      <c r="G38" s="270"/>
    </row>
    <row r="39" spans="1:7" ht="31.5" customHeight="1">
      <c r="A39" s="398" t="s">
        <v>355</v>
      </c>
      <c r="B39" s="398"/>
      <c r="C39" s="398"/>
      <c r="D39" s="398"/>
      <c r="E39" s="398"/>
      <c r="F39" s="398"/>
      <c r="G39" s="97"/>
    </row>
    <row r="40" ht="18.75" customHeight="1">
      <c r="A40" s="28"/>
    </row>
    <row r="41" ht="17.25">
      <c r="A41" s="28" t="s">
        <v>218</v>
      </c>
    </row>
    <row r="42" spans="1:6" ht="34.5">
      <c r="A42" s="32" t="s">
        <v>13</v>
      </c>
      <c r="B42" s="32" t="s">
        <v>346</v>
      </c>
      <c r="C42" s="32" t="s">
        <v>347</v>
      </c>
      <c r="D42" s="32" t="s">
        <v>27</v>
      </c>
      <c r="E42" s="180"/>
      <c r="F42" s="180"/>
    </row>
    <row r="43" spans="1:6" ht="17.25">
      <c r="A43" s="37" t="s">
        <v>174</v>
      </c>
      <c r="B43" s="250">
        <v>13871</v>
      </c>
      <c r="C43" s="250">
        <v>193613</v>
      </c>
      <c r="D43" s="189">
        <f>+B43/C43</f>
        <v>0.07164291653969516</v>
      </c>
      <c r="E43" s="180"/>
      <c r="F43" s="180"/>
    </row>
    <row r="44" spans="1:6" ht="17.25">
      <c r="A44" s="37" t="s">
        <v>64</v>
      </c>
      <c r="B44" s="250">
        <v>7178</v>
      </c>
      <c r="C44" s="250">
        <v>28986</v>
      </c>
      <c r="D44" s="189">
        <f aca="true" t="shared" si="2" ref="D44:D51">+B44/C44</f>
        <v>0.24763679017456702</v>
      </c>
      <c r="E44" s="180"/>
      <c r="F44" s="180"/>
    </row>
    <row r="45" spans="1:6" ht="17.25">
      <c r="A45" s="37" t="s">
        <v>151</v>
      </c>
      <c r="B45" s="250">
        <v>4493</v>
      </c>
      <c r="C45" s="250">
        <v>32650</v>
      </c>
      <c r="D45" s="189">
        <f t="shared" si="2"/>
        <v>0.13761102603369066</v>
      </c>
      <c r="E45" s="180"/>
      <c r="F45" s="180"/>
    </row>
    <row r="46" spans="1:6" ht="17.25">
      <c r="A46" s="37" t="s">
        <v>43</v>
      </c>
      <c r="B46" s="250">
        <v>3716</v>
      </c>
      <c r="C46" s="250">
        <v>71685</v>
      </c>
      <c r="D46" s="189">
        <f t="shared" si="2"/>
        <v>0.05183790193206389</v>
      </c>
      <c r="E46" s="180"/>
      <c r="F46" s="180"/>
    </row>
    <row r="47" spans="1:6" ht="17.25">
      <c r="A47" s="37" t="s">
        <v>187</v>
      </c>
      <c r="B47" s="250">
        <v>2762</v>
      </c>
      <c r="C47" s="250">
        <v>18446</v>
      </c>
      <c r="D47" s="189">
        <f t="shared" si="2"/>
        <v>0.14973435975279192</v>
      </c>
      <c r="E47" s="180"/>
      <c r="F47" s="180"/>
    </row>
    <row r="48" spans="1:6" ht="17.25">
      <c r="A48" s="37" t="s">
        <v>266</v>
      </c>
      <c r="B48" s="250">
        <v>1804</v>
      </c>
      <c r="C48" s="250">
        <v>8668</v>
      </c>
      <c r="D48" s="189">
        <f t="shared" si="2"/>
        <v>0.20812182741116753</v>
      </c>
      <c r="E48" s="180"/>
      <c r="F48" s="180"/>
    </row>
    <row r="49" spans="1:6" ht="17.25">
      <c r="A49" s="37" t="s">
        <v>175</v>
      </c>
      <c r="B49" s="250">
        <v>318</v>
      </c>
      <c r="C49" s="250">
        <v>3140</v>
      </c>
      <c r="D49" s="189">
        <f t="shared" si="2"/>
        <v>0.10127388535031848</v>
      </c>
      <c r="E49" s="180"/>
      <c r="F49" s="180"/>
    </row>
    <row r="50" spans="1:6" ht="17.25">
      <c r="A50" s="33" t="s">
        <v>6</v>
      </c>
      <c r="B50" s="34"/>
      <c r="C50" s="34">
        <f>+C51-SUM(C43:C49)</f>
        <v>148048</v>
      </c>
      <c r="D50" s="189"/>
      <c r="E50" s="190"/>
      <c r="F50" s="190"/>
    </row>
    <row r="51" spans="1:6" s="28" customFormat="1" ht="17.25" customHeight="1">
      <c r="A51" s="38" t="s">
        <v>2</v>
      </c>
      <c r="B51" s="285">
        <v>34142</v>
      </c>
      <c r="C51" s="285">
        <v>505236</v>
      </c>
      <c r="D51" s="286">
        <f t="shared" si="2"/>
        <v>0.06757634056163853</v>
      </c>
      <c r="E51" s="151"/>
      <c r="F51" s="151"/>
    </row>
    <row r="52" spans="1:6" ht="17.25" customHeight="1">
      <c r="A52" s="28" t="s">
        <v>150</v>
      </c>
      <c r="B52" s="206"/>
      <c r="C52" s="206"/>
      <c r="D52" s="207"/>
      <c r="E52" s="151"/>
      <c r="F52" s="151"/>
    </row>
    <row r="53" spans="1:6" ht="17.25">
      <c r="A53" s="28" t="s">
        <v>20</v>
      </c>
      <c r="B53" s="100"/>
      <c r="C53" s="100"/>
      <c r="D53" s="100"/>
      <c r="E53" s="100"/>
      <c r="F53" s="100"/>
    </row>
    <row r="54" spans="1:6" ht="17.25">
      <c r="A54" s="28"/>
      <c r="B54" s="100"/>
      <c r="C54" s="100"/>
      <c r="D54" s="100"/>
      <c r="E54" s="100"/>
      <c r="F54" s="100"/>
    </row>
    <row r="55" spans="1:6" ht="17.25">
      <c r="A55" s="28" t="s">
        <v>31</v>
      </c>
      <c r="B55" s="100"/>
      <c r="C55" s="100"/>
      <c r="D55" s="100"/>
      <c r="E55" s="100"/>
      <c r="F55" s="100"/>
    </row>
    <row r="56" spans="1:6" ht="17.25">
      <c r="A56" s="100"/>
      <c r="B56" s="100"/>
      <c r="C56" s="100"/>
      <c r="D56" s="100"/>
      <c r="E56" s="100"/>
      <c r="F56" s="100"/>
    </row>
    <row r="57" ht="17.25">
      <c r="A57" s="28" t="s">
        <v>35</v>
      </c>
    </row>
    <row r="58" spans="1:6" s="99" customFormat="1" ht="15" customHeight="1">
      <c r="A58" s="32" t="s">
        <v>44</v>
      </c>
      <c r="B58" s="32" t="s">
        <v>9</v>
      </c>
      <c r="C58" s="32" t="s">
        <v>30</v>
      </c>
      <c r="D58" s="32" t="s">
        <v>124</v>
      </c>
      <c r="E58" s="45"/>
      <c r="F58" s="45"/>
    </row>
    <row r="59" spans="1:6" ht="17.25">
      <c r="A59" s="33" t="s">
        <v>65</v>
      </c>
      <c r="B59" s="240">
        <v>1280866</v>
      </c>
      <c r="C59" s="240">
        <v>3735696</v>
      </c>
      <c r="D59" s="237">
        <f aca="true" t="shared" si="3" ref="D59:D67">+B59/C59</f>
        <v>0.34287211807384754</v>
      </c>
      <c r="E59" s="45"/>
      <c r="F59" s="45"/>
    </row>
    <row r="60" spans="1:6" ht="17.25">
      <c r="A60" s="33" t="s">
        <v>68</v>
      </c>
      <c r="B60" s="240">
        <v>497967</v>
      </c>
      <c r="C60" s="240">
        <v>3732486</v>
      </c>
      <c r="D60" s="237">
        <f t="shared" si="3"/>
        <v>0.13341429813802383</v>
      </c>
      <c r="E60" s="45"/>
      <c r="F60" s="45"/>
    </row>
    <row r="61" spans="1:4" ht="17.25">
      <c r="A61" s="33" t="s">
        <v>69</v>
      </c>
      <c r="B61" s="240">
        <v>378426</v>
      </c>
      <c r="C61" s="240">
        <v>839832</v>
      </c>
      <c r="D61" s="237">
        <f t="shared" si="3"/>
        <v>0.4505972623096048</v>
      </c>
    </row>
    <row r="62" spans="1:6" ht="17.25">
      <c r="A62" s="33" t="s">
        <v>71</v>
      </c>
      <c r="B62" s="240">
        <v>249581</v>
      </c>
      <c r="C62" s="240">
        <v>1732583</v>
      </c>
      <c r="D62" s="237">
        <f t="shared" si="3"/>
        <v>0.14405139609473255</v>
      </c>
      <c r="E62" s="175"/>
      <c r="F62" s="175"/>
    </row>
    <row r="63" spans="1:6" ht="17.25">
      <c r="A63" s="33" t="s">
        <v>74</v>
      </c>
      <c r="B63" s="240">
        <v>196883</v>
      </c>
      <c r="C63" s="240">
        <v>204607</v>
      </c>
      <c r="D63" s="237">
        <f t="shared" si="3"/>
        <v>0.9622495809038791</v>
      </c>
      <c r="E63" s="175"/>
      <c r="F63" s="175"/>
    </row>
    <row r="64" spans="1:6" ht="17.25">
      <c r="A64" s="33" t="s">
        <v>78</v>
      </c>
      <c r="B64" s="240">
        <v>127725</v>
      </c>
      <c r="C64" s="240">
        <v>1959663</v>
      </c>
      <c r="D64" s="237">
        <f t="shared" si="3"/>
        <v>0.0651770227840195</v>
      </c>
      <c r="E64" s="175"/>
      <c r="F64" s="175"/>
    </row>
    <row r="65" spans="1:6" ht="17.25">
      <c r="A65" s="33" t="s">
        <v>77</v>
      </c>
      <c r="B65" s="240">
        <v>40961</v>
      </c>
      <c r="C65" s="240">
        <v>428512</v>
      </c>
      <c r="D65" s="237">
        <f t="shared" si="3"/>
        <v>0.09558892166380405</v>
      </c>
      <c r="E65" s="175"/>
      <c r="F65" s="175"/>
    </row>
    <row r="66" spans="1:6" ht="17.25">
      <c r="A66" s="33" t="s">
        <v>67</v>
      </c>
      <c r="B66" s="240">
        <v>18829</v>
      </c>
      <c r="C66" s="240">
        <v>72587</v>
      </c>
      <c r="D66" s="237">
        <f t="shared" si="3"/>
        <v>0.2593990659484481</v>
      </c>
      <c r="E66" s="175"/>
      <c r="F66" s="175"/>
    </row>
    <row r="67" spans="1:6" ht="17.25">
      <c r="A67" s="33" t="s">
        <v>36</v>
      </c>
      <c r="B67" s="240">
        <v>524</v>
      </c>
      <c r="C67" s="240">
        <v>1596273</v>
      </c>
      <c r="D67" s="237">
        <f t="shared" si="3"/>
        <v>0.0003282646514725238</v>
      </c>
      <c r="E67" s="175"/>
      <c r="F67" s="175"/>
    </row>
    <row r="68" spans="1:6" ht="17.25">
      <c r="A68" s="33" t="s">
        <v>6</v>
      </c>
      <c r="B68" s="102" t="s">
        <v>12</v>
      </c>
      <c r="C68" s="34">
        <f>+C69-SUM(C59:C67)</f>
        <v>456376</v>
      </c>
      <c r="D68" s="237"/>
      <c r="E68" s="175"/>
      <c r="F68" s="175"/>
    </row>
    <row r="69" spans="1:6" ht="17.25">
      <c r="A69" s="38" t="s">
        <v>2</v>
      </c>
      <c r="B69" s="239">
        <v>2791762</v>
      </c>
      <c r="C69" s="239">
        <v>14758615</v>
      </c>
      <c r="D69" s="238">
        <f>+B69/C69</f>
        <v>0.18916151684965019</v>
      </c>
      <c r="E69" s="101"/>
      <c r="F69" s="175"/>
    </row>
    <row r="70" spans="1:6" ht="17.25" customHeight="1">
      <c r="A70" s="393" t="s">
        <v>371</v>
      </c>
      <c r="B70" s="393"/>
      <c r="C70" s="393"/>
      <c r="D70" s="393"/>
      <c r="E70" s="393"/>
      <c r="F70" s="393"/>
    </row>
    <row r="71" ht="17.25">
      <c r="A71" s="28"/>
    </row>
    <row r="72" ht="17.25">
      <c r="A72" s="28" t="s">
        <v>372</v>
      </c>
    </row>
    <row r="73" spans="1:10" ht="15" customHeight="1">
      <c r="A73" s="32" t="s">
        <v>44</v>
      </c>
      <c r="B73" s="32" t="s">
        <v>9</v>
      </c>
      <c r="C73" s="32" t="s">
        <v>30</v>
      </c>
      <c r="D73" s="32" t="s">
        <v>124</v>
      </c>
      <c r="E73" s="45"/>
      <c r="F73" s="45"/>
      <c r="H73"/>
      <c r="I73" s="185"/>
      <c r="J73" s="185"/>
    </row>
    <row r="74" spans="1:10" ht="15" customHeight="1">
      <c r="A74" s="33" t="s">
        <v>254</v>
      </c>
      <c r="B74" s="240">
        <v>29288</v>
      </c>
      <c r="C74" s="240">
        <v>285979</v>
      </c>
      <c r="D74" s="237">
        <f aca="true" t="shared" si="4" ref="D74:D80">+B74/C74</f>
        <v>0.1024131142496477</v>
      </c>
      <c r="E74" s="45"/>
      <c r="F74" s="45"/>
      <c r="H74"/>
      <c r="I74" s="185"/>
      <c r="J74" s="185"/>
    </row>
    <row r="75" spans="1:10" ht="15" customHeight="1">
      <c r="A75" s="33" t="s">
        <v>255</v>
      </c>
      <c r="B75" s="240">
        <v>26644</v>
      </c>
      <c r="C75" s="240">
        <v>580493</v>
      </c>
      <c r="D75" s="237">
        <f t="shared" si="4"/>
        <v>0.04589891695507095</v>
      </c>
      <c r="E75" s="45"/>
      <c r="F75" s="45"/>
      <c r="H75"/>
      <c r="I75" s="185"/>
      <c r="J75" s="185"/>
    </row>
    <row r="76" spans="1:10" ht="15" customHeight="1">
      <c r="A76" s="33" t="s">
        <v>37</v>
      </c>
      <c r="B76" s="240">
        <v>12751</v>
      </c>
      <c r="C76" s="240">
        <v>1266576</v>
      </c>
      <c r="D76" s="237">
        <f t="shared" si="4"/>
        <v>0.010067299554073345</v>
      </c>
      <c r="H76"/>
      <c r="I76" s="185"/>
      <c r="J76" s="185"/>
    </row>
    <row r="77" spans="1:10" ht="15" customHeight="1">
      <c r="A77" s="33" t="s">
        <v>173</v>
      </c>
      <c r="B77" s="240">
        <v>1093</v>
      </c>
      <c r="C77" s="240">
        <v>41772</v>
      </c>
      <c r="D77" s="237">
        <f t="shared" si="4"/>
        <v>0.026165852724312936</v>
      </c>
      <c r="E77" s="175"/>
      <c r="F77" s="175"/>
      <c r="H77"/>
      <c r="I77" s="185"/>
      <c r="J77" s="185"/>
    </row>
    <row r="78" spans="1:10" ht="15" customHeight="1">
      <c r="A78" s="33" t="s">
        <v>70</v>
      </c>
      <c r="B78" s="240">
        <v>1052</v>
      </c>
      <c r="C78" s="240">
        <v>16614</v>
      </c>
      <c r="D78" s="237">
        <f t="shared" si="4"/>
        <v>0.06332009148910557</v>
      </c>
      <c r="E78" s="175"/>
      <c r="F78" s="175"/>
      <c r="H78"/>
      <c r="I78" s="185"/>
      <c r="J78" s="185"/>
    </row>
    <row r="79" spans="1:10" ht="15" customHeight="1">
      <c r="A79" s="33" t="s">
        <v>73</v>
      </c>
      <c r="B79" s="339">
        <v>237</v>
      </c>
      <c r="C79" s="339">
        <v>21677</v>
      </c>
      <c r="D79" s="237">
        <f t="shared" si="4"/>
        <v>0.01093324722055635</v>
      </c>
      <c r="E79" s="186"/>
      <c r="F79" s="186"/>
      <c r="H79" s="187"/>
      <c r="I79" s="188"/>
      <c r="J79" s="188"/>
    </row>
    <row r="80" spans="1:6" ht="15" customHeight="1">
      <c r="A80" s="38" t="s">
        <v>2</v>
      </c>
      <c r="B80" s="278">
        <v>71549</v>
      </c>
      <c r="C80" s="278">
        <v>2309563</v>
      </c>
      <c r="D80" s="238">
        <f t="shared" si="4"/>
        <v>0.030979453688858023</v>
      </c>
      <c r="E80" s="175"/>
      <c r="F80" s="175"/>
    </row>
    <row r="81" spans="1:10" ht="15" customHeight="1">
      <c r="A81" s="393" t="s">
        <v>371</v>
      </c>
      <c r="B81" s="393"/>
      <c r="C81" s="393"/>
      <c r="D81" s="393"/>
      <c r="E81" s="393"/>
      <c r="F81" s="393"/>
      <c r="I81" s="185"/>
      <c r="J81" s="185"/>
    </row>
    <row r="82" spans="9:10" ht="17.25">
      <c r="I82" s="185"/>
      <c r="J82" s="185"/>
    </row>
  </sheetData>
  <sheetProtection/>
  <mergeCells count="7">
    <mergeCell ref="A5:F6"/>
    <mergeCell ref="A70:F70"/>
    <mergeCell ref="A22:F22"/>
    <mergeCell ref="A81:F81"/>
    <mergeCell ref="A27:D27"/>
    <mergeCell ref="A33:D33"/>
    <mergeCell ref="A39:F39"/>
  </mergeCells>
  <printOptions horizontalCentered="1"/>
  <pageMargins left="0.5905511811023623" right="0.5905511811023623" top="0.5905511811023623" bottom="0.5905511811023623" header="0.31496062992125984" footer="0.31496062992125984"/>
  <pageSetup horizontalDpi="600" verticalDpi="600" orientation="portrait" scale="59" r:id="rId1"/>
  <headerFooter>
    <oddHeader>&amp;R&amp;12Región de Los Lagos, Información Anual</oddHead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1:N71"/>
  <sheetViews>
    <sheetView showGridLines="0" view="pageBreakPreview" zoomScale="90" zoomScaleNormal="90" zoomScaleSheetLayoutView="90" zoomScalePageLayoutView="0" workbookViewId="0" topLeftCell="A1">
      <selection activeCell="A1" sqref="A1"/>
    </sheetView>
  </sheetViews>
  <sheetFormatPr defaultColWidth="11.421875" defaultRowHeight="15"/>
  <cols>
    <col min="1" max="1" width="19.7109375" style="2" customWidth="1"/>
    <col min="2" max="2" width="16.00390625" style="2" bestFit="1" customWidth="1"/>
    <col min="3" max="3" width="15.28125" style="2" customWidth="1"/>
    <col min="4" max="4" width="14.8515625" style="2" bestFit="1" customWidth="1"/>
    <col min="5" max="16384" width="11.421875" style="2" customWidth="1"/>
  </cols>
  <sheetData>
    <row r="1" ht="15">
      <c r="A1" s="1" t="s">
        <v>21</v>
      </c>
    </row>
    <row r="2" ht="15">
      <c r="A2" s="1"/>
    </row>
    <row r="3" ht="15">
      <c r="A3" s="1" t="s">
        <v>38</v>
      </c>
    </row>
    <row r="4" spans="1:8" ht="15">
      <c r="A4" s="3"/>
      <c r="B4" s="3"/>
      <c r="C4" s="3"/>
      <c r="D4" s="3"/>
      <c r="E4" s="3"/>
      <c r="F4" s="3"/>
      <c r="G4" s="3"/>
      <c r="H4" s="3"/>
    </row>
    <row r="5" ht="15">
      <c r="A5" s="1" t="s">
        <v>41</v>
      </c>
    </row>
    <row r="6" spans="1:4" ht="15">
      <c r="A6" s="4" t="s">
        <v>40</v>
      </c>
      <c r="B6" s="4" t="s">
        <v>9</v>
      </c>
      <c r="C6" s="4" t="s">
        <v>30</v>
      </c>
      <c r="D6" s="4" t="s">
        <v>27</v>
      </c>
    </row>
    <row r="7" spans="1:4" ht="15">
      <c r="A7" s="224" t="s">
        <v>220</v>
      </c>
      <c r="B7" s="152">
        <v>78977.84</v>
      </c>
      <c r="C7" s="152">
        <v>201102.57</v>
      </c>
      <c r="D7" s="24">
        <f>+B7/C7</f>
        <v>0.3927241705563484</v>
      </c>
    </row>
    <row r="8" spans="1:4" ht="15">
      <c r="A8" s="224">
        <v>2019</v>
      </c>
      <c r="B8" s="152">
        <v>79712.671</v>
      </c>
      <c r="C8" s="152">
        <v>211999.987</v>
      </c>
      <c r="D8" s="24">
        <f>+B8/C8</f>
        <v>0.3760031881511389</v>
      </c>
    </row>
    <row r="9" spans="1:4" ht="15">
      <c r="A9" s="224">
        <v>2020</v>
      </c>
      <c r="B9" s="152">
        <v>77888.581</v>
      </c>
      <c r="C9" s="152">
        <v>223350.098</v>
      </c>
      <c r="D9" s="24">
        <f>+B9/C9</f>
        <v>0.34872866274721764</v>
      </c>
    </row>
    <row r="10" spans="1:4" ht="15">
      <c r="A10" s="224">
        <v>2021</v>
      </c>
      <c r="B10" s="152">
        <v>77333.426</v>
      </c>
      <c r="C10" s="152">
        <v>209017.144</v>
      </c>
      <c r="D10" s="24">
        <f>+B10/C10</f>
        <v>0.36998604286737363</v>
      </c>
    </row>
    <row r="11" spans="1:4" ht="15">
      <c r="A11" s="224">
        <v>2022</v>
      </c>
      <c r="B11" s="152">
        <v>73128.767</v>
      </c>
      <c r="C11" s="152">
        <v>189813.497</v>
      </c>
      <c r="D11" s="24">
        <f>+B11/C11</f>
        <v>0.3852664228613838</v>
      </c>
    </row>
    <row r="12" spans="1:8" ht="27" customHeight="1">
      <c r="A12" s="404" t="s">
        <v>219</v>
      </c>
      <c r="B12" s="404"/>
      <c r="C12" s="404"/>
      <c r="D12" s="404"/>
      <c r="E12" s="404"/>
      <c r="F12" s="404"/>
      <c r="G12" s="404"/>
      <c r="H12" s="404"/>
    </row>
    <row r="13" spans="1:8" ht="27" customHeight="1">
      <c r="A13" s="315"/>
      <c r="B13" s="315"/>
      <c r="C13" s="315"/>
      <c r="D13" s="315"/>
      <c r="E13" s="315"/>
      <c r="F13" s="315"/>
      <c r="G13" s="315"/>
      <c r="H13" s="315"/>
    </row>
    <row r="14" spans="1:8" ht="15">
      <c r="A14" s="403" t="s">
        <v>362</v>
      </c>
      <c r="B14" s="403"/>
      <c r="C14" s="403"/>
      <c r="D14" s="403"/>
      <c r="E14" s="315"/>
      <c r="F14" s="315"/>
      <c r="G14" s="315"/>
      <c r="H14" s="315"/>
    </row>
    <row r="15" spans="1:8" ht="15">
      <c r="A15" s="403" t="s">
        <v>363</v>
      </c>
      <c r="B15" s="403"/>
      <c r="C15" s="403"/>
      <c r="D15" s="403"/>
      <c r="E15" s="315"/>
      <c r="F15" s="315"/>
      <c r="G15" s="315"/>
      <c r="H15" s="315"/>
    </row>
    <row r="16" spans="1:8" ht="15">
      <c r="A16" s="327" t="s">
        <v>40</v>
      </c>
      <c r="B16" s="327" t="s">
        <v>364</v>
      </c>
      <c r="C16" s="327" t="s">
        <v>30</v>
      </c>
      <c r="D16" s="327" t="s">
        <v>124</v>
      </c>
      <c r="E16" s="315"/>
      <c r="F16" s="315"/>
      <c r="G16" s="315"/>
      <c r="H16" s="315"/>
    </row>
    <row r="17" spans="1:8" ht="27" customHeight="1">
      <c r="A17" s="328">
        <v>2022</v>
      </c>
      <c r="B17" s="329">
        <v>1978.513</v>
      </c>
      <c r="C17" s="329">
        <v>576402.355</v>
      </c>
      <c r="D17" s="330">
        <f>+B17/C17</f>
        <v>0.003432520673861577</v>
      </c>
      <c r="E17" s="315"/>
      <c r="F17" s="315"/>
      <c r="G17" s="315"/>
      <c r="H17" s="315"/>
    </row>
    <row r="18" spans="1:8" ht="27" customHeight="1">
      <c r="A18" s="404" t="s">
        <v>365</v>
      </c>
      <c r="B18" s="404"/>
      <c r="C18" s="404"/>
      <c r="D18" s="404"/>
      <c r="E18" s="404"/>
      <c r="F18" s="404"/>
      <c r="G18" s="404"/>
      <c r="H18" s="404"/>
    </row>
    <row r="19" ht="15">
      <c r="A19" s="1"/>
    </row>
    <row r="20" ht="15">
      <c r="A20" s="1" t="s">
        <v>46</v>
      </c>
    </row>
    <row r="21" spans="1:7" ht="17.25">
      <c r="A21" s="407" t="s">
        <v>40</v>
      </c>
      <c r="B21" s="399" t="s">
        <v>159</v>
      </c>
      <c r="C21" s="400"/>
      <c r="D21" s="401"/>
      <c r="E21" s="399" t="s">
        <v>160</v>
      </c>
      <c r="F21" s="400"/>
      <c r="G21" s="401"/>
    </row>
    <row r="22" spans="1:7" ht="15">
      <c r="A22" s="408"/>
      <c r="B22" s="191" t="s">
        <v>9</v>
      </c>
      <c r="C22" s="191" t="s">
        <v>30</v>
      </c>
      <c r="D22" s="191" t="s">
        <v>27</v>
      </c>
      <c r="E22" s="191" t="s">
        <v>9</v>
      </c>
      <c r="F22" s="191" t="s">
        <v>30</v>
      </c>
      <c r="G22" s="191" t="s">
        <v>27</v>
      </c>
    </row>
    <row r="23" spans="1:7" ht="15">
      <c r="A23" s="23">
        <v>2021</v>
      </c>
      <c r="B23" s="25">
        <v>1048.31378515</v>
      </c>
      <c r="C23" s="25">
        <v>2268.48738462</v>
      </c>
      <c r="D23" s="24">
        <v>0.4621201741113521</v>
      </c>
      <c r="E23" s="25">
        <v>37.399072</v>
      </c>
      <c r="F23" s="192">
        <v>196.154753</v>
      </c>
      <c r="G23" s="6">
        <v>0.1906610542340516</v>
      </c>
    </row>
    <row r="24" spans="1:7" ht="15">
      <c r="A24" s="23">
        <v>2022</v>
      </c>
      <c r="B24" s="25">
        <v>1007.226101</v>
      </c>
      <c r="C24" s="25">
        <v>2218.390024</v>
      </c>
      <c r="D24" s="24">
        <v>0.4540347234269748</v>
      </c>
      <c r="E24" s="25">
        <v>34.384501</v>
      </c>
      <c r="F24" s="192">
        <v>179.602518</v>
      </c>
      <c r="G24" s="6">
        <v>0.19144776689600754</v>
      </c>
    </row>
    <row r="25" spans="1:8" ht="15">
      <c r="A25" s="404" t="s">
        <v>161</v>
      </c>
      <c r="B25" s="404"/>
      <c r="C25" s="404"/>
      <c r="D25" s="404"/>
      <c r="E25" s="404"/>
      <c r="F25" s="404"/>
      <c r="G25" s="412"/>
      <c r="H25" s="404"/>
    </row>
    <row r="26" spans="1:7" ht="15" customHeight="1">
      <c r="A26" s="1" t="s">
        <v>162</v>
      </c>
      <c r="G26" s="96"/>
    </row>
    <row r="27" spans="1:7" ht="15">
      <c r="A27" s="1"/>
      <c r="G27" s="96"/>
    </row>
    <row r="28" spans="1:8" ht="15">
      <c r="A28" s="1" t="s">
        <v>157</v>
      </c>
      <c r="B28" s="1"/>
      <c r="C28" s="1"/>
      <c r="D28" s="1"/>
      <c r="E28" s="1"/>
      <c r="F28" s="1"/>
      <c r="G28"/>
      <c r="H28"/>
    </row>
    <row r="29" spans="1:8" ht="15" customHeight="1">
      <c r="A29" s="158" t="s">
        <v>9</v>
      </c>
      <c r="B29" s="413" t="s">
        <v>158</v>
      </c>
      <c r="C29" s="413"/>
      <c r="D29" s="413"/>
      <c r="E29" s="413"/>
      <c r="F29" s="413"/>
      <c r="G29"/>
      <c r="H29"/>
    </row>
    <row r="30" spans="1:8" ht="15">
      <c r="A30" s="160"/>
      <c r="B30" s="159">
        <v>2007</v>
      </c>
      <c r="C30" s="159">
        <v>2013</v>
      </c>
      <c r="D30" s="161">
        <v>2015</v>
      </c>
      <c r="E30" s="161">
        <v>2017</v>
      </c>
      <c r="F30" s="161">
        <v>2019</v>
      </c>
      <c r="G30"/>
      <c r="H30"/>
    </row>
    <row r="31" spans="1:8" ht="15">
      <c r="A31" s="171" t="s">
        <v>118</v>
      </c>
      <c r="B31" s="172">
        <v>993799</v>
      </c>
      <c r="C31" s="172">
        <v>1023701</v>
      </c>
      <c r="D31" s="172">
        <v>894998</v>
      </c>
      <c r="E31" s="208">
        <v>1021200</v>
      </c>
      <c r="F31" s="255">
        <v>1215221.2804129326</v>
      </c>
      <c r="G31"/>
      <c r="H31"/>
    </row>
    <row r="32" spans="1:8" ht="15">
      <c r="A32" s="164" t="s">
        <v>8</v>
      </c>
      <c r="B32" s="173">
        <v>3408419</v>
      </c>
      <c r="C32" s="174">
        <v>3007883</v>
      </c>
      <c r="D32" s="174">
        <v>2735857</v>
      </c>
      <c r="E32" s="209">
        <v>2890840</v>
      </c>
      <c r="F32" s="256">
        <v>3108089.123026897</v>
      </c>
      <c r="G32"/>
      <c r="H32"/>
    </row>
    <row r="33" spans="1:8" ht="15">
      <c r="A33" s="164" t="s">
        <v>156</v>
      </c>
      <c r="B33" s="168">
        <f>+B31/B32</f>
        <v>0.29157184019922433</v>
      </c>
      <c r="C33" s="168">
        <f>+C31/C32</f>
        <v>0.3403393682533529</v>
      </c>
      <c r="D33" s="168">
        <f>+D31/D32</f>
        <v>0.32713625017681847</v>
      </c>
      <c r="E33" s="168">
        <f>+E31/E32</f>
        <v>0.3532537255607367</v>
      </c>
      <c r="F33" s="168">
        <f>+F31/F32</f>
        <v>0.3909866262874265</v>
      </c>
      <c r="G33" s="169"/>
      <c r="H33" s="169"/>
    </row>
    <row r="34" spans="1:8" ht="15">
      <c r="A34" s="8" t="s">
        <v>251</v>
      </c>
      <c r="B34" s="8"/>
      <c r="C34" s="8"/>
      <c r="D34" s="8"/>
      <c r="E34" s="8"/>
      <c r="F34" s="170"/>
      <c r="G34" s="170"/>
      <c r="H34" s="170"/>
    </row>
    <row r="35" spans="1:8" ht="15">
      <c r="A35" s="402" t="s">
        <v>39</v>
      </c>
      <c r="B35" s="402"/>
      <c r="C35" s="402"/>
      <c r="D35" s="402"/>
      <c r="E35" s="402"/>
      <c r="F35" s="402"/>
      <c r="G35" s="402"/>
      <c r="H35" s="402"/>
    </row>
    <row r="36" spans="1:8" ht="15">
      <c r="A36" s="1" t="s">
        <v>154</v>
      </c>
      <c r="B36" s="1"/>
      <c r="C36" s="1"/>
      <c r="D36" s="1"/>
      <c r="E36" s="1"/>
      <c r="F36" s="1"/>
      <c r="G36" s="1"/>
      <c r="H36" s="1"/>
    </row>
    <row r="37" spans="1:8" ht="15" customHeight="1">
      <c r="A37" s="158" t="s">
        <v>9</v>
      </c>
      <c r="B37" s="409" t="s">
        <v>155</v>
      </c>
      <c r="C37" s="410"/>
      <c r="D37" s="410"/>
      <c r="E37" s="410"/>
      <c r="F37" s="411"/>
      <c r="G37"/>
      <c r="H37"/>
    </row>
    <row r="38" spans="1:8" ht="15">
      <c r="A38" s="160"/>
      <c r="B38" s="159">
        <v>2007</v>
      </c>
      <c r="C38" s="159">
        <v>2010</v>
      </c>
      <c r="D38" s="159">
        <v>2013</v>
      </c>
      <c r="E38" s="161">
        <v>2015</v>
      </c>
      <c r="F38" s="161">
        <v>2017</v>
      </c>
      <c r="G38"/>
      <c r="H38"/>
    </row>
    <row r="39" spans="1:8" ht="15">
      <c r="A39" s="162" t="s">
        <v>118</v>
      </c>
      <c r="B39" s="163">
        <v>65134</v>
      </c>
      <c r="C39" s="163">
        <v>55262</v>
      </c>
      <c r="D39" s="163">
        <v>44838</v>
      </c>
      <c r="E39" s="163">
        <v>34673</v>
      </c>
      <c r="F39" s="163">
        <v>35838</v>
      </c>
      <c r="G39"/>
      <c r="H39"/>
    </row>
    <row r="40" spans="1:8" ht="15">
      <c r="A40" s="164" t="s">
        <v>8</v>
      </c>
      <c r="B40" s="165">
        <v>2863612</v>
      </c>
      <c r="C40" s="166">
        <v>2660373</v>
      </c>
      <c r="D40" s="167">
        <v>2428310</v>
      </c>
      <c r="E40" s="166">
        <v>2185449</v>
      </c>
      <c r="F40" s="166">
        <v>2037516</v>
      </c>
      <c r="G40"/>
      <c r="H40"/>
    </row>
    <row r="41" spans="1:8" ht="15">
      <c r="A41" s="164" t="s">
        <v>156</v>
      </c>
      <c r="B41" s="168">
        <f>+B39/B40</f>
        <v>0.022745399865624252</v>
      </c>
      <c r="C41" s="168">
        <f>+C39/C40</f>
        <v>0.02077227516592598</v>
      </c>
      <c r="D41" s="168">
        <f>+D39/D40</f>
        <v>0.018464693552305924</v>
      </c>
      <c r="E41" s="168">
        <f>+E39/E40</f>
        <v>0.015865389675073636</v>
      </c>
      <c r="F41" s="168">
        <f>+F39/F40</f>
        <v>0.017589064331273965</v>
      </c>
      <c r="G41" s="169"/>
      <c r="H41" s="169"/>
    </row>
    <row r="42" spans="1:8" ht="15">
      <c r="A42" s="8" t="s">
        <v>188</v>
      </c>
      <c r="B42" s="8"/>
      <c r="C42" s="8"/>
      <c r="D42" s="8"/>
      <c r="E42" s="8"/>
      <c r="F42" s="170"/>
      <c r="G42" s="170"/>
      <c r="H42" s="170"/>
    </row>
    <row r="43" spans="1:8" ht="15">
      <c r="A43" s="402" t="s">
        <v>39</v>
      </c>
      <c r="B43" s="402"/>
      <c r="C43" s="402"/>
      <c r="D43" s="402"/>
      <c r="E43" s="402"/>
      <c r="F43" s="402"/>
      <c r="G43" s="402"/>
      <c r="H43" s="402"/>
    </row>
    <row r="44" spans="1:8" ht="15">
      <c r="A44"/>
      <c r="B44"/>
      <c r="C44"/>
      <c r="D44"/>
      <c r="E44"/>
      <c r="F44"/>
      <c r="G44"/>
      <c r="H44"/>
    </row>
    <row r="45" spans="1:8" ht="15">
      <c r="A45" s="320" t="s">
        <v>358</v>
      </c>
      <c r="B45" s="321"/>
      <c r="C45" s="322"/>
      <c r="D45" s="322"/>
      <c r="E45" s="322"/>
      <c r="F45"/>
      <c r="G45"/>
      <c r="H45"/>
    </row>
    <row r="46" spans="1:8" ht="15">
      <c r="A46" s="225" t="s">
        <v>359</v>
      </c>
      <c r="B46"/>
      <c r="C46"/>
      <c r="D46"/>
      <c r="E46"/>
      <c r="F46"/>
      <c r="G46"/>
      <c r="H46"/>
    </row>
    <row r="47" spans="1:8" ht="15">
      <c r="A47" s="282" t="s">
        <v>360</v>
      </c>
      <c r="B47" s="282" t="s">
        <v>9</v>
      </c>
      <c r="C47" s="282" t="s">
        <v>30</v>
      </c>
      <c r="D47" s="282" t="s">
        <v>124</v>
      </c>
      <c r="E47" s="322"/>
      <c r="F47"/>
      <c r="G47"/>
      <c r="H47"/>
    </row>
    <row r="48" spans="1:8" ht="15">
      <c r="A48" s="323">
        <v>44742</v>
      </c>
      <c r="B48" s="324">
        <v>27291</v>
      </c>
      <c r="C48" s="325">
        <v>2767236</v>
      </c>
      <c r="D48" s="326">
        <f>+B48/C48</f>
        <v>0.009862187395654002</v>
      </c>
      <c r="E48" s="322"/>
      <c r="F48"/>
      <c r="G48"/>
      <c r="H48"/>
    </row>
    <row r="49" spans="1:8" ht="15">
      <c r="A49" s="331" t="s">
        <v>361</v>
      </c>
      <c r="B49" s="332"/>
      <c r="C49" s="333"/>
      <c r="D49" s="334"/>
      <c r="E49" s="334"/>
      <c r="F49"/>
      <c r="G49"/>
      <c r="H49"/>
    </row>
    <row r="50" spans="1:8" ht="15">
      <c r="A50"/>
      <c r="B50"/>
      <c r="C50"/>
      <c r="D50"/>
      <c r="E50"/>
      <c r="F50"/>
      <c r="G50"/>
      <c r="H50"/>
    </row>
    <row r="51" spans="1:8" ht="17.25">
      <c r="A51" s="314" t="s">
        <v>348</v>
      </c>
      <c r="B51" s="29"/>
      <c r="C51" s="29"/>
      <c r="D51" s="29"/>
      <c r="E51"/>
      <c r="F51"/>
      <c r="G51"/>
      <c r="H51"/>
    </row>
    <row r="52" spans="1:8" ht="17.25">
      <c r="A52" s="259"/>
      <c r="B52" s="32" t="s">
        <v>9</v>
      </c>
      <c r="C52" s="32" t="s">
        <v>30</v>
      </c>
      <c r="D52" s="32" t="s">
        <v>27</v>
      </c>
      <c r="E52"/>
      <c r="F52"/>
      <c r="G52"/>
      <c r="H52"/>
    </row>
    <row r="53" spans="1:8" ht="15">
      <c r="A53" s="23" t="s">
        <v>349</v>
      </c>
      <c r="B53" s="5">
        <v>1851</v>
      </c>
      <c r="C53" s="5">
        <v>20150</v>
      </c>
      <c r="D53" s="6">
        <f aca="true" t="shared" si="0" ref="D53:D58">+B53/C53</f>
        <v>0.09186104218362283</v>
      </c>
      <c r="E53"/>
      <c r="F53"/>
      <c r="G53"/>
      <c r="H53"/>
    </row>
    <row r="54" spans="1:8" ht="15">
      <c r="A54" s="23" t="s">
        <v>350</v>
      </c>
      <c r="B54" s="5">
        <v>135610</v>
      </c>
      <c r="C54" s="5">
        <v>1404214</v>
      </c>
      <c r="D54" s="6">
        <f t="shared" si="0"/>
        <v>0.09657359918075165</v>
      </c>
      <c r="E54"/>
      <c r="F54"/>
      <c r="G54"/>
      <c r="H54"/>
    </row>
    <row r="55" spans="1:8" ht="15">
      <c r="A55" s="23" t="s">
        <v>351</v>
      </c>
      <c r="B55" s="5">
        <v>721</v>
      </c>
      <c r="C55" s="5">
        <v>10504</v>
      </c>
      <c r="D55" s="6">
        <f t="shared" si="0"/>
        <v>0.06864051789794363</v>
      </c>
      <c r="E55"/>
      <c r="F55"/>
      <c r="G55"/>
      <c r="H55"/>
    </row>
    <row r="56" spans="1:8" ht="15">
      <c r="A56" s="23" t="s">
        <v>352</v>
      </c>
      <c r="B56" s="5">
        <v>240</v>
      </c>
      <c r="C56" s="5">
        <v>3366</v>
      </c>
      <c r="D56" s="6">
        <f t="shared" si="0"/>
        <v>0.07130124777183601</v>
      </c>
      <c r="E56"/>
      <c r="F56"/>
      <c r="G56"/>
      <c r="H56"/>
    </row>
    <row r="57" spans="1:8" ht="15">
      <c r="A57" s="23" t="s">
        <v>353</v>
      </c>
      <c r="B57" s="5">
        <v>441</v>
      </c>
      <c r="C57" s="5">
        <v>6645</v>
      </c>
      <c r="D57" s="6">
        <f t="shared" si="0"/>
        <v>0.06636568848758465</v>
      </c>
      <c r="E57"/>
      <c r="F57"/>
      <c r="G57"/>
      <c r="H57"/>
    </row>
    <row r="58" spans="1:8" ht="15">
      <c r="A58" s="23" t="s">
        <v>354</v>
      </c>
      <c r="B58" s="5">
        <v>40</v>
      </c>
      <c r="C58" s="5">
        <v>493</v>
      </c>
      <c r="D58" s="6">
        <f t="shared" si="0"/>
        <v>0.08113590263691683</v>
      </c>
      <c r="E58"/>
      <c r="F58"/>
      <c r="G58"/>
      <c r="H58"/>
    </row>
    <row r="59" spans="1:8" ht="15">
      <c r="A59" s="236" t="s">
        <v>367</v>
      </c>
      <c r="B59" s="236"/>
      <c r="C59" s="236"/>
      <c r="D59" s="236"/>
      <c r="E59"/>
      <c r="F59"/>
      <c r="G59"/>
      <c r="H59"/>
    </row>
    <row r="60" spans="1:8" ht="15">
      <c r="A60"/>
      <c r="B60"/>
      <c r="C60"/>
      <c r="D60"/>
      <c r="E60"/>
      <c r="F60"/>
      <c r="G60"/>
      <c r="H60"/>
    </row>
    <row r="61" spans="1:7" ht="15">
      <c r="A61" s="1" t="s">
        <v>22</v>
      </c>
      <c r="G61" s="96"/>
    </row>
    <row r="63" ht="15">
      <c r="A63" s="1" t="s">
        <v>229</v>
      </c>
    </row>
    <row r="64" spans="1:3" s="236" customFormat="1" ht="15">
      <c r="A64" s="234" t="s">
        <v>165</v>
      </c>
      <c r="B64" s="235" t="s">
        <v>230</v>
      </c>
      <c r="C64" s="235" t="s">
        <v>231</v>
      </c>
    </row>
    <row r="65" spans="1:3" ht="15">
      <c r="A65" s="23" t="s">
        <v>80</v>
      </c>
      <c r="B65" s="312">
        <v>195.70999999999998</v>
      </c>
      <c r="C65" s="230">
        <v>277.95000000000005</v>
      </c>
    </row>
    <row r="66" spans="1:14" ht="15">
      <c r="A66" s="23" t="s">
        <v>79</v>
      </c>
      <c r="B66" s="312">
        <v>3203.789999999994</v>
      </c>
      <c r="C66" s="230">
        <v>1976.3799999999956</v>
      </c>
      <c r="K66" s="229"/>
      <c r="L66" s="229"/>
      <c r="M66" s="229"/>
      <c r="N66" s="229"/>
    </row>
    <row r="67" spans="1:14" s="1" customFormat="1" ht="15">
      <c r="A67" s="150" t="s">
        <v>2</v>
      </c>
      <c r="B67" s="313">
        <v>3399.499999999994</v>
      </c>
      <c r="C67" s="231">
        <v>2254.3299999999954</v>
      </c>
      <c r="D67" s="289"/>
      <c r="E67" s="193"/>
      <c r="F67" s="193"/>
      <c r="G67" s="2"/>
      <c r="H67" s="2"/>
      <c r="K67" s="232"/>
      <c r="L67" s="232"/>
      <c r="M67" s="232"/>
      <c r="N67" s="232"/>
    </row>
    <row r="68" spans="1:14" ht="33" customHeight="1">
      <c r="A68" s="405" t="s">
        <v>341</v>
      </c>
      <c r="B68" s="405"/>
      <c r="C68" s="405"/>
      <c r="D68" s="406"/>
      <c r="E68" s="406"/>
      <c r="F68" s="406"/>
      <c r="K68" s="229"/>
      <c r="L68" s="229"/>
      <c r="M68" s="229"/>
      <c r="N68" s="229"/>
    </row>
    <row r="69" spans="1:4" ht="15">
      <c r="A69" s="193"/>
      <c r="B69" s="233"/>
      <c r="C69" s="233"/>
      <c r="D69" s="233"/>
    </row>
    <row r="70" spans="1:4" ht="15">
      <c r="A70" s="193"/>
      <c r="B70" s="233"/>
      <c r="C70" s="233"/>
      <c r="D70" s="233"/>
    </row>
    <row r="71" spans="1:8" ht="15">
      <c r="A71" s="27"/>
      <c r="B71" s="27"/>
      <c r="C71" s="27"/>
      <c r="D71" s="27"/>
      <c r="E71" s="27"/>
      <c r="F71" s="27"/>
      <c r="G71" s="27"/>
      <c r="H71" s="27"/>
    </row>
  </sheetData>
  <sheetProtection/>
  <mergeCells count="13">
    <mergeCell ref="A68:F68"/>
    <mergeCell ref="A12:H12"/>
    <mergeCell ref="A21:A22"/>
    <mergeCell ref="B37:F37"/>
    <mergeCell ref="A25:H25"/>
    <mergeCell ref="B29:F29"/>
    <mergeCell ref="B21:D21"/>
    <mergeCell ref="E21:G21"/>
    <mergeCell ref="A43:H43"/>
    <mergeCell ref="A35:H35"/>
    <mergeCell ref="A14:D14"/>
    <mergeCell ref="A15:D15"/>
    <mergeCell ref="A18:H18"/>
  </mergeCells>
  <printOptions horizontalCentered="1"/>
  <pageMargins left="0.5905511811023623" right="0.5905511811023623" top="0.5905511811023623" bottom="0.5905511811023623" header="0.31496062992125984" footer="0.31496062992125984"/>
  <pageSetup horizontalDpi="600" verticalDpi="600" orientation="portrait" scale="73" r:id="rId1"/>
  <headerFooter>
    <oddHeader>&amp;R&amp;12Región de Los Lagos</oddHeader>
  </headerFooter>
  <rowBreaks count="1" manualBreakCount="1">
    <brk id="35" max="7" man="1"/>
  </rowBreaks>
</worksheet>
</file>

<file path=xl/worksheets/sheet8.xml><?xml version="1.0" encoding="utf-8"?>
<worksheet xmlns="http://schemas.openxmlformats.org/spreadsheetml/2006/main" xmlns:r="http://schemas.openxmlformats.org/officeDocument/2006/relationships">
  <dimension ref="A1:AB98"/>
  <sheetViews>
    <sheetView view="pageBreakPreview" zoomScale="82" zoomScaleNormal="70" zoomScaleSheetLayoutView="82" zoomScalePageLayoutView="0" workbookViewId="0" topLeftCell="D1">
      <selection activeCell="B1" sqref="B1"/>
    </sheetView>
  </sheetViews>
  <sheetFormatPr defaultColWidth="11.421875" defaultRowHeight="15"/>
  <cols>
    <col min="1" max="1" width="11.421875" style="104" hidden="1" customWidth="1"/>
    <col min="2" max="2" width="12.00390625" style="104" customWidth="1"/>
    <col min="3" max="3" width="23.00390625" style="104" customWidth="1"/>
    <col min="4" max="6" width="11.28125" style="104" customWidth="1"/>
    <col min="7" max="7" width="13.421875" style="104" bestFit="1" customWidth="1"/>
    <col min="8" max="8" width="13.8515625" style="104" bestFit="1" customWidth="1"/>
    <col min="9" max="9" width="11.57421875" style="105" customWidth="1"/>
    <col min="10" max="10" width="11.00390625" style="105" customWidth="1"/>
    <col min="11" max="11" width="10.421875" style="104" customWidth="1"/>
    <col min="12" max="13" width="10.421875" style="105" customWidth="1"/>
    <col min="14" max="14" width="10.421875" style="104" customWidth="1"/>
    <col min="15" max="15" width="11.8515625" style="104" customWidth="1"/>
    <col min="16" max="16" width="11.57421875" style="104" bestFit="1" customWidth="1"/>
    <col min="17" max="19" width="11.421875" style="104" customWidth="1"/>
    <col min="20" max="22" width="12.8515625" style="104" bestFit="1" customWidth="1"/>
    <col min="23" max="23" width="11.57421875" style="104" bestFit="1" customWidth="1"/>
    <col min="24" max="26" width="12.8515625" style="104" bestFit="1" customWidth="1"/>
    <col min="27" max="27" width="11.57421875" style="104" bestFit="1" customWidth="1"/>
    <col min="28" max="16384" width="11.421875" style="104" customWidth="1"/>
  </cols>
  <sheetData>
    <row r="1" spans="1:2" ht="14.25">
      <c r="A1" s="104">
        <v>10</v>
      </c>
      <c r="B1" s="103" t="s">
        <v>48</v>
      </c>
    </row>
    <row r="3" spans="2:15" ht="14.25">
      <c r="B3" s="436" t="s">
        <v>121</v>
      </c>
      <c r="C3" s="436"/>
      <c r="D3" s="436"/>
      <c r="E3" s="436"/>
      <c r="F3" s="436"/>
      <c r="G3" s="436"/>
      <c r="H3" s="436"/>
      <c r="I3" s="436"/>
      <c r="J3" s="436"/>
      <c r="K3" s="436"/>
      <c r="L3" s="436"/>
      <c r="M3" s="436"/>
      <c r="N3" s="436"/>
      <c r="O3" s="436"/>
    </row>
    <row r="4" spans="2:15" ht="14.25">
      <c r="B4" s="436"/>
      <c r="C4" s="436"/>
      <c r="D4" s="436"/>
      <c r="E4" s="436"/>
      <c r="F4" s="436"/>
      <c r="G4" s="436"/>
      <c r="H4" s="436"/>
      <c r="I4" s="436"/>
      <c r="J4" s="436"/>
      <c r="K4" s="436"/>
      <c r="L4" s="436"/>
      <c r="M4" s="436"/>
      <c r="N4" s="436"/>
      <c r="O4" s="436"/>
    </row>
    <row r="5" spans="2:15" ht="15.75" customHeight="1">
      <c r="B5" s="107" t="s">
        <v>122</v>
      </c>
      <c r="C5" s="106"/>
      <c r="D5" s="106"/>
      <c r="E5" s="106"/>
      <c r="F5" s="106"/>
      <c r="G5" s="106"/>
      <c r="H5" s="106"/>
      <c r="I5" s="106"/>
      <c r="J5" s="106"/>
      <c r="K5" s="106"/>
      <c r="L5" s="106"/>
      <c r="M5" s="106"/>
      <c r="N5" s="106"/>
      <c r="O5" s="106"/>
    </row>
    <row r="6" spans="2:15" ht="15.75" customHeight="1">
      <c r="B6" s="437" t="s">
        <v>9</v>
      </c>
      <c r="C6" s="437" t="s">
        <v>123</v>
      </c>
      <c r="D6" s="437">
        <v>2021</v>
      </c>
      <c r="E6" s="438" t="s">
        <v>381</v>
      </c>
      <c r="F6" s="439"/>
      <c r="G6" s="108" t="s">
        <v>124</v>
      </c>
      <c r="H6" s="108" t="s">
        <v>125</v>
      </c>
      <c r="I6" s="106"/>
      <c r="J6" s="106"/>
      <c r="K6" s="106"/>
      <c r="L6" s="106"/>
      <c r="M6" s="106"/>
      <c r="N6" s="106"/>
      <c r="O6" s="106"/>
    </row>
    <row r="7" spans="2:15" ht="15.75" customHeight="1">
      <c r="B7" s="437"/>
      <c r="C7" s="437"/>
      <c r="D7" s="437"/>
      <c r="E7" s="109">
        <v>2022</v>
      </c>
      <c r="F7" s="110">
        <v>2023</v>
      </c>
      <c r="G7" s="111">
        <v>2023</v>
      </c>
      <c r="H7" s="111">
        <v>2023</v>
      </c>
      <c r="I7" s="106"/>
      <c r="J7" s="106"/>
      <c r="K7" s="106"/>
      <c r="L7" s="106"/>
      <c r="M7" s="106"/>
      <c r="N7" s="106"/>
      <c r="O7" s="106"/>
    </row>
    <row r="8" spans="2:15" ht="15.75" customHeight="1">
      <c r="B8" s="440" t="s">
        <v>118</v>
      </c>
      <c r="C8" s="112" t="s">
        <v>382</v>
      </c>
      <c r="D8" s="113">
        <v>63174.27528000001</v>
      </c>
      <c r="E8" s="113">
        <v>67121.56597999998</v>
      </c>
      <c r="F8" s="113">
        <v>67269.50034</v>
      </c>
      <c r="G8" s="114">
        <v>0.347831267340816</v>
      </c>
      <c r="H8" s="114">
        <v>0.2472559717042862</v>
      </c>
      <c r="I8" s="106"/>
      <c r="J8" s="106"/>
      <c r="K8" s="106"/>
      <c r="L8" s="106"/>
      <c r="M8" s="106"/>
      <c r="N8" s="106"/>
      <c r="O8" s="106"/>
    </row>
    <row r="9" spans="2:15" ht="15.75" customHeight="1">
      <c r="B9" s="440"/>
      <c r="C9" s="112" t="s">
        <v>383</v>
      </c>
      <c r="D9" s="113">
        <v>44368.32879</v>
      </c>
      <c r="E9" s="113">
        <v>72458.24921000001</v>
      </c>
      <c r="F9" s="113">
        <v>55020.56990999999</v>
      </c>
      <c r="G9" s="114">
        <v>0.5440884806461457</v>
      </c>
      <c r="H9" s="114">
        <v>0.2022337672802857</v>
      </c>
      <c r="I9" s="106"/>
      <c r="J9" s="106"/>
      <c r="K9" s="106"/>
      <c r="L9" s="106"/>
      <c r="M9" s="106"/>
      <c r="N9" s="106"/>
      <c r="O9" s="106"/>
    </row>
    <row r="10" spans="2:15" ht="15.75" customHeight="1">
      <c r="B10" s="440"/>
      <c r="C10" s="112" t="s">
        <v>384</v>
      </c>
      <c r="D10" s="113">
        <v>29038.46112</v>
      </c>
      <c r="E10" s="113">
        <v>69257.96083000001</v>
      </c>
      <c r="F10" s="113">
        <v>43132.12414999999</v>
      </c>
      <c r="G10" s="114">
        <v>0.23030737154199785</v>
      </c>
      <c r="H10" s="114">
        <v>0.15853656136102878</v>
      </c>
      <c r="I10" s="106"/>
      <c r="J10" s="106"/>
      <c r="K10" s="106"/>
      <c r="L10" s="106"/>
      <c r="M10" s="106"/>
      <c r="N10" s="106"/>
      <c r="O10" s="106"/>
    </row>
    <row r="11" spans="2:15" ht="15.75" customHeight="1">
      <c r="B11" s="440"/>
      <c r="C11" s="112" t="s">
        <v>385</v>
      </c>
      <c r="D11" s="113">
        <v>38186.04973</v>
      </c>
      <c r="E11" s="113">
        <v>24701.37815</v>
      </c>
      <c r="F11" s="113">
        <v>32976.630079999995</v>
      </c>
      <c r="G11" s="114">
        <v>0.005175624015252572</v>
      </c>
      <c r="H11" s="114">
        <v>0.12120899772931468</v>
      </c>
      <c r="I11" s="106"/>
      <c r="J11" s="106"/>
      <c r="K11" s="106"/>
      <c r="L11" s="106"/>
      <c r="M11" s="106"/>
      <c r="N11" s="106"/>
      <c r="O11" s="106"/>
    </row>
    <row r="12" spans="2:15" ht="15.75" customHeight="1">
      <c r="B12" s="440"/>
      <c r="C12" s="112" t="s">
        <v>386</v>
      </c>
      <c r="D12" s="113">
        <v>9163.406359999999</v>
      </c>
      <c r="E12" s="113">
        <v>6625.699769999999</v>
      </c>
      <c r="F12" s="113">
        <v>8919.768239999998</v>
      </c>
      <c r="G12" s="114">
        <v>0.2274156311041928</v>
      </c>
      <c r="H12" s="114">
        <v>0.03278552616581291</v>
      </c>
      <c r="I12" s="106"/>
      <c r="J12" s="106"/>
      <c r="K12" s="106"/>
      <c r="L12" s="106"/>
      <c r="M12" s="106"/>
      <c r="N12" s="106"/>
      <c r="O12" s="106"/>
    </row>
    <row r="13" spans="2:15" ht="15.75" customHeight="1">
      <c r="B13" s="440"/>
      <c r="C13" s="112" t="s">
        <v>387</v>
      </c>
      <c r="D13" s="113">
        <v>15497.891759999997</v>
      </c>
      <c r="E13" s="113">
        <v>16268.733</v>
      </c>
      <c r="F13" s="113">
        <v>4518.116039999999</v>
      </c>
      <c r="G13" s="114">
        <v>0.0028146637156635187</v>
      </c>
      <c r="H13" s="114">
        <v>0.01660680049794646</v>
      </c>
      <c r="I13" s="106"/>
      <c r="J13" s="106"/>
      <c r="K13" s="106"/>
      <c r="L13" s="106"/>
      <c r="M13" s="106"/>
      <c r="N13" s="106"/>
      <c r="O13" s="106"/>
    </row>
    <row r="14" spans="2:15" ht="15.75" customHeight="1">
      <c r="B14" s="440"/>
      <c r="C14" s="112" t="s">
        <v>388</v>
      </c>
      <c r="D14" s="113">
        <v>4257.00166</v>
      </c>
      <c r="E14" s="113">
        <v>3285.2859499999995</v>
      </c>
      <c r="F14" s="113">
        <v>3603.44684</v>
      </c>
      <c r="G14" s="114">
        <v>0.57838129013719</v>
      </c>
      <c r="H14" s="114">
        <v>0.013244839717935976</v>
      </c>
      <c r="I14" s="106"/>
      <c r="J14" s="106"/>
      <c r="K14" s="106"/>
      <c r="L14" s="106"/>
      <c r="M14" s="106"/>
      <c r="N14" s="106"/>
      <c r="O14" s="106"/>
    </row>
    <row r="15" spans="2:15" ht="15.75" customHeight="1">
      <c r="B15" s="440"/>
      <c r="C15" s="112" t="s">
        <v>389</v>
      </c>
      <c r="D15" s="113">
        <v>4388.14247</v>
      </c>
      <c r="E15" s="113">
        <v>1405.9698500000002</v>
      </c>
      <c r="F15" s="113">
        <v>1224.74196</v>
      </c>
      <c r="G15" s="114">
        <v>0.08805262582569533</v>
      </c>
      <c r="H15" s="114">
        <v>0.004501665121284474</v>
      </c>
      <c r="I15" s="106"/>
      <c r="J15" s="106"/>
      <c r="K15" s="106"/>
      <c r="L15" s="106"/>
      <c r="M15" s="106"/>
      <c r="N15" s="106"/>
      <c r="O15" s="106"/>
    </row>
    <row r="16" spans="2:15" ht="15.75" customHeight="1">
      <c r="B16" s="440"/>
      <c r="C16" s="112" t="s">
        <v>390</v>
      </c>
      <c r="D16" s="113">
        <v>3041.77815</v>
      </c>
      <c r="E16" s="113">
        <v>1493.71823</v>
      </c>
      <c r="F16" s="113">
        <v>991.8720799999999</v>
      </c>
      <c r="G16" s="114">
        <v>0.0024996794920105992</v>
      </c>
      <c r="H16" s="114">
        <v>0.0036457279109730857</v>
      </c>
      <c r="I16" s="106"/>
      <c r="J16" s="106"/>
      <c r="K16" s="106"/>
      <c r="L16" s="106"/>
      <c r="M16" s="106"/>
      <c r="N16" s="106"/>
      <c r="O16" s="106"/>
    </row>
    <row r="17" spans="2:15" ht="15.75" customHeight="1">
      <c r="B17" s="440"/>
      <c r="C17" s="112" t="s">
        <v>391</v>
      </c>
      <c r="D17" s="113">
        <v>2113.33076</v>
      </c>
      <c r="E17" s="113">
        <v>1781.2013100000001</v>
      </c>
      <c r="F17" s="113">
        <v>858.9795</v>
      </c>
      <c r="G17" s="114">
        <v>0.002051522841106324</v>
      </c>
      <c r="H17" s="114">
        <v>0.0031572675562192517</v>
      </c>
      <c r="I17" s="106"/>
      <c r="J17" s="106"/>
      <c r="K17" s="106"/>
      <c r="L17" s="106"/>
      <c r="M17" s="106"/>
      <c r="N17" s="106"/>
      <c r="O17" s="106"/>
    </row>
    <row r="18" spans="2:15" ht="15.75" customHeight="1">
      <c r="B18" s="440"/>
      <c r="C18" s="112" t="s">
        <v>392</v>
      </c>
      <c r="D18" s="113">
        <v>1235.70403</v>
      </c>
      <c r="E18" s="113">
        <v>807.3870299999999</v>
      </c>
      <c r="F18" s="113">
        <v>630.22799</v>
      </c>
      <c r="G18" s="114">
        <v>0.00040872378612304215</v>
      </c>
      <c r="H18" s="114">
        <v>0.0023164678386949525</v>
      </c>
      <c r="I18" s="106"/>
      <c r="J18" s="106"/>
      <c r="K18" s="106"/>
      <c r="L18" s="106"/>
      <c r="M18" s="106"/>
      <c r="N18" s="106"/>
      <c r="O18" s="106"/>
    </row>
    <row r="19" spans="2:15" ht="15.75" customHeight="1">
      <c r="B19" s="440"/>
      <c r="C19" s="112" t="s">
        <v>393</v>
      </c>
      <c r="D19" s="113">
        <v>383.27617</v>
      </c>
      <c r="E19" s="113">
        <v>236.35556999999997</v>
      </c>
      <c r="F19" s="113">
        <v>451.48220000000003</v>
      </c>
      <c r="G19" s="114">
        <v>0.0005930512068086435</v>
      </c>
      <c r="H19" s="114">
        <v>0.0016594692914912307</v>
      </c>
      <c r="I19" s="106"/>
      <c r="J19" s="106"/>
      <c r="K19" s="106"/>
      <c r="L19" s="106"/>
      <c r="M19" s="106"/>
      <c r="N19" s="106"/>
      <c r="O19" s="106"/>
    </row>
    <row r="20" spans="2:15" ht="15.75" customHeight="1">
      <c r="B20" s="440"/>
      <c r="C20" s="112" t="s">
        <v>394</v>
      </c>
      <c r="D20" s="113">
        <v>0</v>
      </c>
      <c r="E20" s="113">
        <v>680.05825</v>
      </c>
      <c r="F20" s="113">
        <v>437.23936</v>
      </c>
      <c r="G20" s="114">
        <v>0.00016339516548719878</v>
      </c>
      <c r="H20" s="114">
        <v>0.0016071182672346307</v>
      </c>
      <c r="I20" s="106"/>
      <c r="J20" s="106"/>
      <c r="K20" s="106"/>
      <c r="L20" s="106"/>
      <c r="M20" s="106"/>
      <c r="N20" s="106"/>
      <c r="O20" s="106"/>
    </row>
    <row r="21" spans="2:15" ht="15.75" customHeight="1">
      <c r="B21" s="440"/>
      <c r="C21" s="112" t="s">
        <v>395</v>
      </c>
      <c r="D21" s="113">
        <v>504.2525299999999</v>
      </c>
      <c r="E21" s="113">
        <v>34.73103</v>
      </c>
      <c r="F21" s="113">
        <v>227.15111</v>
      </c>
      <c r="G21" s="114">
        <v>0.00018611209490142845</v>
      </c>
      <c r="H21" s="114">
        <v>0.0008349172826152317</v>
      </c>
      <c r="I21" s="106"/>
      <c r="J21" s="106"/>
      <c r="K21" s="106"/>
      <c r="L21" s="106"/>
      <c r="M21" s="106"/>
      <c r="N21" s="106"/>
      <c r="O21" s="106"/>
    </row>
    <row r="22" spans="2:15" ht="15.75" customHeight="1">
      <c r="B22" s="440"/>
      <c r="C22" s="112" t="s">
        <v>6</v>
      </c>
      <c r="D22" s="113">
        <v>44689.989230000036</v>
      </c>
      <c r="E22" s="113">
        <v>55724.86613999994</v>
      </c>
      <c r="F22" s="113">
        <v>51802.35911000011</v>
      </c>
      <c r="G22" s="114"/>
      <c r="H22" s="114">
        <v>0.19040490227487633</v>
      </c>
      <c r="I22" s="106"/>
      <c r="J22" s="106"/>
      <c r="K22" s="106"/>
      <c r="L22" s="106"/>
      <c r="M22" s="106"/>
      <c r="N22" s="106"/>
      <c r="O22" s="106"/>
    </row>
    <row r="23" spans="2:15" ht="15.75" customHeight="1">
      <c r="B23" s="441"/>
      <c r="C23" s="108" t="s">
        <v>396</v>
      </c>
      <c r="D23" s="273">
        <v>260041.88804000002</v>
      </c>
      <c r="E23" s="273">
        <v>321883.16029999993</v>
      </c>
      <c r="F23" s="273">
        <v>272064.2089100001</v>
      </c>
      <c r="G23" s="274"/>
      <c r="H23" s="274">
        <v>0.9999999999999998</v>
      </c>
      <c r="I23" s="106"/>
      <c r="J23" s="106"/>
      <c r="K23" s="106"/>
      <c r="L23" s="106"/>
      <c r="M23" s="106"/>
      <c r="N23" s="106"/>
      <c r="O23" s="106"/>
    </row>
    <row r="24" spans="2:15" ht="15.75" customHeight="1">
      <c r="B24" s="115" t="s">
        <v>126</v>
      </c>
      <c r="C24" s="116"/>
      <c r="D24" s="117"/>
      <c r="E24" s="117"/>
      <c r="F24" s="117"/>
      <c r="G24" s="118"/>
      <c r="H24" s="118"/>
      <c r="I24" s="106"/>
      <c r="J24" s="106"/>
      <c r="K24" s="106"/>
      <c r="L24" s="106"/>
      <c r="M24" s="106"/>
      <c r="N24" s="106"/>
      <c r="O24" s="106"/>
    </row>
    <row r="25" spans="2:15" ht="15.75" customHeight="1">
      <c r="B25" s="119" t="s">
        <v>127</v>
      </c>
      <c r="C25" s="116"/>
      <c r="D25" s="117"/>
      <c r="E25" s="117"/>
      <c r="F25" s="117"/>
      <c r="G25" s="118"/>
      <c r="H25" s="118"/>
      <c r="I25" s="106"/>
      <c r="J25" s="106"/>
      <c r="K25" s="106"/>
      <c r="L25" s="106"/>
      <c r="M25" s="106"/>
      <c r="N25" s="106"/>
      <c r="O25" s="106"/>
    </row>
    <row r="26" spans="2:15" ht="15.75" customHeight="1">
      <c r="B26" s="106"/>
      <c r="C26" s="106"/>
      <c r="D26" s="106"/>
      <c r="E26" s="106"/>
      <c r="F26" s="106"/>
      <c r="G26" s="106"/>
      <c r="H26" s="106"/>
      <c r="I26" s="106"/>
      <c r="J26" s="106"/>
      <c r="K26" s="106"/>
      <c r="L26" s="106"/>
      <c r="M26" s="106"/>
      <c r="N26" s="106"/>
      <c r="O26" s="106"/>
    </row>
    <row r="27" spans="2:15" ht="15.75" customHeight="1">
      <c r="B27" s="107" t="s">
        <v>128</v>
      </c>
      <c r="C27" s="106"/>
      <c r="D27" s="106"/>
      <c r="E27" s="106"/>
      <c r="F27" s="106"/>
      <c r="G27" s="120"/>
      <c r="H27" s="120"/>
      <c r="I27" s="120"/>
      <c r="J27" s="120"/>
      <c r="K27" s="120"/>
      <c r="L27" s="120"/>
      <c r="M27" s="120"/>
      <c r="N27" s="120"/>
      <c r="O27" s="120"/>
    </row>
    <row r="28" spans="2:15" ht="30.75" customHeight="1">
      <c r="B28" s="426" t="s">
        <v>129</v>
      </c>
      <c r="C28" s="427"/>
      <c r="D28" s="427"/>
      <c r="E28" s="428"/>
      <c r="F28" s="435" t="s">
        <v>130</v>
      </c>
      <c r="G28" s="435" t="s">
        <v>131</v>
      </c>
      <c r="H28" s="421" t="s">
        <v>132</v>
      </c>
      <c r="I28" s="422"/>
      <c r="J28" s="423"/>
      <c r="K28" s="421" t="s">
        <v>133</v>
      </c>
      <c r="L28" s="422"/>
      <c r="M28" s="422"/>
      <c r="N28" s="422"/>
      <c r="O28" s="423"/>
    </row>
    <row r="29" spans="2:15" ht="15.75" customHeight="1">
      <c r="B29" s="429"/>
      <c r="C29" s="430"/>
      <c r="D29" s="430"/>
      <c r="E29" s="431"/>
      <c r="F29" s="435"/>
      <c r="G29" s="435"/>
      <c r="H29" s="424" t="s">
        <v>381</v>
      </c>
      <c r="I29" s="425"/>
      <c r="J29" s="121" t="s">
        <v>11</v>
      </c>
      <c r="K29" s="424" t="str">
        <f>+H29</f>
        <v>ene-dic</v>
      </c>
      <c r="L29" s="425"/>
      <c r="M29" s="121" t="s">
        <v>11</v>
      </c>
      <c r="N29" s="122" t="s">
        <v>134</v>
      </c>
      <c r="O29" s="121" t="s">
        <v>124</v>
      </c>
    </row>
    <row r="30" spans="2:15" ht="15" customHeight="1">
      <c r="B30" s="432"/>
      <c r="C30" s="433"/>
      <c r="D30" s="433"/>
      <c r="E30" s="434"/>
      <c r="F30" s="435"/>
      <c r="G30" s="435"/>
      <c r="H30" s="109">
        <v>2022</v>
      </c>
      <c r="I30" s="110">
        <v>2023</v>
      </c>
      <c r="J30" s="123" t="s">
        <v>397</v>
      </c>
      <c r="K30" s="109">
        <f>+H30</f>
        <v>2022</v>
      </c>
      <c r="L30" s="110">
        <f>+I30</f>
        <v>2023</v>
      </c>
      <c r="M30" s="123" t="str">
        <f>+J30</f>
        <v>22/23</v>
      </c>
      <c r="N30" s="124">
        <v>2023</v>
      </c>
      <c r="O30" s="125">
        <f>+N30</f>
        <v>2023</v>
      </c>
    </row>
    <row r="31" spans="1:27" s="126" customFormat="1" ht="14.25">
      <c r="A31" s="126">
        <v>1</v>
      </c>
      <c r="B31" s="414" t="s">
        <v>399</v>
      </c>
      <c r="C31" s="415"/>
      <c r="D31" s="415"/>
      <c r="E31" s="416"/>
      <c r="F31" s="127">
        <v>44012212</v>
      </c>
      <c r="G31" s="112" t="s">
        <v>398</v>
      </c>
      <c r="H31" s="128">
        <v>854264.87</v>
      </c>
      <c r="I31" s="128">
        <v>789612.18</v>
      </c>
      <c r="J31" s="129">
        <v>-0.07568225297617581</v>
      </c>
      <c r="K31" s="128">
        <v>49811.80701</v>
      </c>
      <c r="L31" s="128">
        <v>53848.26095</v>
      </c>
      <c r="M31" s="129">
        <v>0.08103407971506968</v>
      </c>
      <c r="N31" s="130">
        <v>0.19792482504677128</v>
      </c>
      <c r="O31" s="131">
        <v>0.37888293495213826</v>
      </c>
      <c r="P31" s="104"/>
      <c r="Q31" s="104"/>
      <c r="R31" s="104"/>
      <c r="S31" s="104"/>
      <c r="T31" s="104"/>
      <c r="U31" s="104"/>
      <c r="V31" s="104"/>
      <c r="W31" s="104"/>
      <c r="X31" s="104"/>
      <c r="Y31" s="104"/>
      <c r="Z31" s="104"/>
      <c r="AA31" s="104"/>
    </row>
    <row r="32" spans="2:27" s="126" customFormat="1" ht="14.25">
      <c r="B32" s="414" t="s">
        <v>400</v>
      </c>
      <c r="C32" s="415"/>
      <c r="D32" s="415"/>
      <c r="E32" s="416"/>
      <c r="F32" s="127">
        <v>23099050</v>
      </c>
      <c r="G32" s="112" t="s">
        <v>398</v>
      </c>
      <c r="H32" s="128">
        <v>13295.79</v>
      </c>
      <c r="I32" s="128">
        <v>15421.77</v>
      </c>
      <c r="J32" s="129">
        <v>0.15989873486268957</v>
      </c>
      <c r="K32" s="128">
        <v>23062.47801</v>
      </c>
      <c r="L32" s="128">
        <v>30240.35254</v>
      </c>
      <c r="M32" s="129">
        <v>0.3112360487406271</v>
      </c>
      <c r="N32" s="130">
        <v>0.1111515280203712</v>
      </c>
      <c r="O32" s="131">
        <v>0.8924352163537403</v>
      </c>
      <c r="P32" s="104"/>
      <c r="Q32" s="104"/>
      <c r="R32" s="104"/>
      <c r="S32" s="104"/>
      <c r="T32" s="104"/>
      <c r="U32" s="104"/>
      <c r="V32" s="104"/>
      <c r="W32" s="104"/>
      <c r="X32" s="104"/>
      <c r="Y32" s="104"/>
      <c r="Z32" s="104"/>
      <c r="AA32" s="104"/>
    </row>
    <row r="33" spans="2:27" s="126" customFormat="1" ht="14.25">
      <c r="B33" s="414" t="s">
        <v>401</v>
      </c>
      <c r="C33" s="415"/>
      <c r="D33" s="415"/>
      <c r="E33" s="416"/>
      <c r="F33" s="127">
        <v>2022020</v>
      </c>
      <c r="G33" s="112" t="s">
        <v>398</v>
      </c>
      <c r="H33" s="128">
        <v>5336.42516</v>
      </c>
      <c r="I33" s="128">
        <v>4907.27112</v>
      </c>
      <c r="J33" s="129">
        <v>-0.08041976175676367</v>
      </c>
      <c r="K33" s="128">
        <v>26930.53251</v>
      </c>
      <c r="L33" s="128">
        <v>20291.93229</v>
      </c>
      <c r="M33" s="132">
        <v>-0.246508316073398</v>
      </c>
      <c r="N33" s="130">
        <v>0.07458508552557404</v>
      </c>
      <c r="O33" s="131">
        <v>0.6456870554887638</v>
      </c>
      <c r="P33" s="104"/>
      <c r="Q33" s="104"/>
      <c r="R33" s="104"/>
      <c r="S33" s="104"/>
      <c r="T33" s="104"/>
      <c r="U33" s="104"/>
      <c r="V33" s="104"/>
      <c r="W33" s="104"/>
      <c r="X33" s="104"/>
      <c r="Y33" s="104"/>
      <c r="Z33" s="104"/>
      <c r="AA33" s="104"/>
    </row>
    <row r="34" spans="2:27" s="126" customFormat="1" ht="14.25">
      <c r="B34" s="414" t="s">
        <v>402</v>
      </c>
      <c r="C34" s="415"/>
      <c r="D34" s="415"/>
      <c r="E34" s="416"/>
      <c r="F34" s="127">
        <v>2022010</v>
      </c>
      <c r="G34" s="112" t="s">
        <v>398</v>
      </c>
      <c r="H34" s="128">
        <v>4911.72954</v>
      </c>
      <c r="I34" s="128">
        <v>4490.52401</v>
      </c>
      <c r="J34" s="129">
        <v>-0.08575503324639494</v>
      </c>
      <c r="K34" s="128">
        <v>24774.92092</v>
      </c>
      <c r="L34" s="128">
        <v>18575.87569</v>
      </c>
      <c r="M34" s="129">
        <v>-0.25021453146176176</v>
      </c>
      <c r="N34" s="130">
        <v>0.06827754288012568</v>
      </c>
      <c r="O34" s="131">
        <v>0.6407396846793086</v>
      </c>
      <c r="P34" s="104"/>
      <c r="Q34" s="104"/>
      <c r="R34" s="104"/>
      <c r="S34" s="104"/>
      <c r="T34" s="104"/>
      <c r="U34" s="104"/>
      <c r="V34" s="104"/>
      <c r="W34" s="104"/>
      <c r="X34" s="104"/>
      <c r="Y34" s="104"/>
      <c r="Z34" s="104"/>
      <c r="AA34" s="104"/>
    </row>
    <row r="35" spans="2:27" s="126" customFormat="1" ht="14.25">
      <c r="B35" s="414" t="s">
        <v>403</v>
      </c>
      <c r="C35" s="415"/>
      <c r="D35" s="415"/>
      <c r="E35" s="416"/>
      <c r="F35" s="127">
        <v>8092919</v>
      </c>
      <c r="G35" s="112" t="s">
        <v>398</v>
      </c>
      <c r="H35" s="128">
        <v>2125.8824</v>
      </c>
      <c r="I35" s="128">
        <v>2945.2182000000003</v>
      </c>
      <c r="J35" s="129">
        <v>0.3854097479710074</v>
      </c>
      <c r="K35" s="128">
        <v>8182.373769999999</v>
      </c>
      <c r="L35" s="128">
        <v>16436.46423</v>
      </c>
      <c r="M35" s="129">
        <v>1.0087647780480216</v>
      </c>
      <c r="N35" s="130">
        <v>0.06041391587614984</v>
      </c>
      <c r="O35" s="131">
        <v>0.007126336368845357</v>
      </c>
      <c r="P35" s="104"/>
      <c r="Q35" s="104"/>
      <c r="R35" s="104"/>
      <c r="S35" s="104"/>
      <c r="T35" s="104"/>
      <c r="U35" s="104"/>
      <c r="V35" s="104"/>
      <c r="W35" s="104"/>
      <c r="X35" s="104"/>
      <c r="Y35" s="104"/>
      <c r="Z35" s="104"/>
      <c r="AA35" s="104"/>
    </row>
    <row r="36" spans="2:27" s="126" customFormat="1" ht="14.25">
      <c r="B36" s="414" t="s">
        <v>404</v>
      </c>
      <c r="C36" s="415"/>
      <c r="D36" s="415"/>
      <c r="E36" s="416"/>
      <c r="F36" s="127">
        <v>14049020</v>
      </c>
      <c r="G36" s="112" t="s">
        <v>398</v>
      </c>
      <c r="H36" s="128">
        <v>2782.14964</v>
      </c>
      <c r="I36" s="128">
        <v>2056.97524</v>
      </c>
      <c r="J36" s="129">
        <v>-0.2606525506658225</v>
      </c>
      <c r="K36" s="128">
        <v>22509.833050000005</v>
      </c>
      <c r="L36" s="128">
        <v>15098.46031</v>
      </c>
      <c r="M36" s="129">
        <v>-0.3292504535034747</v>
      </c>
      <c r="N36" s="130">
        <v>0.05549594476425464</v>
      </c>
      <c r="O36" s="131">
        <v>0.6462797267630941</v>
      </c>
      <c r="P36" s="104"/>
      <c r="Q36" s="104"/>
      <c r="R36" s="104"/>
      <c r="S36" s="104"/>
      <c r="T36" s="104"/>
      <c r="U36" s="104"/>
      <c r="V36" s="104"/>
      <c r="W36" s="104"/>
      <c r="X36" s="104"/>
      <c r="Y36" s="104"/>
      <c r="Z36" s="104"/>
      <c r="AA36" s="104"/>
    </row>
    <row r="37" spans="2:27" s="126" customFormat="1" ht="14.25">
      <c r="B37" s="414" t="s">
        <v>405</v>
      </c>
      <c r="C37" s="415"/>
      <c r="D37" s="415"/>
      <c r="E37" s="416"/>
      <c r="F37" s="127">
        <v>2023090</v>
      </c>
      <c r="G37" s="112" t="s">
        <v>398</v>
      </c>
      <c r="H37" s="128">
        <v>1682.1154099999999</v>
      </c>
      <c r="I37" s="128">
        <v>2639.5913499999997</v>
      </c>
      <c r="J37" s="129">
        <v>0.5692094218434155</v>
      </c>
      <c r="K37" s="128">
        <v>11750.83684</v>
      </c>
      <c r="L37" s="128">
        <v>14054.4232</v>
      </c>
      <c r="M37" s="129">
        <v>0.19603594121557041</v>
      </c>
      <c r="N37" s="130">
        <v>0.05165847891682532</v>
      </c>
      <c r="O37" s="131">
        <v>0.6336354334264547</v>
      </c>
      <c r="P37" s="104"/>
      <c r="Q37" s="104"/>
      <c r="R37" s="104"/>
      <c r="S37" s="104"/>
      <c r="T37" s="104"/>
      <c r="U37" s="104"/>
      <c r="V37" s="104"/>
      <c r="W37" s="104"/>
      <c r="X37" s="104"/>
      <c r="Y37" s="104"/>
      <c r="Z37" s="104"/>
      <c r="AA37" s="104"/>
    </row>
    <row r="38" spans="2:27" s="126" customFormat="1" ht="14.25">
      <c r="B38" s="414" t="s">
        <v>406</v>
      </c>
      <c r="C38" s="415"/>
      <c r="D38" s="415"/>
      <c r="E38" s="416"/>
      <c r="F38" s="127">
        <v>44012211</v>
      </c>
      <c r="G38" s="112" t="s">
        <v>398</v>
      </c>
      <c r="H38" s="128">
        <v>229377.31</v>
      </c>
      <c r="I38" s="128">
        <v>171070.18</v>
      </c>
      <c r="J38" s="129">
        <v>-0.25419746181520747</v>
      </c>
      <c r="K38" s="128">
        <v>17309.75897</v>
      </c>
      <c r="L38" s="128">
        <v>13421.23939</v>
      </c>
      <c r="M38" s="129">
        <v>-0.2246431961727078</v>
      </c>
      <c r="N38" s="130">
        <v>0.04933114665751495</v>
      </c>
      <c r="O38" s="131">
        <v>0.2834378554205812</v>
      </c>
      <c r="P38" s="104"/>
      <c r="Q38" s="104"/>
      <c r="R38" s="104"/>
      <c r="S38" s="104"/>
      <c r="T38" s="104"/>
      <c r="U38" s="104"/>
      <c r="V38" s="104"/>
      <c r="W38" s="104"/>
      <c r="X38" s="104"/>
      <c r="Y38" s="104"/>
      <c r="Z38" s="104"/>
      <c r="AA38" s="104"/>
    </row>
    <row r="39" spans="2:27" s="126" customFormat="1" ht="14.25">
      <c r="B39" s="414" t="s">
        <v>407</v>
      </c>
      <c r="C39" s="415"/>
      <c r="D39" s="415"/>
      <c r="E39" s="416"/>
      <c r="F39" s="127">
        <v>8104029</v>
      </c>
      <c r="G39" s="112" t="s">
        <v>398</v>
      </c>
      <c r="H39" s="128">
        <v>2866.57119</v>
      </c>
      <c r="I39" s="128">
        <v>2149.04194</v>
      </c>
      <c r="J39" s="129">
        <v>-0.2503092379156996</v>
      </c>
      <c r="K39" s="128">
        <v>11344.765100000002</v>
      </c>
      <c r="L39" s="128">
        <v>12677.138700000001</v>
      </c>
      <c r="M39" s="129">
        <v>0.11744391252314239</v>
      </c>
      <c r="N39" s="130">
        <v>0.04659612799048348</v>
      </c>
      <c r="O39" s="131">
        <v>0.041580892565695186</v>
      </c>
      <c r="P39" s="104"/>
      <c r="Q39" s="104"/>
      <c r="R39" s="104"/>
      <c r="S39" s="104"/>
      <c r="T39" s="104"/>
      <c r="U39" s="104"/>
      <c r="V39" s="104"/>
      <c r="W39" s="104"/>
      <c r="X39" s="104"/>
      <c r="Y39" s="104"/>
      <c r="Z39" s="104"/>
      <c r="AA39" s="104"/>
    </row>
    <row r="40" spans="2:27" s="126" customFormat="1" ht="14.25">
      <c r="B40" s="414" t="s">
        <v>408</v>
      </c>
      <c r="C40" s="415"/>
      <c r="D40" s="415"/>
      <c r="E40" s="416"/>
      <c r="F40" s="127">
        <v>19011010</v>
      </c>
      <c r="G40" s="112" t="s">
        <v>398</v>
      </c>
      <c r="H40" s="128">
        <v>3101.72284</v>
      </c>
      <c r="I40" s="128">
        <v>2310.8051199999995</v>
      </c>
      <c r="J40" s="129">
        <v>-0.2549930347741839</v>
      </c>
      <c r="K40" s="128">
        <v>13333.83419</v>
      </c>
      <c r="L40" s="128">
        <v>12163.767430000002</v>
      </c>
      <c r="M40" s="129">
        <v>-0.0877517106728022</v>
      </c>
      <c r="N40" s="130">
        <v>0.04470917905274274</v>
      </c>
      <c r="O40" s="131">
        <v>0.5532086229021487</v>
      </c>
      <c r="P40" s="104"/>
      <c r="Q40" s="104"/>
      <c r="R40" s="104"/>
      <c r="S40" s="104"/>
      <c r="T40" s="104"/>
      <c r="U40" s="104"/>
      <c r="V40" s="104"/>
      <c r="W40" s="104"/>
      <c r="X40" s="104"/>
      <c r="Y40" s="104"/>
      <c r="Z40" s="104"/>
      <c r="AA40" s="104"/>
    </row>
    <row r="41" spans="2:27" s="126" customFormat="1" ht="14.25">
      <c r="B41" s="414" t="s">
        <v>409</v>
      </c>
      <c r="C41" s="415"/>
      <c r="D41" s="415"/>
      <c r="E41" s="416"/>
      <c r="F41" s="127">
        <v>4021000</v>
      </c>
      <c r="G41" s="112" t="s">
        <v>398</v>
      </c>
      <c r="H41" s="128">
        <v>1014</v>
      </c>
      <c r="I41" s="128">
        <v>2519</v>
      </c>
      <c r="J41" s="129">
        <v>1.4842209072978303</v>
      </c>
      <c r="K41" s="128">
        <v>3523.4492</v>
      </c>
      <c r="L41" s="128">
        <v>7583.01768</v>
      </c>
      <c r="M41" s="129">
        <v>1.152157516560761</v>
      </c>
      <c r="N41" s="130">
        <v>0.027872161907590322</v>
      </c>
      <c r="O41" s="131">
        <v>0.7697927249652907</v>
      </c>
      <c r="P41" s="104"/>
      <c r="Q41" s="104"/>
      <c r="R41" s="104"/>
      <c r="S41" s="104"/>
      <c r="T41" s="104"/>
      <c r="U41" s="104"/>
      <c r="V41" s="104"/>
      <c r="W41" s="104"/>
      <c r="X41" s="104"/>
      <c r="Y41" s="104"/>
      <c r="Z41" s="104"/>
      <c r="AA41" s="104"/>
    </row>
    <row r="42" spans="2:27" s="126" customFormat="1" ht="14.25">
      <c r="B42" s="414" t="s">
        <v>410</v>
      </c>
      <c r="C42" s="415"/>
      <c r="D42" s="415"/>
      <c r="E42" s="416"/>
      <c r="F42" s="127">
        <v>4022118</v>
      </c>
      <c r="G42" s="112" t="s">
        <v>398</v>
      </c>
      <c r="H42" s="128">
        <v>3453</v>
      </c>
      <c r="I42" s="128">
        <v>2042.6</v>
      </c>
      <c r="J42" s="129">
        <v>-0.4084564147118448</v>
      </c>
      <c r="K42" s="128">
        <v>14310.98828</v>
      </c>
      <c r="L42" s="128">
        <v>7467.04496</v>
      </c>
      <c r="M42" s="129">
        <v>-0.4782299577147023</v>
      </c>
      <c r="N42" s="130">
        <v>0.027445892239615126</v>
      </c>
      <c r="O42" s="131">
        <v>0.49037996154913616</v>
      </c>
      <c r="P42" s="104"/>
      <c r="Q42" s="104"/>
      <c r="R42" s="104"/>
      <c r="S42" s="104"/>
      <c r="T42" s="104"/>
      <c r="U42" s="104"/>
      <c r="V42" s="104"/>
      <c r="W42" s="104"/>
      <c r="X42" s="104"/>
      <c r="Y42" s="104"/>
      <c r="Z42" s="104"/>
      <c r="AA42" s="104"/>
    </row>
    <row r="43" spans="2:27" s="126" customFormat="1" ht="14.25">
      <c r="B43" s="414" t="s">
        <v>411</v>
      </c>
      <c r="C43" s="415"/>
      <c r="D43" s="415"/>
      <c r="E43" s="416"/>
      <c r="F43" s="127">
        <v>4041000</v>
      </c>
      <c r="G43" s="112" t="s">
        <v>398</v>
      </c>
      <c r="H43" s="128">
        <v>6187</v>
      </c>
      <c r="I43" s="128">
        <v>3701</v>
      </c>
      <c r="J43" s="129">
        <v>-0.40181024729271053</v>
      </c>
      <c r="K43" s="128">
        <v>11851.112579999999</v>
      </c>
      <c r="L43" s="128">
        <v>5283.30691</v>
      </c>
      <c r="M43" s="129">
        <v>-0.5541931717941708</v>
      </c>
      <c r="N43" s="130">
        <v>0.019419338292115222</v>
      </c>
      <c r="O43" s="131">
        <v>0.2954552185696339</v>
      </c>
      <c r="P43" s="104"/>
      <c r="Q43" s="104"/>
      <c r="R43" s="104"/>
      <c r="S43" s="104"/>
      <c r="T43" s="104"/>
      <c r="U43" s="104"/>
      <c r="V43" s="104"/>
      <c r="W43" s="104"/>
      <c r="X43" s="104"/>
      <c r="Y43" s="104"/>
      <c r="Z43" s="104"/>
      <c r="AA43" s="104"/>
    </row>
    <row r="44" spans="2:27" s="126" customFormat="1" ht="14.25">
      <c r="B44" s="414" t="s">
        <v>412</v>
      </c>
      <c r="C44" s="415"/>
      <c r="D44" s="415"/>
      <c r="E44" s="416"/>
      <c r="F44" s="127">
        <v>4059000</v>
      </c>
      <c r="G44" s="112" t="s">
        <v>398</v>
      </c>
      <c r="H44" s="128">
        <v>1581.12</v>
      </c>
      <c r="I44" s="128">
        <v>816.66</v>
      </c>
      <c r="J44" s="129">
        <v>-0.48349271402550087</v>
      </c>
      <c r="K44" s="128">
        <v>10456.08694</v>
      </c>
      <c r="L44" s="128">
        <v>4799.69005</v>
      </c>
      <c r="M44" s="129">
        <v>-0.5409668954034156</v>
      </c>
      <c r="N44" s="130">
        <v>0.01764175475057712</v>
      </c>
      <c r="O44" s="131">
        <v>1</v>
      </c>
      <c r="P44" s="104"/>
      <c r="Q44" s="104"/>
      <c r="R44" s="104"/>
      <c r="S44" s="104"/>
      <c r="T44" s="104"/>
      <c r="U44" s="104"/>
      <c r="V44" s="104"/>
      <c r="W44" s="104"/>
      <c r="X44" s="104"/>
      <c r="Y44" s="104"/>
      <c r="Z44" s="104"/>
      <c r="AA44" s="104"/>
    </row>
    <row r="45" spans="1:27" s="126" customFormat="1" ht="14.25">
      <c r="A45" s="126">
        <v>2</v>
      </c>
      <c r="B45" s="414" t="s">
        <v>413</v>
      </c>
      <c r="C45" s="415"/>
      <c r="D45" s="415"/>
      <c r="E45" s="416"/>
      <c r="F45" s="127">
        <v>6011011</v>
      </c>
      <c r="G45" s="112" t="s">
        <v>131</v>
      </c>
      <c r="H45" s="128">
        <v>13737.025</v>
      </c>
      <c r="I45" s="128">
        <v>20415.358</v>
      </c>
      <c r="J45" s="129">
        <v>0.4861556996511254</v>
      </c>
      <c r="K45" s="128">
        <v>3415.62448</v>
      </c>
      <c r="L45" s="128">
        <v>4562.526770000001</v>
      </c>
      <c r="M45" s="129">
        <v>0.33578114242816337</v>
      </c>
      <c r="N45" s="130">
        <v>0.01677003670670001</v>
      </c>
      <c r="O45" s="131">
        <v>0.2217087925932553</v>
      </c>
      <c r="P45" s="104"/>
      <c r="Q45" s="104"/>
      <c r="R45" s="104"/>
      <c r="S45" s="104"/>
      <c r="T45" s="104"/>
      <c r="U45" s="104"/>
      <c r="V45" s="104"/>
      <c r="W45" s="104"/>
      <c r="X45" s="104"/>
      <c r="Y45" s="104"/>
      <c r="Z45" s="104"/>
      <c r="AA45" s="104"/>
    </row>
    <row r="46" spans="1:27" s="126" customFormat="1" ht="14.25">
      <c r="A46" s="126">
        <v>3</v>
      </c>
      <c r="B46" s="414" t="s">
        <v>414</v>
      </c>
      <c r="C46" s="415"/>
      <c r="D46" s="415"/>
      <c r="E46" s="416"/>
      <c r="F46" s="127">
        <v>6031930</v>
      </c>
      <c r="G46" s="112" t="s">
        <v>398</v>
      </c>
      <c r="H46" s="128">
        <v>79.4507</v>
      </c>
      <c r="I46" s="128">
        <v>154.5665798</v>
      </c>
      <c r="J46" s="132">
        <v>0.9454401257635239</v>
      </c>
      <c r="K46" s="128">
        <v>1303.82532</v>
      </c>
      <c r="L46" s="128">
        <v>3174.65406</v>
      </c>
      <c r="M46" s="132">
        <v>1.4348768284389508</v>
      </c>
      <c r="N46" s="130">
        <v>0.011668767724791716</v>
      </c>
      <c r="O46" s="131">
        <v>0.3814573186304071</v>
      </c>
      <c r="P46" s="104"/>
      <c r="Q46" s="104"/>
      <c r="R46" s="104"/>
      <c r="S46" s="104"/>
      <c r="T46" s="104"/>
      <c r="U46" s="104"/>
      <c r="V46" s="104"/>
      <c r="W46" s="104"/>
      <c r="X46" s="104"/>
      <c r="Y46" s="104"/>
      <c r="Z46" s="104"/>
      <c r="AA46" s="104"/>
    </row>
    <row r="47" spans="2:27" s="126" customFormat="1" ht="14.25">
      <c r="B47" s="414" t="s">
        <v>415</v>
      </c>
      <c r="C47" s="415"/>
      <c r="D47" s="415"/>
      <c r="E47" s="416"/>
      <c r="F47" s="127">
        <v>41015000</v>
      </c>
      <c r="G47" s="112" t="s">
        <v>398</v>
      </c>
      <c r="H47" s="128">
        <v>3024.60996</v>
      </c>
      <c r="I47" s="128">
        <v>4385.84828</v>
      </c>
      <c r="J47" s="129">
        <v>0.450054168306713</v>
      </c>
      <c r="K47" s="128">
        <v>2160.36273</v>
      </c>
      <c r="L47" s="128">
        <v>2830.20706</v>
      </c>
      <c r="M47" s="129">
        <v>0.31006104701685927</v>
      </c>
      <c r="N47" s="130">
        <v>0.010402717326689024</v>
      </c>
      <c r="O47" s="131">
        <v>0.3664326299760143</v>
      </c>
      <c r="P47" s="104"/>
      <c r="Q47" s="104"/>
      <c r="R47" s="104"/>
      <c r="S47" s="104"/>
      <c r="T47" s="104"/>
      <c r="U47" s="104"/>
      <c r="V47" s="104"/>
      <c r="W47" s="104"/>
      <c r="X47" s="104"/>
      <c r="Y47" s="104"/>
      <c r="Z47" s="104"/>
      <c r="AA47" s="104"/>
    </row>
    <row r="48" spans="2:27" s="126" customFormat="1" ht="14.25">
      <c r="B48" s="414" t="s">
        <v>416</v>
      </c>
      <c r="C48" s="415"/>
      <c r="D48" s="415"/>
      <c r="E48" s="416"/>
      <c r="F48" s="127">
        <v>4069010</v>
      </c>
      <c r="G48" s="112" t="s">
        <v>398</v>
      </c>
      <c r="H48" s="128">
        <v>1124.506899</v>
      </c>
      <c r="I48" s="128">
        <v>562.5219917999999</v>
      </c>
      <c r="J48" s="129">
        <v>-0.49976119106050954</v>
      </c>
      <c r="K48" s="128">
        <v>5263.27625</v>
      </c>
      <c r="L48" s="128">
        <v>2665.7447599999996</v>
      </c>
      <c r="M48" s="129">
        <v>-0.4935198850715845</v>
      </c>
      <c r="N48" s="130">
        <v>0.009798219217000493</v>
      </c>
      <c r="O48" s="131">
        <v>0.09732205606953008</v>
      </c>
      <c r="P48" s="104"/>
      <c r="Q48" s="104"/>
      <c r="R48" s="104"/>
      <c r="S48" s="104"/>
      <c r="T48" s="104"/>
      <c r="U48" s="104"/>
      <c r="V48" s="104"/>
      <c r="W48" s="104"/>
      <c r="X48" s="104"/>
      <c r="Y48" s="104"/>
      <c r="Z48" s="104"/>
      <c r="AA48" s="104"/>
    </row>
    <row r="49" spans="2:27" s="126" customFormat="1" ht="14.25">
      <c r="B49" s="414" t="s">
        <v>417</v>
      </c>
      <c r="C49" s="415"/>
      <c r="D49" s="415"/>
      <c r="E49" s="416"/>
      <c r="F49" s="127">
        <v>2062900</v>
      </c>
      <c r="G49" s="112" t="s">
        <v>398</v>
      </c>
      <c r="H49" s="128">
        <v>462.03438000000006</v>
      </c>
      <c r="I49" s="128">
        <v>810.6378699999999</v>
      </c>
      <c r="J49" s="129">
        <v>0.754496862333058</v>
      </c>
      <c r="K49" s="128">
        <v>1538.68668</v>
      </c>
      <c r="L49" s="128">
        <v>2215.6960999999997</v>
      </c>
      <c r="M49" s="129">
        <v>0.4399917337297023</v>
      </c>
      <c r="N49" s="130">
        <v>0.008144019049315526</v>
      </c>
      <c r="O49" s="131">
        <v>0.6783970023476796</v>
      </c>
      <c r="P49" s="104"/>
      <c r="Q49" s="104"/>
      <c r="R49" s="104"/>
      <c r="S49" s="104"/>
      <c r="T49" s="104"/>
      <c r="U49" s="104"/>
      <c r="V49" s="104"/>
      <c r="W49" s="104"/>
      <c r="X49" s="104"/>
      <c r="Y49" s="104"/>
      <c r="Z49" s="104"/>
      <c r="AA49" s="104"/>
    </row>
    <row r="50" spans="2:27" s="126" customFormat="1" ht="14.25">
      <c r="B50" s="414" t="s">
        <v>418</v>
      </c>
      <c r="C50" s="415"/>
      <c r="D50" s="415"/>
      <c r="E50" s="416"/>
      <c r="F50" s="127">
        <v>5040090</v>
      </c>
      <c r="G50" s="112" t="s">
        <v>398</v>
      </c>
      <c r="H50" s="128">
        <v>479.62822</v>
      </c>
      <c r="I50" s="128">
        <v>494.08884</v>
      </c>
      <c r="J50" s="129">
        <v>0.03014964382204201</v>
      </c>
      <c r="K50" s="128">
        <v>2430.52421</v>
      </c>
      <c r="L50" s="128">
        <v>2071.44655</v>
      </c>
      <c r="M50" s="129">
        <v>-0.14773671396591434</v>
      </c>
      <c r="N50" s="130">
        <v>0.007613814982496439</v>
      </c>
      <c r="O50" s="131">
        <v>0.5022781892164246</v>
      </c>
      <c r="P50" s="104"/>
      <c r="Q50" s="104"/>
      <c r="R50" s="104"/>
      <c r="S50" s="104"/>
      <c r="T50" s="104"/>
      <c r="U50" s="104"/>
      <c r="V50" s="104"/>
      <c r="W50" s="104"/>
      <c r="X50" s="104"/>
      <c r="Y50" s="104"/>
      <c r="Z50" s="104"/>
      <c r="AA50" s="104"/>
    </row>
    <row r="51" spans="2:27" s="126" customFormat="1" ht="14.25">
      <c r="B51" s="414" t="s">
        <v>6</v>
      </c>
      <c r="C51" s="415"/>
      <c r="D51" s="415"/>
      <c r="E51" s="416"/>
      <c r="F51" s="133"/>
      <c r="G51" s="134"/>
      <c r="H51" s="113"/>
      <c r="I51" s="113"/>
      <c r="J51" s="129"/>
      <c r="K51" s="128">
        <v>56618.08325999993</v>
      </c>
      <c r="L51" s="128">
        <v>22602.959280000097</v>
      </c>
      <c r="M51" s="132">
        <v>-0.6007819767369474</v>
      </c>
      <c r="N51" s="130">
        <v>0.08307950307229586</v>
      </c>
      <c r="O51" s="129"/>
      <c r="P51" s="104"/>
      <c r="Q51" s="104"/>
      <c r="R51" s="104"/>
      <c r="S51" s="104"/>
      <c r="T51" s="104"/>
      <c r="U51" s="104"/>
      <c r="V51" s="104"/>
      <c r="W51" s="104"/>
      <c r="X51" s="104"/>
      <c r="Y51" s="104"/>
      <c r="Z51" s="104"/>
      <c r="AA51" s="104"/>
    </row>
    <row r="52" spans="2:28" s="103" customFormat="1" ht="14.25">
      <c r="B52" s="418" t="s">
        <v>396</v>
      </c>
      <c r="C52" s="419"/>
      <c r="D52" s="419"/>
      <c r="E52" s="420"/>
      <c r="F52" s="135"/>
      <c r="G52" s="135"/>
      <c r="H52" s="135"/>
      <c r="I52" s="136"/>
      <c r="J52" s="136"/>
      <c r="K52" s="275">
        <v>321883.16029999993</v>
      </c>
      <c r="L52" s="275">
        <v>272064.2089100001</v>
      </c>
      <c r="M52" s="276">
        <v>-0.15477340083143157</v>
      </c>
      <c r="N52" s="277">
        <v>1.0000000000000002</v>
      </c>
      <c r="O52" s="137"/>
      <c r="P52" s="104"/>
      <c r="Q52" s="104"/>
      <c r="R52" s="104"/>
      <c r="S52" s="104"/>
      <c r="T52" s="104"/>
      <c r="U52" s="104"/>
      <c r="V52" s="104"/>
      <c r="W52" s="104"/>
      <c r="X52" s="104"/>
      <c r="Y52" s="104"/>
      <c r="Z52" s="104"/>
      <c r="AA52" s="104"/>
      <c r="AB52" s="104"/>
    </row>
    <row r="53" spans="2:13" ht="14.25">
      <c r="B53" s="138" t="s">
        <v>135</v>
      </c>
      <c r="I53" s="104"/>
      <c r="J53" s="104"/>
      <c r="L53" s="104"/>
      <c r="M53" s="104"/>
    </row>
    <row r="54" spans="2:15" ht="14.25">
      <c r="B54" s="417" t="s">
        <v>127</v>
      </c>
      <c r="C54" s="417"/>
      <c r="D54" s="417"/>
      <c r="E54" s="417"/>
      <c r="F54" s="417"/>
      <c r="G54" s="417"/>
      <c r="H54" s="417"/>
      <c r="I54" s="417"/>
      <c r="J54" s="417"/>
      <c r="K54" s="417"/>
      <c r="L54" s="417"/>
      <c r="M54" s="417"/>
      <c r="N54" s="417"/>
      <c r="O54" s="417"/>
    </row>
    <row r="55" spans="9:23" ht="12.75" customHeight="1" hidden="1">
      <c r="I55" s="105">
        <v>9.975</v>
      </c>
      <c r="J55" s="105">
        <v>6.633</v>
      </c>
      <c r="T55" s="105"/>
      <c r="U55" s="105"/>
      <c r="V55" s="105"/>
      <c r="W55" s="105"/>
    </row>
    <row r="56" spans="9:23" ht="12.75" customHeight="1" hidden="1">
      <c r="I56" s="105">
        <v>14.6</v>
      </c>
      <c r="J56" s="105">
        <v>11.586</v>
      </c>
      <c r="L56" s="105">
        <v>13885795.104380004</v>
      </c>
      <c r="M56" s="105">
        <v>13967325.44455</v>
      </c>
      <c r="T56" s="105"/>
      <c r="U56" s="105"/>
      <c r="V56" s="105"/>
      <c r="W56" s="105"/>
    </row>
    <row r="57" spans="9:22" ht="12.75" customHeight="1" hidden="1">
      <c r="I57" s="105">
        <v>0</v>
      </c>
      <c r="J57" s="105">
        <v>0</v>
      </c>
      <c r="T57" s="105"/>
      <c r="V57" s="105"/>
    </row>
    <row r="59" spans="21:23" ht="14.25">
      <c r="U59" s="105"/>
      <c r="W59" s="105"/>
    </row>
    <row r="60" spans="12:22" ht="12.75" customHeight="1" hidden="1">
      <c r="L60" s="105">
        <v>13885795.104380004</v>
      </c>
      <c r="M60" s="105">
        <v>13967325.44455</v>
      </c>
      <c r="T60" s="105"/>
      <c r="V60" s="105"/>
    </row>
    <row r="62" spans="21:23" ht="14.25">
      <c r="U62" s="105"/>
      <c r="W62" s="105"/>
    </row>
    <row r="63" spans="21:23" ht="14.25">
      <c r="U63" s="105"/>
      <c r="W63" s="105"/>
    </row>
    <row r="67" spans="21:23" ht="14.25">
      <c r="U67" s="105"/>
      <c r="W67" s="105"/>
    </row>
    <row r="70" spans="21:23" ht="14.25">
      <c r="U70" s="105"/>
      <c r="W70" s="105"/>
    </row>
    <row r="71" spans="21:23" ht="14.25">
      <c r="U71" s="105"/>
      <c r="W71" s="105"/>
    </row>
    <row r="72" spans="21:23" ht="14.25">
      <c r="U72" s="105"/>
      <c r="W72" s="105"/>
    </row>
    <row r="73" spans="21:23" ht="14.25">
      <c r="U73" s="105"/>
      <c r="W73" s="105"/>
    </row>
    <row r="74" ht="14.25">
      <c r="W74" s="105"/>
    </row>
    <row r="76" spans="21:23" ht="14.25">
      <c r="U76" s="105"/>
      <c r="W76" s="105"/>
    </row>
    <row r="77" spans="21:23" ht="14.25">
      <c r="U77" s="105"/>
      <c r="W77" s="105"/>
    </row>
    <row r="78" spans="21:23" ht="14.25">
      <c r="U78" s="105"/>
      <c r="W78" s="105"/>
    </row>
    <row r="79" spans="21:23" ht="14.25">
      <c r="U79" s="105"/>
      <c r="W79" s="105"/>
    </row>
    <row r="82" spans="21:23" ht="14.25">
      <c r="U82" s="105"/>
      <c r="W82" s="105"/>
    </row>
    <row r="83" spans="21:23" ht="14.25">
      <c r="U83" s="105"/>
      <c r="W83" s="105"/>
    </row>
    <row r="84" ht="14.25">
      <c r="W84" s="105"/>
    </row>
    <row r="86" spans="21:23" ht="14.25">
      <c r="U86" s="105"/>
      <c r="W86" s="105"/>
    </row>
    <row r="87" ht="14.25">
      <c r="W87" s="105"/>
    </row>
    <row r="88" spans="21:23" ht="14.25">
      <c r="U88" s="105"/>
      <c r="W88" s="105"/>
    </row>
    <row r="89" spans="21:23" ht="14.25">
      <c r="U89" s="105"/>
      <c r="W89" s="105"/>
    </row>
    <row r="90" spans="21:23" ht="14.25">
      <c r="U90" s="105"/>
      <c r="W90" s="105"/>
    </row>
    <row r="91" spans="21:23" ht="14.25">
      <c r="U91" s="105"/>
      <c r="W91" s="105"/>
    </row>
    <row r="92" spans="21:23" ht="14.25">
      <c r="U92" s="105"/>
      <c r="W92" s="105"/>
    </row>
    <row r="93" spans="21:23" ht="14.25">
      <c r="U93" s="105"/>
      <c r="W93" s="105"/>
    </row>
    <row r="94" ht="14.25">
      <c r="W94" s="105"/>
    </row>
    <row r="96" ht="14.25">
      <c r="W96" s="105"/>
    </row>
    <row r="98" spans="21:23" ht="14.25">
      <c r="U98" s="105"/>
      <c r="W98" s="105"/>
    </row>
  </sheetData>
  <sheetProtection/>
  <mergeCells count="36">
    <mergeCell ref="B3:O4"/>
    <mergeCell ref="B6:B7"/>
    <mergeCell ref="C6:C7"/>
    <mergeCell ref="D6:D7"/>
    <mergeCell ref="E6:F6"/>
    <mergeCell ref="B8:B23"/>
    <mergeCell ref="H28:J28"/>
    <mergeCell ref="K28:O28"/>
    <mergeCell ref="H29:I29"/>
    <mergeCell ref="K29:L29"/>
    <mergeCell ref="B28:E30"/>
    <mergeCell ref="F28:F30"/>
    <mergeCell ref="G28:G30"/>
    <mergeCell ref="B31:E31"/>
    <mergeCell ref="B32:E32"/>
    <mergeCell ref="B33:E33"/>
    <mergeCell ref="B34:E34"/>
    <mergeCell ref="B35:E35"/>
    <mergeCell ref="B36:E36"/>
    <mergeCell ref="B37:E37"/>
    <mergeCell ref="B38:E38"/>
    <mergeCell ref="B51:E51"/>
    <mergeCell ref="B52:E52"/>
    <mergeCell ref="B50:E50"/>
    <mergeCell ref="B39:E39"/>
    <mergeCell ref="B40:E40"/>
    <mergeCell ref="B41:E41"/>
    <mergeCell ref="B42:E42"/>
    <mergeCell ref="B43:E43"/>
    <mergeCell ref="B44:E44"/>
    <mergeCell ref="B45:E45"/>
    <mergeCell ref="B54:O54"/>
    <mergeCell ref="B48:E48"/>
    <mergeCell ref="B49:E49"/>
    <mergeCell ref="B46:E46"/>
    <mergeCell ref="B47:E47"/>
  </mergeCells>
  <printOptions horizontalCentered="1"/>
  <pageMargins left="0.3937007874015748" right="0.3937007874015748" top="0.4724409448818898" bottom="0" header="0.31496062992125984" footer="0.31496062992125984"/>
  <pageSetup horizontalDpi="600" verticalDpi="600" orientation="landscape" scale="65" r:id="rId1"/>
  <headerFooter alignWithMargins="0">
    <oddHeader>&amp;R&amp;12Región de Los Lagos</oddHeader>
  </headerFooter>
</worksheet>
</file>

<file path=xl/worksheets/sheet9.xml><?xml version="1.0" encoding="utf-8"?>
<worksheet xmlns="http://schemas.openxmlformats.org/spreadsheetml/2006/main" xmlns:r="http://schemas.openxmlformats.org/officeDocument/2006/relationships">
  <dimension ref="A1:F28"/>
  <sheetViews>
    <sheetView view="pageBreakPreview" zoomScaleSheetLayoutView="100" zoomScalePageLayoutView="0" workbookViewId="0" topLeftCell="A1">
      <selection activeCell="A10" sqref="A10:B10"/>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28</v>
      </c>
    </row>
    <row r="2" ht="15.75" customHeight="1">
      <c r="A2" s="1"/>
    </row>
    <row r="3" ht="15.75" customHeight="1"/>
    <row r="4" spans="1:5" ht="21" customHeight="1">
      <c r="A4" s="442" t="s">
        <v>89</v>
      </c>
      <c r="B4" s="443"/>
      <c r="D4" s="444" t="s">
        <v>113</v>
      </c>
      <c r="E4" s="444"/>
    </row>
    <row r="5" spans="1:5" ht="15.75" customHeight="1">
      <c r="A5" s="399" t="s">
        <v>18</v>
      </c>
      <c r="B5" s="401"/>
      <c r="D5" s="399" t="s">
        <v>29</v>
      </c>
      <c r="E5" s="401"/>
    </row>
    <row r="6" spans="1:5" ht="15.75" customHeight="1">
      <c r="A6" s="445" t="s">
        <v>79</v>
      </c>
      <c r="B6" s="446"/>
      <c r="D6" s="445" t="s">
        <v>110</v>
      </c>
      <c r="E6" s="446"/>
    </row>
    <row r="7" spans="1:5" ht="15.75" customHeight="1">
      <c r="A7" s="445" t="s">
        <v>83</v>
      </c>
      <c r="B7" s="446"/>
      <c r="D7" s="445" t="s">
        <v>111</v>
      </c>
      <c r="E7" s="446"/>
    </row>
    <row r="8" spans="1:5" ht="15.75" customHeight="1">
      <c r="A8" s="445" t="s">
        <v>84</v>
      </c>
      <c r="B8" s="446"/>
      <c r="D8" s="445" t="s">
        <v>112</v>
      </c>
      <c r="E8" s="446"/>
    </row>
    <row r="9" spans="1:5" ht="15.75" customHeight="1">
      <c r="A9" s="445" t="s">
        <v>85</v>
      </c>
      <c r="B9" s="446"/>
      <c r="D9" s="445" t="s">
        <v>81</v>
      </c>
      <c r="E9" s="446"/>
    </row>
    <row r="10" spans="1:2" ht="15.75" customHeight="1">
      <c r="A10" s="445" t="s">
        <v>86</v>
      </c>
      <c r="B10" s="446"/>
    </row>
    <row r="11" spans="1:2" ht="15.75" customHeight="1">
      <c r="A11" s="445" t="s">
        <v>87</v>
      </c>
      <c r="B11" s="446"/>
    </row>
    <row r="12" spans="1:5" ht="15.75" customHeight="1">
      <c r="A12" s="445" t="s">
        <v>88</v>
      </c>
      <c r="B12" s="446"/>
      <c r="D12" s="442" t="s">
        <v>99</v>
      </c>
      <c r="E12" s="443"/>
    </row>
    <row r="13" spans="1:5" ht="15.75" customHeight="1">
      <c r="A13" s="193"/>
      <c r="B13" s="193"/>
      <c r="D13" s="399" t="s">
        <v>18</v>
      </c>
      <c r="E13" s="401"/>
    </row>
    <row r="14" spans="1:5" ht="15.75" customHeight="1">
      <c r="A14" s="193"/>
      <c r="B14" s="193"/>
      <c r="D14" s="445" t="s">
        <v>100</v>
      </c>
      <c r="E14" s="446"/>
    </row>
    <row r="15" spans="1:5" ht="21" customHeight="1">
      <c r="A15" s="444" t="s">
        <v>90</v>
      </c>
      <c r="B15" s="444"/>
      <c r="D15" s="445" t="s">
        <v>101</v>
      </c>
      <c r="E15" s="446"/>
    </row>
    <row r="16" spans="1:5" ht="15.75" customHeight="1">
      <c r="A16" s="399" t="s">
        <v>18</v>
      </c>
      <c r="B16" s="401"/>
      <c r="D16" s="445" t="s">
        <v>102</v>
      </c>
      <c r="E16" s="446"/>
    </row>
    <row r="17" spans="1:5" ht="15.75" customHeight="1">
      <c r="A17" s="445" t="s">
        <v>92</v>
      </c>
      <c r="B17" s="446"/>
      <c r="D17" s="445" t="s">
        <v>103</v>
      </c>
      <c r="E17" s="446"/>
    </row>
    <row r="18" spans="1:5" ht="15.75" customHeight="1">
      <c r="A18" s="445" t="s">
        <v>93</v>
      </c>
      <c r="B18" s="446"/>
      <c r="D18" s="445" t="s">
        <v>104</v>
      </c>
      <c r="E18" s="446"/>
    </row>
    <row r="19" spans="1:5" ht="15.75" customHeight="1">
      <c r="A19" s="445" t="s">
        <v>94</v>
      </c>
      <c r="B19" s="446"/>
      <c r="D19" s="445" t="s">
        <v>105</v>
      </c>
      <c r="E19" s="446"/>
    </row>
    <row r="20" spans="1:5" ht="15.75" customHeight="1">
      <c r="A20" s="445" t="s">
        <v>80</v>
      </c>
      <c r="B20" s="446"/>
      <c r="D20" s="445" t="s">
        <v>106</v>
      </c>
      <c r="E20" s="446"/>
    </row>
    <row r="21" spans="1:5" ht="15.75" customHeight="1">
      <c r="A21" s="445" t="s">
        <v>95</v>
      </c>
      <c r="B21" s="446"/>
      <c r="D21" s="445" t="s">
        <v>107</v>
      </c>
      <c r="E21" s="446"/>
    </row>
    <row r="22" spans="1:5" ht="15.75" customHeight="1">
      <c r="A22" s="445" t="s">
        <v>91</v>
      </c>
      <c r="B22" s="446"/>
      <c r="D22" s="445" t="s">
        <v>108</v>
      </c>
      <c r="E22" s="446"/>
    </row>
    <row r="23" spans="1:5" ht="15.75" customHeight="1">
      <c r="A23" s="445" t="s">
        <v>96</v>
      </c>
      <c r="B23" s="446"/>
      <c r="D23" s="445" t="s">
        <v>109</v>
      </c>
      <c r="E23" s="446"/>
    </row>
    <row r="24" spans="1:5" ht="15.75" customHeight="1">
      <c r="A24" s="445" t="s">
        <v>97</v>
      </c>
      <c r="B24" s="446"/>
      <c r="D24" s="193"/>
      <c r="E24" s="193"/>
    </row>
    <row r="25" spans="1:5" ht="15.75" customHeight="1">
      <c r="A25" s="445" t="s">
        <v>98</v>
      </c>
      <c r="B25" s="446"/>
      <c r="D25" s="193"/>
      <c r="E25" s="193"/>
    </row>
    <row r="26" spans="1:6" ht="15.75" customHeight="1">
      <c r="A26" s="27"/>
      <c r="B26" s="27"/>
      <c r="C26" s="27"/>
      <c r="D26" s="27"/>
      <c r="E26" s="27"/>
      <c r="F26" s="27"/>
    </row>
    <row r="27" spans="1:5" ht="15.75" customHeight="1">
      <c r="A27" s="404" t="s">
        <v>177</v>
      </c>
      <c r="B27" s="404"/>
      <c r="C27" s="404"/>
      <c r="D27" s="404"/>
      <c r="E27" s="404"/>
    </row>
    <row r="28" spans="1:5" ht="15.75" customHeight="1">
      <c r="A28" s="404"/>
      <c r="B28" s="404"/>
      <c r="C28" s="404"/>
      <c r="D28" s="404"/>
      <c r="E28" s="404"/>
    </row>
  </sheetData>
  <sheetProtection/>
  <mergeCells count="39">
    <mergeCell ref="D22:E22"/>
    <mergeCell ref="D23:E23"/>
    <mergeCell ref="A27:E28"/>
    <mergeCell ref="D16:E16"/>
    <mergeCell ref="D17:E17"/>
    <mergeCell ref="D18:E18"/>
    <mergeCell ref="D19:E19"/>
    <mergeCell ref="D20:E20"/>
    <mergeCell ref="D21:E21"/>
    <mergeCell ref="A24:B24"/>
    <mergeCell ref="A25:B25"/>
    <mergeCell ref="D12:E12"/>
    <mergeCell ref="D13:E13"/>
    <mergeCell ref="D14:E14"/>
    <mergeCell ref="D15:E15"/>
    <mergeCell ref="A18:B18"/>
    <mergeCell ref="A19:B19"/>
    <mergeCell ref="A20:B20"/>
    <mergeCell ref="A21:B21"/>
    <mergeCell ref="A22:B22"/>
    <mergeCell ref="A23:B23"/>
    <mergeCell ref="A10:B10"/>
    <mergeCell ref="A11:B11"/>
    <mergeCell ref="A12:B12"/>
    <mergeCell ref="A15:B15"/>
    <mergeCell ref="A16:B16"/>
    <mergeCell ref="A17:B17"/>
    <mergeCell ref="A7:B7"/>
    <mergeCell ref="D7:E7"/>
    <mergeCell ref="A8:B8"/>
    <mergeCell ref="D8:E8"/>
    <mergeCell ref="A9:B9"/>
    <mergeCell ref="D9:E9"/>
    <mergeCell ref="D5:E5"/>
    <mergeCell ref="A4:B4"/>
    <mergeCell ref="D4:E4"/>
    <mergeCell ref="A5:B5"/>
    <mergeCell ref="A6:B6"/>
    <mergeCell ref="D6:E6"/>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Los Lagos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2024-01-19T16:52:02Z</cp:lastPrinted>
  <dcterms:created xsi:type="dcterms:W3CDTF">2013-06-10T19:00:49Z</dcterms:created>
  <dcterms:modified xsi:type="dcterms:W3CDTF">2024-01-19T16:52:29Z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