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drawings/drawing2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mc:AlternateContent xmlns:mc="http://schemas.openxmlformats.org/markup-compatibility/2006">
    <mc:Choice Requires="x15">
      <x15ac:absPath xmlns:x15ac="http://schemas.microsoft.com/office/spreadsheetml/2010/11/ac" url="C:\usr\excel\Balanza Comercio exterior\Balanza_comercio_2018\Noviembre\"/>
    </mc:Choice>
  </mc:AlternateContent>
  <xr:revisionPtr revIDLastSave="0" documentId="8_{5EFAB355-142B-48AB-B26C-28A743621B6F}" xr6:coauthVersionLast="31" xr6:coauthVersionMax="31" xr10:uidLastSave="{00000000-0000-0000-0000-000000000000}"/>
  <bookViews>
    <workbookView xWindow="-108" yWindow="276" windowWidth="11340" windowHeight="7716" tabRatio="923" xr2:uid="{00000000-000D-0000-FFFF-FFFF00000000}"/>
  </bookViews>
  <sheets>
    <sheet name="Portada " sheetId="26" r:id="rId1"/>
    <sheet name="TitulosGraficos" sheetId="86" state="hidden" r:id="rId2"/>
    <sheet name="balanza_periodos" sheetId="11" r:id="rId3"/>
    <sheet name="balanza_anuales" sheetId="88" r:id="rId4"/>
    <sheet name="evolución_comercio" sheetId="22" r:id="rId5"/>
    <sheet name="balanza productos_clase_sector" sheetId="18" r:id="rId6"/>
    <sheet name="zona economica" sheetId="1" r:id="rId7"/>
    <sheet name="prin paises exp e imp" sheetId="4" r:id="rId8"/>
    <sheet name="prin prod exp e imp" sheetId="5" r:id="rId9"/>
    <sheet name="Principales Rubros" sheetId="24" r:id="rId10"/>
    <sheet name="productos" sheetId="12" r:id="rId11"/>
  </sheets>
  <definedNames>
    <definedName name="_xlnm.Print_Area" localSheetId="5">'balanza productos_clase_sector'!$A$1:$F$81</definedName>
    <definedName name="_xlnm.Print_Area" localSheetId="3">balanza_anuales!$A$1:$H$44</definedName>
    <definedName name="_xlnm.Print_Area" localSheetId="2">balanza_periodos!$A$1:$F$44</definedName>
    <definedName name="_xlnm.Print_Area" localSheetId="4">evolución_comercio!$A$1:$F$73</definedName>
    <definedName name="_xlnm.Print_Area" localSheetId="0">'Portada '!$A$1:$H$132</definedName>
    <definedName name="_xlnm.Print_Area" localSheetId="7">'prin paises exp e imp'!$A$1:$F$95</definedName>
    <definedName name="_xlnm.Print_Area" localSheetId="8">'prin prod exp e imp'!$A$1:$G$98</definedName>
    <definedName name="_xlnm.Print_Area" localSheetId="10">productos!$A$1:$J$430</definedName>
    <definedName name="_xlnm.Print_Area" localSheetId="6">'zona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9017"/>
</workbook>
</file>

<file path=xl/calcChain.xml><?xml version="1.0" encoding="utf-8"?>
<calcChain xmlns="http://schemas.openxmlformats.org/spreadsheetml/2006/main">
  <c r="C2" i="86" l="1"/>
  <c r="D2" i="86"/>
  <c r="E2" i="86"/>
  <c r="F2" i="86"/>
  <c r="G2" i="86"/>
  <c r="H2" i="86"/>
  <c r="I2" i="86"/>
  <c r="J2" i="86"/>
  <c r="B2" i="86"/>
  <c r="B4" i="86"/>
  <c r="B5" i="86" s="1"/>
  <c r="J4" i="86"/>
  <c r="J5" i="86" s="1"/>
  <c r="I4" i="86"/>
  <c r="I5" i="86" s="1"/>
  <c r="H4" i="86"/>
  <c r="H5" i="86" s="1"/>
  <c r="G4" i="86"/>
  <c r="G5" i="86" s="1"/>
  <c r="F4" i="86"/>
  <c r="F5" i="86" s="1"/>
  <c r="E4" i="86"/>
  <c r="E5" i="86" s="1"/>
  <c r="D4" i="86"/>
  <c r="D5" i="86" s="1"/>
  <c r="C4" i="86"/>
  <c r="C5" i="86" s="1"/>
</calcChain>
</file>

<file path=xl/sharedStrings.xml><?xml version="1.0" encoding="utf-8"?>
<sst xmlns="http://schemas.openxmlformats.org/spreadsheetml/2006/main" count="897" uniqueCount="513">
  <si>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</si>
  <si>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</si>
  <si>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</si>
  <si>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</si>
  <si>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</si>
  <si>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</si>
  <si>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</si>
  <si>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</si>
  <si>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</si>
  <si>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</si>
  <si>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</si>
  <si>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</si>
  <si>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</si>
  <si>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</si>
  <si>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</si>
  <si>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</si>
  <si>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</si>
  <si>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</si>
  <si>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</si>
  <si>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</si>
  <si>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</si>
  <si>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</si>
  <si>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</si>
  <si>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</si>
  <si>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</si>
  <si>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</si>
  <si>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</si>
  <si>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</si>
  <si>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</si>
  <si>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</si>
  <si>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</si>
  <si>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</si>
  <si>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</si>
  <si>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</si>
  <si>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</si>
  <si>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</si>
  <si>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</si>
  <si>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</si>
  <si>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</si>
  <si>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</si>
  <si>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</si>
  <si>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</si>
  <si>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</si>
  <si>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</si>
  <si>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</si>
  <si>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</si>
  <si>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</si>
  <si>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</si>
  <si>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</si>
  <si>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</si>
  <si>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</si>
  <si>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</si>
  <si>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</si>
  <si>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</si>
  <si>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</si>
  <si>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</si>
  <si>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</si>
  <si>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</si>
  <si>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</si>
  <si>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</si>
  <si>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</si>
  <si>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</si>
  <si>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</si>
  <si>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</si>
  <si>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</si>
  <si>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</si>
  <si>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</si>
  <si>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</si>
  <si>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</si>
  <si>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</si>
  <si>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</si>
  <si>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</si>
  <si>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</si>
  <si>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</si>
  <si>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</si>
  <si>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</si>
  <si>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</si>
  <si>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</si>
  <si>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</si>
  <si>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</si>
  <si>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</si>
  <si>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</si>
  <si>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</si>
  <si>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</si>
  <si>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</si>
  <si>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</si>
  <si>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</si>
  <si>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</si>
  <si>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</si>
  <si>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</si>
  <si>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</si>
  <si>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</si>
  <si>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</si>
  <si>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</si>
  <si>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</si>
  <si>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</si>
  <si>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</si>
  <si>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</si>
  <si>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</si>
  <si>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</si>
  <si>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</si>
  <si>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Vino con denominación de origen</t>
  </si>
  <si>
    <t>Los demás vinos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</si>
  <si>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</si>
  <si>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</si>
  <si>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</si>
  <si>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</si>
  <si>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</si>
  <si>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</si>
  <si>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</si>
  <si>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</si>
  <si>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</si>
  <si>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</si>
  <si>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</si>
  <si>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</si>
  <si>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</si>
  <si>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</si>
  <si>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</si>
  <si>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</si>
  <si>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</si>
  <si>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</si>
  <si>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</si>
  <si>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</si>
  <si>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</si>
  <si>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</si>
  <si>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</si>
  <si>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</si>
  <si>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</si>
  <si>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</si>
  <si>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</si>
  <si>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</si>
  <si>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</si>
  <si>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</si>
  <si>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</si>
  <si>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</si>
  <si>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</si>
  <si>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</si>
  <si>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</si>
  <si>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</si>
  <si>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</si>
  <si>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</si>
  <si>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</si>
  <si>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</si>
  <si>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</si>
  <si>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</si>
  <si>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</si>
  <si>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</si>
  <si>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</si>
  <si>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</si>
  <si>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</si>
  <si>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</si>
  <si>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</si>
  <si>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</si>
  <si>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</si>
  <si>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</si>
  <si>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</si>
  <si>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</si>
  <si>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</si>
  <si>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</si>
  <si>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</si>
  <si>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</si>
  <si>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</si>
  <si>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</si>
  <si>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</si>
  <si>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</si>
  <si>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</si>
  <si>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</si>
  <si>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</si>
  <si>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</si>
  <si>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</si>
  <si>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</si>
  <si>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</si>
  <si>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</si>
  <si>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</si>
  <si>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</si>
  <si>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</si>
  <si>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</si>
  <si>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</si>
  <si>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</si>
  <si>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</si>
  <si>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</si>
  <si>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</si>
  <si>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</si>
  <si>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</si>
  <si>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</si>
  <si>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</si>
  <si>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</si>
  <si>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</si>
  <si>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</si>
  <si>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</si>
  <si>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</si>
  <si>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</si>
  <si>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</si>
  <si>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</si>
  <si>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</si>
  <si>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</si>
  <si>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</si>
  <si>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</si>
  <si>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</si>
  <si>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</si>
  <si>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</si>
  <si>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</si>
  <si>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</si>
  <si>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</si>
  <si>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</si>
  <si>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</si>
  <si>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</si>
  <si>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</si>
  <si>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</si>
  <si>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</si>
  <si>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</si>
  <si>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</si>
  <si>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</si>
  <si>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</si>
  <si>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</si>
  <si>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</si>
  <si>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</si>
  <si>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</si>
  <si>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</si>
  <si>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</si>
  <si>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</si>
  <si>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</si>
  <si>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</si>
  <si>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</si>
  <si>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</si>
  <si>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</si>
  <si>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</si>
  <si>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</si>
  <si>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</si>
  <si>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</si>
  <si>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</si>
  <si>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</si>
  <si>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</si>
  <si>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</si>
  <si>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</si>
  <si>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</si>
  <si>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</si>
  <si>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</si>
  <si>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</si>
  <si>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</si>
  <si>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</si>
  <si>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</si>
  <si>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</si>
  <si>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</si>
  <si>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</si>
  <si>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</si>
  <si>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</si>
  <si>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</si>
  <si>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</si>
  <si>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</si>
  <si>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</si>
  <si>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</si>
  <si>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</si>
  <si>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</si>
  <si>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</si>
  <si>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</si>
  <si>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</si>
  <si>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</si>
  <si>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</si>
  <si>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</si>
  <si>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</si>
  <si>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</si>
  <si>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</si>
  <si>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</si>
  <si>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</si>
  <si>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</si>
  <si>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</si>
  <si>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</si>
  <si>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</si>
  <si>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</si>
  <si>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</si>
  <si>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</si>
  <si>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</si>
  <si>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</si>
  <si>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</si>
  <si>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</si>
  <si>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</si>
  <si>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</si>
  <si>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</si>
  <si>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</si>
  <si>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</si>
  <si>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</si>
  <si>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</si>
  <si>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</si>
  <si>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</si>
  <si>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</si>
  <si>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</si>
  <si>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</si>
  <si>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</si>
  <si>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</si>
  <si>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</si>
  <si>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</si>
  <si>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</si>
  <si>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</si>
  <si>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</si>
  <si>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</si>
  <si>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</si>
  <si>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</si>
  <si>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</si>
  <si>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</si>
  <si>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</si>
  <si>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</si>
  <si>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</si>
  <si>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</si>
  <si>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</si>
  <si>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</si>
  <si>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</si>
  <si>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</si>
  <si>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</si>
  <si>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</si>
  <si>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</si>
  <si>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</si>
  <si>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</si>
  <si>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</si>
  <si>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</si>
  <si>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</si>
  <si>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</si>
  <si>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</si>
  <si>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</si>
  <si>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</si>
  <si>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</si>
  <si>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</si>
  <si>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</si>
  <si>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</si>
  <si>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</si>
  <si>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</si>
  <si>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</si>
  <si>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</si>
  <si>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</si>
  <si>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</si>
  <si>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</si>
  <si>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</si>
  <si>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</si>
  <si>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</si>
  <si>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</si>
  <si>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</si>
  <si>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</si>
  <si>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</si>
  <si>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</si>
  <si>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</si>
  <si>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</si>
  <si>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</si>
  <si>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</si>
  <si>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</si>
  <si>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</si>
  <si>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</si>
  <si>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</si>
  <si>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</si>
  <si>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</si>
  <si>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</si>
  <si>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</si>
  <si>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</si>
  <si>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</si>
  <si>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</si>
  <si>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</si>
  <si>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</si>
  <si>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</si>
  <si>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</si>
  <si>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</si>
  <si>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</si>
  <si>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</si>
  <si>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</si>
  <si>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</si>
  <si>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</si>
  <si>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</si>
  <si>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</si>
  <si>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</si>
  <si>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</si>
  <si>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Avena</t>
  </si>
  <si>
    <t>España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</si>
  <si>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</si>
  <si>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</si>
  <si>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</si>
  <si>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</si>
  <si>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</si>
  <si>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</si>
  <si>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</si>
  <si>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</si>
  <si>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</si>
  <si>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</si>
  <si>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</si>
  <si>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</si>
  <si>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</si>
  <si>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</si>
  <si>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</si>
  <si>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</si>
  <si>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</si>
  <si>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</si>
  <si>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</si>
  <si>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</si>
  <si>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</si>
  <si>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</si>
  <si>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</si>
  <si>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</si>
  <si>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</si>
  <si>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</si>
  <si>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</si>
  <si>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</si>
  <si>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Trozos y despojos comestibles de gallo o gallina, congelados</t>
  </si>
  <si>
    <t>Carne bovina deshuesada fresca o refrigerada</t>
  </si>
  <si>
    <t>Mezclas de aceites, animales o vegetales y animales con vegetales</t>
  </si>
  <si>
    <t>Tortas y residuos de soja</t>
  </si>
  <si>
    <t>Los demás quesos</t>
  </si>
  <si>
    <t>Carne bovina deshuesada congelada</t>
  </si>
  <si>
    <t>Almendras sin cáscara</t>
  </si>
  <si>
    <t>Aceite de girasol refinado</t>
  </si>
  <si>
    <t>Concentrados de proteínas y sustancias texturadas</t>
  </si>
  <si>
    <t>Teléfono :(56- 2) 23973000</t>
  </si>
  <si>
    <t>Fax :(56- 2) 23973111</t>
  </si>
  <si>
    <t>Teatinos 40, piso 8. Santiago, Chile</t>
  </si>
  <si>
    <t>GRÁFICO:</t>
  </si>
  <si>
    <t>Las demás semillas</t>
  </si>
  <si>
    <t>Maquinaria (unidades)</t>
  </si>
  <si>
    <t>UE ( 28 )</t>
  </si>
  <si>
    <t>Miel</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</si>
  <si>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</si>
  <si>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</si>
  <si>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</si>
  <si>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</si>
  <si>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</si>
  <si>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</si>
  <si>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</si>
  <si>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</si>
  <si>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</si>
  <si>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</si>
  <si>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</si>
  <si>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</si>
  <si>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</si>
  <si>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</si>
  <si>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</si>
  <si>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</si>
  <si>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</si>
  <si>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</si>
  <si>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</si>
  <si>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</si>
  <si>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</si>
  <si>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</si>
  <si>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</si>
  <si>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</si>
  <si>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</si>
  <si>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</si>
  <si>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</si>
  <si>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</si>
  <si>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</si>
  <si>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</si>
  <si>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</si>
  <si>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</si>
  <si>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</si>
  <si>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</si>
  <si>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</si>
  <si>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</si>
  <si>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</si>
  <si>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</si>
  <si>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</si>
  <si>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</si>
  <si>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</si>
  <si>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</si>
  <si>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</si>
  <si>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</si>
  <si>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</si>
  <si>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</si>
  <si>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</si>
  <si>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</si>
  <si>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</si>
  <si>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</si>
  <si>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Demás vinos en envases entre 2 y 10 lts.</t>
  </si>
  <si>
    <t>Las demás con las dos hojas externas de madera de coníferas</t>
  </si>
  <si>
    <t>Las demás cerezas dulces frescas</t>
  </si>
  <si>
    <t>Maíz para consumo</t>
  </si>
  <si>
    <t>Tableros de fibra de densidad media de espesor superior a 9 mm</t>
  </si>
  <si>
    <t>Madera simplemente aserrada de pino insigne</t>
  </si>
  <si>
    <r>
      <rPr>
        <i/>
        <sz val="8"/>
        <rFont val="Arial"/>
        <family val="2"/>
      </rPr>
      <t>Fuente</t>
    </r>
    <r>
      <rPr>
        <sz val="8"/>
        <rFont val="Arial"/>
        <family val="2"/>
      </rPr>
      <t>: elaborado por Odepa con información del Servicio Nacional de Aduanas.  * Cifras 2017 con ajuste parcial de informes de variación de valor (IVV).</t>
    </r>
  </si>
  <si>
    <t>Cocos</t>
  </si>
  <si>
    <t>Cuadro N°  5</t>
  </si>
  <si>
    <t>Cuadro N° 6</t>
  </si>
  <si>
    <t>Cuadro N°7</t>
  </si>
  <si>
    <t>Cuadro N° 12 (continuación)</t>
  </si>
  <si>
    <t>Cuadro N° 21</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</si>
  <si>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</si>
  <si>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</si>
  <si>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</si>
  <si>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</si>
  <si>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</si>
  <si>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 xml:space="preserve">  Nº 21</t>
  </si>
  <si>
    <t>Bovinos vivos **</t>
  </si>
  <si>
    <t>Exportaciones país</t>
  </si>
  <si>
    <t>Mineria</t>
  </si>
  <si>
    <t xml:space="preserve">  Cobre</t>
  </si>
  <si>
    <t>Exportaciones país - Balanza comercial de productos silvoagropecuarios por sector *</t>
  </si>
  <si>
    <t>Exportaciones país - Balanza de productos silvoagropecuarios, anual</t>
  </si>
  <si>
    <t>Directora y Representante Legal</t>
  </si>
  <si>
    <t>María Emilia Undurraga Marimón</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</si>
  <si>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</si>
  <si>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</si>
  <si>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Avance mensual  enero a  noviembre  de  2018</t>
  </si>
  <si>
    <t xml:space="preserve">          Diciembre 2018</t>
  </si>
  <si>
    <t>Avance mensual enero - noviembre 2018</t>
  </si>
  <si>
    <t>enero - noviembre</t>
  </si>
  <si>
    <t>2018-2017</t>
  </si>
  <si>
    <t>ene-nov</t>
  </si>
  <si>
    <t>ene-nov 14</t>
  </si>
  <si>
    <t>ene-nov 15</t>
  </si>
  <si>
    <t>ene-nov 16</t>
  </si>
  <si>
    <t>ene-nov 17</t>
  </si>
  <si>
    <t>ene-nov 18</t>
  </si>
  <si>
    <t>2017-16</t>
  </si>
  <si>
    <t>ene-nov 2017</t>
  </si>
  <si>
    <t>ene-nov 2018</t>
  </si>
  <si>
    <t>Var. (%)   2018/2017</t>
  </si>
  <si>
    <t>Var % 18/17</t>
  </si>
  <si>
    <t>Partc. 2018</t>
  </si>
  <si>
    <t>enero - noviembre*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</si>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</sst>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0.000"/>
    <numFmt numFmtId="172" formatCode="#,##0.0000"/>
    <numFmt numFmtId="173" formatCode="yyyy"/>
  </numFmts>
  <fonts count="58"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E0FFFF"/>
        <bgColor indexed="64"/>
      </patternFill>
    </fill>
  </fills>
  <borders count="28">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s>
  <cellStyleXfs count="70">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0" fillId="0" borderId="0" applyNumberFormat="0" applyFill="0" applyBorder="0" applyAlignment="0" applyProtection="0"/>
  </cellStyleXfs>
  <cellXfs count="364">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0" xfId="0" quotePrefix="1" applyFont="1" applyFill="1" applyBorder="1" applyAlignment="1">
      <alignment horizontal="center"/>
    </xf>
    <xf numFmtId="0" fontId="4" fillId="0" borderId="20" xfId="0" applyFont="1" applyFill="1" applyBorder="1" applyAlignment="1">
      <alignment horizontal="right"/>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7" fillId="0" borderId="0" xfId="0" applyFont="1" applyFill="1" applyAlignment="1">
      <alignment horizontal="right" vertical="center"/>
    </xf>
    <xf numFmtId="3" fontId="7" fillId="0" borderId="0" xfId="0" applyNumberFormat="1" applyFont="1" applyFill="1" applyAlignment="1">
      <alignment horizontal="right" vertical="center"/>
    </xf>
    <xf numFmtId="169" fontId="7" fillId="0" borderId="0" xfId="33" applyNumberFormat="1" applyFont="1" applyFill="1" applyAlignment="1">
      <alignment horizontal="right" vertical="center"/>
    </xf>
    <xf numFmtId="168" fontId="7"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8"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0" fontId="5" fillId="35" borderId="0" xfId="0" applyFont="1" applyFill="1"/>
    <xf numFmtId="169" fontId="5" fillId="35" borderId="0" xfId="33" applyNumberFormat="1" applyFont="1" applyFill="1" applyBorder="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0" fontId="1" fillId="0" borderId="0" xfId="0" quotePrefix="1" applyFont="1" applyFill="1" applyBorder="1" applyAlignment="1">
      <alignment horizontal="left"/>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1"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0"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2"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2"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167" fontId="2" fillId="0" borderId="4" xfId="58" applyNumberFormat="1" applyFont="1" applyFill="1" applyBorder="1"/>
    <xf numFmtId="1" fontId="1" fillId="0" borderId="0" xfId="0" quotePrefix="1" applyNumberFormat="1" applyFont="1"/>
    <xf numFmtId="0" fontId="50" fillId="0" borderId="0" xfId="69" applyFill="1" applyAlignment="1">
      <alignment horizontal="center"/>
    </xf>
    <xf numFmtId="0" fontId="50" fillId="0" borderId="0" xfId="69" applyAlignment="1">
      <alignment horizontal="center"/>
    </xf>
    <xf numFmtId="171" fontId="1" fillId="0" borderId="0" xfId="0" applyNumberFormat="1" applyFont="1" applyFill="1" applyBorder="1" applyAlignment="1">
      <alignment horizontal="right"/>
    </xf>
    <xf numFmtId="172" fontId="1" fillId="0" borderId="0" xfId="0" applyNumberFormat="1" applyFont="1" applyFill="1" applyBorder="1" applyAlignment="1">
      <alignment horizontal="right"/>
    </xf>
    <xf numFmtId="41" fontId="1" fillId="0" borderId="0" xfId="0" applyNumberFormat="1" applyFont="1" applyFill="1" applyBorder="1"/>
    <xf numFmtId="41" fontId="1" fillId="0" borderId="0" xfId="0" applyNumberFormat="1" applyFont="1" applyFill="1" applyBorder="1" applyAlignment="1">
      <alignment horizontal="left"/>
    </xf>
    <xf numFmtId="0" fontId="54" fillId="0" borderId="0" xfId="0" applyFont="1" applyFill="1" applyBorder="1"/>
    <xf numFmtId="3" fontId="54" fillId="0" borderId="0" xfId="0" applyNumberFormat="1" applyFont="1" applyFill="1" applyBorder="1"/>
    <xf numFmtId="168" fontId="54" fillId="0" borderId="0" xfId="0" applyNumberFormat="1" applyFont="1" applyFill="1" applyBorder="1"/>
    <xf numFmtId="0" fontId="54" fillId="0" borderId="0" xfId="0" applyFont="1" applyFill="1" applyAlignment="1">
      <alignment vertical="center"/>
    </xf>
    <xf numFmtId="0" fontId="55" fillId="0" borderId="0" xfId="0" applyFont="1" applyFill="1" applyBorder="1" applyAlignment="1">
      <alignment horizontal="left"/>
    </xf>
    <xf numFmtId="3" fontId="55" fillId="0" borderId="0" xfId="0" applyNumberFormat="1" applyFont="1" applyFill="1" applyBorder="1"/>
    <xf numFmtId="0" fontId="56" fillId="0" borderId="0" xfId="0" applyFont="1" applyFill="1" applyBorder="1"/>
    <xf numFmtId="3" fontId="56" fillId="0" borderId="0" xfId="0" applyNumberFormat="1" applyFont="1" applyFill="1" applyBorder="1"/>
    <xf numFmtId="168" fontId="56" fillId="0" borderId="0" xfId="0" applyNumberFormat="1" applyFont="1" applyFill="1" applyBorder="1"/>
    <xf numFmtId="0" fontId="56" fillId="0" borderId="0" xfId="0" applyFont="1" applyFill="1" applyAlignment="1">
      <alignment vertical="center"/>
    </xf>
    <xf numFmtId="41" fontId="56" fillId="0" borderId="0" xfId="0" applyNumberFormat="1" applyFont="1" applyFill="1" applyAlignment="1">
      <alignment horizontal="right" vertical="center"/>
    </xf>
    <xf numFmtId="41" fontId="39" fillId="0" borderId="0" xfId="0" applyNumberFormat="1" applyFont="1" applyFill="1" applyBorder="1"/>
    <xf numFmtId="3" fontId="39" fillId="0" borderId="0" xfId="0" applyNumberFormat="1" applyFont="1" applyFill="1" applyBorder="1"/>
    <xf numFmtId="3" fontId="56" fillId="0" borderId="0" xfId="0" applyNumberFormat="1" applyFont="1" applyFill="1" applyAlignment="1">
      <alignment vertical="center"/>
    </xf>
    <xf numFmtId="0" fontId="4" fillId="0" borderId="0" xfId="0" applyFont="1" applyFill="1" applyBorder="1" applyAlignment="1">
      <alignment horizontal="right"/>
    </xf>
    <xf numFmtId="3" fontId="57" fillId="0" borderId="0" xfId="0" applyNumberFormat="1" applyFont="1" applyBorder="1" applyAlignment="1">
      <alignment wrapText="1"/>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27" xfId="0" applyFont="1" applyFill="1" applyBorder="1" applyAlignment="1">
      <alignment horizontal="right"/>
    </xf>
    <xf numFmtId="4" fontId="14" fillId="0" borderId="0" xfId="0" applyNumberFormat="1" applyFont="1" applyFill="1" applyBorder="1" applyAlignment="1">
      <alignment horizontal="right"/>
    </xf>
    <xf numFmtId="173" fontId="57" fillId="38" borderId="0" xfId="0" applyNumberFormat="1" applyFont="1" applyFill="1" applyBorder="1" applyAlignment="1">
      <alignment wrapText="1"/>
    </xf>
    <xf numFmtId="3" fontId="57" fillId="0" borderId="0" xfId="0" applyNumberFormat="1" applyFont="1" applyBorder="1" applyAlignment="1">
      <alignment horizontal="left" wrapText="1"/>
    </xf>
    <xf numFmtId="167" fontId="5" fillId="0" borderId="0" xfId="58" applyNumberFormat="1" applyFont="1" applyFill="1"/>
    <xf numFmtId="3" fontId="14" fillId="0" borderId="0" xfId="0" applyNumberFormat="1" applyFont="1" applyFill="1" applyAlignment="1">
      <alignment horizontal="right"/>
    </xf>
    <xf numFmtId="0" fontId="44" fillId="0" borderId="0" xfId="40" applyFont="1" applyAlignment="1">
      <alignment horizontal="center"/>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3" fontId="4" fillId="0" borderId="0" xfId="0" applyNumberFormat="1" applyFont="1" applyFill="1" applyBorder="1" applyAlignment="1">
      <alignment horizontal="center"/>
    </xf>
    <xf numFmtId="0" fontId="49"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0" xfId="0" applyFont="1" applyFill="1" applyBorder="1" applyAlignment="1">
      <alignment horizontal="center"/>
    </xf>
    <xf numFmtId="0" fontId="4" fillId="0" borderId="24" xfId="0" applyFont="1" applyFill="1" applyBorder="1" applyAlignment="1">
      <alignment horizontal="center" vertical="center" wrapText="1"/>
    </xf>
    <xf numFmtId="0" fontId="4" fillId="0" borderId="18" xfId="0" quotePrefix="1" applyFont="1" applyFill="1" applyBorder="1" applyAlignment="1">
      <alignment horizontal="center" vertical="center"/>
    </xf>
    <xf numFmtId="0" fontId="4" fillId="0" borderId="26" xfId="0" quotePrefix="1" applyFont="1" applyFill="1" applyBorder="1" applyAlignment="1">
      <alignment horizontal="center" vertical="center"/>
    </xf>
    <xf numFmtId="0" fontId="4" fillId="0" borderId="20" xfId="0" applyFont="1" applyBorder="1" applyAlignment="1">
      <alignment horizont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9" xfId="0" quotePrefix="1" applyFont="1" applyFill="1" applyBorder="1" applyAlignment="1">
      <alignment horizontal="center" vertical="center"/>
    </xf>
    <xf numFmtId="0" fontId="9"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3" fillId="0" borderId="24" xfId="0" applyFont="1" applyFill="1" applyBorder="1" applyAlignment="1">
      <alignment horizontal="center" vertical="center" wrapText="1"/>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37" borderId="20" xfId="0" quotePrefix="1" applyFont="1" applyFill="1" applyBorder="1" applyAlignment="1">
      <alignment horizontal="center"/>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6" xfId="0" applyFont="1" applyFill="1" applyBorder="1" applyAlignment="1">
      <alignment horizontal="center"/>
    </xf>
    <xf numFmtId="0" fontId="3" fillId="0" borderId="5" xfId="0" quotePrefix="1" applyFont="1" applyFill="1" applyBorder="1" applyAlignment="1">
      <alignment horizontal="center" vertical="center"/>
    </xf>
    <xf numFmtId="0" fontId="1" fillId="0" borderId="4" xfId="0" applyFont="1" applyBorder="1" applyAlignment="1">
      <alignment horizontal="center" vertical="center"/>
    </xf>
    <xf numFmtId="0" fontId="3" fillId="0" borderId="4" xfId="0" quotePrefix="1" applyFont="1" applyFill="1" applyBorder="1" applyAlignment="1">
      <alignment horizontal="center" vertical="center"/>
    </xf>
    <xf numFmtId="0" fontId="4" fillId="0" borderId="0" xfId="0" applyFont="1" applyFill="1" applyBorder="1" applyAlignment="1">
      <alignment horizontal="center"/>
    </xf>
    <xf numFmtId="0" fontId="3" fillId="2" borderId="20" xfId="0" applyFont="1" applyFill="1" applyBorder="1" applyAlignment="1">
      <alignment horizontal="center"/>
    </xf>
    <xf numFmtId="0" fontId="3" fillId="2" borderId="19" xfId="0" applyFont="1" applyFill="1" applyBorder="1" applyAlignment="1">
      <alignment horizontal="center"/>
    </xf>
  </cellXfs>
  <cellStyles count="7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balanza_periodos!$O$27</c:f>
              <c:strCache>
                <c:ptCount val="1"/>
                <c:pt idx="0">
                  <c:v>Agrícola</c:v>
                </c:pt>
              </c:strCache>
            </c:strRef>
          </c:tx>
          <c:cat>
            <c:strRef>
              <c:f>balanza_periodos!$N$28:$N$32</c:f>
              <c:strCache>
                <c:ptCount val="5"/>
                <c:pt idx="0">
                  <c:v>ene-nov 14</c:v>
                </c:pt>
                <c:pt idx="1">
                  <c:v>ene-nov 15</c:v>
                </c:pt>
                <c:pt idx="2">
                  <c:v>ene-nov 16</c:v>
                </c:pt>
                <c:pt idx="3">
                  <c:v>ene-nov 17</c:v>
                </c:pt>
                <c:pt idx="4">
                  <c:v>ene-nov 18</c:v>
                </c:pt>
              </c:strCache>
            </c:strRef>
          </c:cat>
          <c:val>
            <c:numRef>
              <c:f>balanza_periodos!$O$28:$O$32</c:f>
              <c:numCache>
                <c:formatCode>_-* #,##0\ _p_t_a_-;\-* #,##0\ _p_t_a_-;_-* "-"??\ _p_t_a_-;_-@_-</c:formatCode>
                <c:ptCount val="5"/>
                <c:pt idx="0">
                  <c:v>4978654</c:v>
                </c:pt>
                <c:pt idx="1">
                  <c:v>4723436</c:v>
                </c:pt>
                <c:pt idx="2">
                  <c:v>5219972</c:v>
                </c:pt>
                <c:pt idx="3">
                  <c:v>5146482</c:v>
                </c:pt>
                <c:pt idx="4">
                  <c:v>5536414</c:v>
                </c:pt>
              </c:numCache>
            </c:numRef>
          </c:val>
          <c:smooth val="0"/>
          <c:extLst>
            <c:ext xmlns:c16="http://schemas.microsoft.com/office/drawing/2014/chart" uri="{C3380CC4-5D6E-409C-BE32-E72D297353CC}">
              <c16:uniqueId val="{00000000-B6F2-43D3-A326-C07583E4992F}"/>
            </c:ext>
          </c:extLst>
        </c:ser>
        <c:ser>
          <c:idx val="1"/>
          <c:order val="1"/>
          <c:tx>
            <c:strRef>
              <c:f>balanza_periodos!$P$27</c:f>
              <c:strCache>
                <c:ptCount val="1"/>
                <c:pt idx="0">
                  <c:v>Pecuario</c:v>
                </c:pt>
              </c:strCache>
            </c:strRef>
          </c:tx>
          <c:cat>
            <c:strRef>
              <c:f>balanza_periodos!$N$28:$N$32</c:f>
              <c:strCache>
                <c:ptCount val="5"/>
                <c:pt idx="0">
                  <c:v>ene-nov 14</c:v>
                </c:pt>
                <c:pt idx="1">
                  <c:v>ene-nov 15</c:v>
                </c:pt>
                <c:pt idx="2">
                  <c:v>ene-nov 16</c:v>
                </c:pt>
                <c:pt idx="3">
                  <c:v>ene-nov 17</c:v>
                </c:pt>
                <c:pt idx="4">
                  <c:v>ene-nov 18</c:v>
                </c:pt>
              </c:strCache>
            </c:strRef>
          </c:cat>
          <c:val>
            <c:numRef>
              <c:f>balanza_periodos!$P$28:$P$32</c:f>
              <c:numCache>
                <c:formatCode>_-* #,##0\ _p_t_a_-;\-* #,##0\ _p_t_a_-;_-* "-"??\ _p_t_a_-;_-@_-</c:formatCode>
                <c:ptCount val="5"/>
                <c:pt idx="0">
                  <c:v>-159452</c:v>
                </c:pt>
                <c:pt idx="1">
                  <c:v>-111336</c:v>
                </c:pt>
                <c:pt idx="2">
                  <c:v>-257489</c:v>
                </c:pt>
                <c:pt idx="3">
                  <c:v>-702333</c:v>
                </c:pt>
                <c:pt idx="4">
                  <c:v>-672071</c:v>
                </c:pt>
              </c:numCache>
            </c:numRef>
          </c:val>
          <c:smooth val="0"/>
          <c:extLst>
            <c:ext xmlns:c16="http://schemas.microsoft.com/office/drawing/2014/chart" uri="{C3380CC4-5D6E-409C-BE32-E72D297353CC}">
              <c16:uniqueId val="{00000001-B6F2-43D3-A326-C07583E4992F}"/>
            </c:ext>
          </c:extLst>
        </c:ser>
        <c:ser>
          <c:idx val="2"/>
          <c:order val="2"/>
          <c:tx>
            <c:strRef>
              <c:f>balanza_periodos!$Q$27</c:f>
              <c:strCache>
                <c:ptCount val="1"/>
                <c:pt idx="0">
                  <c:v>Forestal</c:v>
                </c:pt>
              </c:strCache>
            </c:strRef>
          </c:tx>
          <c:cat>
            <c:strRef>
              <c:f>balanza_periodos!$N$28:$N$32</c:f>
              <c:strCache>
                <c:ptCount val="5"/>
                <c:pt idx="0">
                  <c:v>ene-nov 14</c:v>
                </c:pt>
                <c:pt idx="1">
                  <c:v>ene-nov 15</c:v>
                </c:pt>
                <c:pt idx="2">
                  <c:v>ene-nov 16</c:v>
                </c:pt>
                <c:pt idx="3">
                  <c:v>ene-nov 17</c:v>
                </c:pt>
                <c:pt idx="4">
                  <c:v>ene-nov 18</c:v>
                </c:pt>
              </c:strCache>
            </c:strRef>
          </c:cat>
          <c:val>
            <c:numRef>
              <c:f>balanza_periodos!$Q$28:$Q$32</c:f>
              <c:numCache>
                <c:formatCode>_-* #,##0\ _p_t_a_-;\-* #,##0\ _p_t_a_-;_-* "-"??\ _p_t_a_-;_-@_-</c:formatCode>
                <c:ptCount val="5"/>
                <c:pt idx="0">
                  <c:v>4630506</c:v>
                </c:pt>
                <c:pt idx="1">
                  <c:v>4286694</c:v>
                </c:pt>
                <c:pt idx="2">
                  <c:v>4039087</c:v>
                </c:pt>
                <c:pt idx="3">
                  <c:v>4248721</c:v>
                </c:pt>
                <c:pt idx="4">
                  <c:v>5480118</c:v>
                </c:pt>
              </c:numCache>
            </c:numRef>
          </c:val>
          <c:smooth val="0"/>
          <c:extLst>
            <c:ext xmlns:c16="http://schemas.microsoft.com/office/drawing/2014/chart" uri="{C3380CC4-5D6E-409C-BE32-E72D297353CC}">
              <c16:uniqueId val="{00000002-B6F2-43D3-A326-C07583E4992F}"/>
            </c:ext>
          </c:extLst>
        </c:ser>
        <c:ser>
          <c:idx val="3"/>
          <c:order val="3"/>
          <c:tx>
            <c:strRef>
              <c:f>balanza_periodos!$R$27</c:f>
              <c:strCache>
                <c:ptCount val="1"/>
                <c:pt idx="0">
                  <c:v>Total</c:v>
                </c:pt>
              </c:strCache>
            </c:strRef>
          </c:tx>
          <c:cat>
            <c:strRef>
              <c:f>balanza_periodos!$N$28:$N$32</c:f>
              <c:strCache>
                <c:ptCount val="5"/>
                <c:pt idx="0">
                  <c:v>ene-nov 14</c:v>
                </c:pt>
                <c:pt idx="1">
                  <c:v>ene-nov 15</c:v>
                </c:pt>
                <c:pt idx="2">
                  <c:v>ene-nov 16</c:v>
                </c:pt>
                <c:pt idx="3">
                  <c:v>ene-nov 17</c:v>
                </c:pt>
                <c:pt idx="4">
                  <c:v>ene-nov 18</c:v>
                </c:pt>
              </c:strCache>
            </c:strRef>
          </c:cat>
          <c:val>
            <c:numRef>
              <c:f>balanza_periodos!$R$28:$R$32</c:f>
              <c:numCache>
                <c:formatCode>_-* #,##0\ _p_t_a_-;\-* #,##0\ _p_t_a_-;_-* "-"??\ _p_t_a_-;_-@_-</c:formatCode>
                <c:ptCount val="5"/>
                <c:pt idx="0">
                  <c:v>9449708</c:v>
                </c:pt>
                <c:pt idx="1">
                  <c:v>8898794</c:v>
                </c:pt>
                <c:pt idx="2">
                  <c:v>9001570</c:v>
                </c:pt>
                <c:pt idx="3">
                  <c:v>8692870</c:v>
                </c:pt>
                <c:pt idx="4">
                  <c:v>10344461</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noviembre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Brasil</c:v>
                </c:pt>
                <c:pt idx="2">
                  <c:v>Estados Unidos</c:v>
                </c:pt>
                <c:pt idx="3">
                  <c:v>Paraguay</c:v>
                </c:pt>
                <c:pt idx="4">
                  <c:v>Canadá</c:v>
                </c:pt>
                <c:pt idx="5">
                  <c:v>China</c:v>
                </c:pt>
                <c:pt idx="6">
                  <c:v>Alemania</c:v>
                </c:pt>
                <c:pt idx="7">
                  <c:v>Holanda</c:v>
                </c:pt>
                <c:pt idx="8">
                  <c:v>Perú</c:v>
                </c:pt>
                <c:pt idx="9">
                  <c:v>Ecuador</c:v>
                </c:pt>
                <c:pt idx="10">
                  <c:v>Guatemala</c:v>
                </c:pt>
                <c:pt idx="11">
                  <c:v>México</c:v>
                </c:pt>
                <c:pt idx="12">
                  <c:v>Francia</c:v>
                </c:pt>
                <c:pt idx="13">
                  <c:v>España</c:v>
                </c:pt>
                <c:pt idx="14">
                  <c:v>Colombia</c:v>
                </c:pt>
              </c:strCache>
            </c:strRef>
          </c:cat>
          <c:val>
            <c:numRef>
              <c:f>'prin paises exp e imp'!$D$55:$D$69</c:f>
              <c:numCache>
                <c:formatCode>#,##0</c:formatCode>
                <c:ptCount val="15"/>
                <c:pt idx="0">
                  <c:v>1291817.2710599995</c:v>
                </c:pt>
                <c:pt idx="1">
                  <c:v>840858.63239000004</c:v>
                </c:pt>
                <c:pt idx="2">
                  <c:v>765841.16086999967</c:v>
                </c:pt>
                <c:pt idx="3">
                  <c:v>501557.39891999977</c:v>
                </c:pt>
                <c:pt idx="4">
                  <c:v>206916.10055999988</c:v>
                </c:pt>
                <c:pt idx="5">
                  <c:v>188606.25942000007</c:v>
                </c:pt>
                <c:pt idx="6">
                  <c:v>145442.12920999996</c:v>
                </c:pt>
                <c:pt idx="7">
                  <c:v>125243.05160999998</c:v>
                </c:pt>
                <c:pt idx="8">
                  <c:v>122993.27949</c:v>
                </c:pt>
                <c:pt idx="9">
                  <c:v>116260.23404000004</c:v>
                </c:pt>
                <c:pt idx="10">
                  <c:v>101742.05917000001</c:v>
                </c:pt>
                <c:pt idx="11">
                  <c:v>96347.694650000078</c:v>
                </c:pt>
                <c:pt idx="12">
                  <c:v>96337.320540000044</c:v>
                </c:pt>
                <c:pt idx="13">
                  <c:v>94634.467619999981</c:v>
                </c:pt>
                <c:pt idx="14">
                  <c:v>93933.358049999995</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noviembre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Holanda</c:v>
                </c:pt>
                <c:pt idx="4">
                  <c:v>Corea del Sur</c:v>
                </c:pt>
                <c:pt idx="5">
                  <c:v>Reino Unido</c:v>
                </c:pt>
                <c:pt idx="6">
                  <c:v>México</c:v>
                </c:pt>
                <c:pt idx="7">
                  <c:v>Brasil</c:v>
                </c:pt>
                <c:pt idx="8">
                  <c:v>Alemania</c:v>
                </c:pt>
                <c:pt idx="9">
                  <c:v>Perú</c:v>
                </c:pt>
                <c:pt idx="10">
                  <c:v>Italia</c:v>
                </c:pt>
                <c:pt idx="11">
                  <c:v>Taiwán</c:v>
                </c:pt>
                <c:pt idx="12">
                  <c:v>Canadá</c:v>
                </c:pt>
                <c:pt idx="13">
                  <c:v>Colombia</c:v>
                </c:pt>
                <c:pt idx="14">
                  <c:v>Rusia</c:v>
                </c:pt>
              </c:strCache>
            </c:strRef>
          </c:cat>
          <c:val>
            <c:numRef>
              <c:f>'prin paises exp e imp'!$D$7:$D$21</c:f>
              <c:numCache>
                <c:formatCode>#,##0</c:formatCode>
                <c:ptCount val="15"/>
                <c:pt idx="0">
                  <c:v>3681486.6572899995</c:v>
                </c:pt>
                <c:pt idx="1">
                  <c:v>3005631.1297600009</c:v>
                </c:pt>
                <c:pt idx="2">
                  <c:v>855014.90453999932</c:v>
                </c:pt>
                <c:pt idx="3">
                  <c:v>772802.41384000075</c:v>
                </c:pt>
                <c:pt idx="4">
                  <c:v>636740.09359999956</c:v>
                </c:pt>
                <c:pt idx="5">
                  <c:v>485718.32640000049</c:v>
                </c:pt>
                <c:pt idx="6">
                  <c:v>483028.46218999999</c:v>
                </c:pt>
                <c:pt idx="7">
                  <c:v>372891.45924000011</c:v>
                </c:pt>
                <c:pt idx="8">
                  <c:v>363112.10283999983</c:v>
                </c:pt>
                <c:pt idx="9">
                  <c:v>320138.88952000003</c:v>
                </c:pt>
                <c:pt idx="10">
                  <c:v>318975.61782000004</c:v>
                </c:pt>
                <c:pt idx="11">
                  <c:v>295318.80965000007</c:v>
                </c:pt>
                <c:pt idx="12">
                  <c:v>293229.19129999971</c:v>
                </c:pt>
                <c:pt idx="13">
                  <c:v>275506.46247000026</c:v>
                </c:pt>
                <c:pt idx="14">
                  <c:v>273772.54871</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noviembre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imp'!$A$7:$A$21</c:f>
              <c:strCache>
                <c:ptCount val="15"/>
                <c:pt idx="0">
                  <c:v>Pasta química de coníferas a la sosa (soda) o al sulfato, excepto para disolver, semiblanqueada o blanqueada</c:v>
                </c:pt>
                <c:pt idx="1">
                  <c:v>Pasta química de maderas distintas a las coníferas, a la sosa (soda) o al sulfato, excepto para disolver, semiblanqueada o blanqueada</c:v>
                </c:pt>
                <c:pt idx="2">
                  <c:v>Vino con denominación de origen</c:v>
                </c:pt>
                <c:pt idx="3">
                  <c:v>Uvas frescas</c:v>
                </c:pt>
                <c:pt idx="4">
                  <c:v>Las demás cerezas dulces frescas</c:v>
                </c:pt>
                <c:pt idx="5">
                  <c:v>Manzanas frescas</c:v>
                </c:pt>
                <c:pt idx="6">
                  <c:v>Madera simplemente aserrada de pino insigne</c:v>
                </c:pt>
                <c:pt idx="7">
                  <c:v>Arándanos rojos, azules, mirtilos y demás frutos del género Vaccinium</c:v>
                </c:pt>
                <c:pt idx="8">
                  <c:v>Las demás con las dos hojas externas de madera de coníferas</c:v>
                </c:pt>
                <c:pt idx="9">
                  <c:v>Pasta química de coníferas a la sosa (soda) o al sulfato, excepto para disolver, cruda</c:v>
                </c:pt>
                <c:pt idx="10">
                  <c:v>Las demás carnes porcinas congeladas</c:v>
                </c:pt>
                <c:pt idx="11">
                  <c:v>Las demás maderas en plaquitas o partículas no coníferas</c:v>
                </c:pt>
                <c:pt idx="12">
                  <c:v>Los demás vinos con capacidad mayor a 2 lts</c:v>
                </c:pt>
                <c:pt idx="13">
                  <c:v>Trozos y despojos comestibles de gallo o gallina, congelados</c:v>
                </c:pt>
                <c:pt idx="14">
                  <c:v>Tableros de fibra de densidad media de espesor superior a 9 mm</c:v>
                </c:pt>
              </c:strCache>
            </c:strRef>
          </c:cat>
          <c:val>
            <c:numRef>
              <c:f>'prin prod exp e imp'!$E$7:$E$21</c:f>
              <c:numCache>
                <c:formatCode>#,##0</c:formatCode>
                <c:ptCount val="15"/>
                <c:pt idx="0">
                  <c:v>1389632.0981700006</c:v>
                </c:pt>
                <c:pt idx="1">
                  <c:v>1316100.2488299999</c:v>
                </c:pt>
                <c:pt idx="2">
                  <c:v>1257067.7907700005</c:v>
                </c:pt>
                <c:pt idx="3">
                  <c:v>1191995.9948799997</c:v>
                </c:pt>
                <c:pt idx="4">
                  <c:v>820397.27348000044</c:v>
                </c:pt>
                <c:pt idx="5">
                  <c:v>686853.53157999995</c:v>
                </c:pt>
                <c:pt idx="6">
                  <c:v>530348.92788999982</c:v>
                </c:pt>
                <c:pt idx="7">
                  <c:v>494799.30349999992</c:v>
                </c:pt>
                <c:pt idx="8">
                  <c:v>354239.09467999998</c:v>
                </c:pt>
                <c:pt idx="9">
                  <c:v>347626.74562</c:v>
                </c:pt>
                <c:pt idx="10">
                  <c:v>330532.3762</c:v>
                </c:pt>
                <c:pt idx="11">
                  <c:v>329984.12533000001</c:v>
                </c:pt>
                <c:pt idx="12">
                  <c:v>278291.22441999998</c:v>
                </c:pt>
                <c:pt idx="13">
                  <c:v>243747.74878999998</c:v>
                </c:pt>
                <c:pt idx="14">
                  <c:v>214422.73326999997</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noviembre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imp'!$A$56:$A$70</c:f>
              <c:strCache>
                <c:ptCount val="15"/>
                <c:pt idx="0">
                  <c:v>Carne bovina deshuesada fresca o refrigerada</c:v>
                </c:pt>
                <c:pt idx="1">
                  <c:v>Maíz para consumo</c:v>
                </c:pt>
                <c:pt idx="2">
                  <c:v>Tortas y residuos de soja</c:v>
                </c:pt>
                <c:pt idx="3">
                  <c:v>Cerveza de malta</c:v>
                </c:pt>
                <c:pt idx="4">
                  <c:v>Azúcar refinada</c:v>
                </c:pt>
                <c:pt idx="5">
                  <c:v>Trozos y despojos comestibles de gallo o gallina, congelados</c:v>
                </c:pt>
                <c:pt idx="6">
                  <c:v>Las demás carnes porcinas congeladas</c:v>
                </c:pt>
                <c:pt idx="7">
                  <c:v>Las demás preparaciones de los tipos utilizados para la alimentación de los animales</c:v>
                </c:pt>
                <c:pt idx="8">
                  <c:v>Las demás preparaciones alimenticias nencop</c:v>
                </c:pt>
                <c:pt idx="9">
                  <c:v>Mezclas de aceites, animales o vegetales y animales con vegetales</c:v>
                </c:pt>
                <c:pt idx="10">
                  <c:v>Los demás quesos</c:v>
                </c:pt>
                <c:pt idx="11">
                  <c:v>Aceite de girasol refinado</c:v>
                </c:pt>
                <c:pt idx="12">
                  <c:v>Residuos de la industria del almidón y residuos similares</c:v>
                </c:pt>
                <c:pt idx="13">
                  <c:v>Carne bovina deshuesada congelada</c:v>
                </c:pt>
                <c:pt idx="14">
                  <c:v>Concentrados de proteínas y sustancias texturadas</c:v>
                </c:pt>
              </c:strCache>
            </c:strRef>
          </c:cat>
          <c:val>
            <c:numRef>
              <c:f>'prin prod exp e imp'!$E$56:$E$70</c:f>
              <c:numCache>
                <c:formatCode>#,##0</c:formatCode>
                <c:ptCount val="15"/>
                <c:pt idx="0">
                  <c:v>804331.20660999999</c:v>
                </c:pt>
                <c:pt idx="1">
                  <c:v>323145.77999999991</c:v>
                </c:pt>
                <c:pt idx="2">
                  <c:v>283834.97944999998</c:v>
                </c:pt>
                <c:pt idx="3">
                  <c:v>157033.30491000001</c:v>
                </c:pt>
                <c:pt idx="4">
                  <c:v>144134.58568000002</c:v>
                </c:pt>
                <c:pt idx="5">
                  <c:v>137086.57378999999</c:v>
                </c:pt>
                <c:pt idx="6">
                  <c:v>133452.70789999998</c:v>
                </c:pt>
                <c:pt idx="7">
                  <c:v>129858.26883999999</c:v>
                </c:pt>
                <c:pt idx="8">
                  <c:v>126918.39968000005</c:v>
                </c:pt>
                <c:pt idx="9">
                  <c:v>110028.18663</c:v>
                </c:pt>
                <c:pt idx="10">
                  <c:v>108387.72115000001</c:v>
                </c:pt>
                <c:pt idx="11">
                  <c:v>89863.249939999994</c:v>
                </c:pt>
                <c:pt idx="12">
                  <c:v>85454.446370000005</c:v>
                </c:pt>
                <c:pt idx="13">
                  <c:v>85369.478060000009</c:v>
                </c:pt>
                <c:pt idx="14">
                  <c:v>85207.96639999999</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max val="800000"/>
          <c:min val="0"/>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ajorUnit val="100000"/>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9"/>
    </mc:Choice>
    <mc:Fallback>
      <c:style val="19"/>
    </mc:Fallback>
  </mc:AlternateContent>
  <c:chart>
    <c:title>
      <c:tx>
        <c:strRef>
          <c:f>TitulosGraficos!$J$5</c:f>
          <c:strCache>
            <c:ptCount val="1"/>
            <c:pt idx="0">
              <c:v>Gráfico  Nº 13
Principales rubros exportados
Millones de dólares  enero - noviembre 2018</c:v>
            </c:pt>
          </c:strCache>
        </c:strRef>
      </c:tx>
      <c:layout>
        <c:manualLayout>
          <c:xMode val="edge"/>
          <c:yMode val="edge"/>
          <c:x val="0.30296184819900923"/>
          <c:y val="1.74673552339623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7"/>
          <c:order val="0"/>
          <c:invertIfNegative val="0"/>
          <c:cat>
            <c:strRef>
              <c:f>'Principales Rubros'!$A$9:$A$22</c:f>
              <c:strCache>
                <c:ptCount val="14"/>
                <c:pt idx="0">
                  <c:v>Fruta fresca y frutos secos</c:v>
                </c:pt>
                <c:pt idx="1">
                  <c:v>Celulosa</c:v>
                </c:pt>
                <c:pt idx="2">
                  <c:v>Vinos y alcoholes</c:v>
                </c:pt>
                <c:pt idx="3">
                  <c:v>Fruta procesada</c:v>
                </c:pt>
                <c:pt idx="4">
                  <c:v>Maderas elaboradas</c:v>
                </c:pt>
                <c:pt idx="5">
                  <c:v>Maderas aserradas</c:v>
                </c:pt>
                <c:pt idx="6">
                  <c:v>Carnes y subproductos</c:v>
                </c:pt>
                <c:pt idx="7">
                  <c:v>Semillas para siembra</c:v>
                </c:pt>
                <c:pt idx="8">
                  <c:v>Maderas en plaquitas</c:v>
                </c:pt>
                <c:pt idx="9">
                  <c:v>Lácteos</c:v>
                </c:pt>
                <c:pt idx="10">
                  <c:v>Hortalizas procesadas</c:v>
                </c:pt>
                <c:pt idx="11">
                  <c:v>Hortalizas frescas</c:v>
                </c:pt>
                <c:pt idx="12">
                  <c:v>Flores, bulbos y tubérculos</c:v>
                </c:pt>
                <c:pt idx="13">
                  <c:v>Miel</c:v>
                </c:pt>
              </c:strCache>
            </c:strRef>
          </c:cat>
          <c:val>
            <c:numRef>
              <c:f>'Principales Rubros'!$I$9:$I$22</c:f>
              <c:numCache>
                <c:formatCode>#,##0</c:formatCode>
                <c:ptCount val="14"/>
                <c:pt idx="0">
                  <c:v>5131486.3500300022</c:v>
                </c:pt>
                <c:pt idx="1">
                  <c:v>3345120.2038200009</c:v>
                </c:pt>
                <c:pt idx="2">
                  <c:v>1875523.20936</c:v>
                </c:pt>
                <c:pt idx="3">
                  <c:v>1244825.1462199998</c:v>
                </c:pt>
                <c:pt idx="4">
                  <c:v>1123618.71548</c:v>
                </c:pt>
                <c:pt idx="5">
                  <c:v>875474.23456999986</c:v>
                </c:pt>
                <c:pt idx="6">
                  <c:v>865081.03048000007</c:v>
                </c:pt>
                <c:pt idx="7">
                  <c:v>364452.61733999994</c:v>
                </c:pt>
                <c:pt idx="8">
                  <c:v>367907.47207000002</c:v>
                </c:pt>
                <c:pt idx="9">
                  <c:v>180489.73509999999</c:v>
                </c:pt>
                <c:pt idx="10">
                  <c:v>157558.35789999994</c:v>
                </c:pt>
                <c:pt idx="11">
                  <c:v>29903.627860000004</c:v>
                </c:pt>
                <c:pt idx="12">
                  <c:v>28114.198179999996</c:v>
                </c:pt>
                <c:pt idx="13">
                  <c:v>28338.893610000003</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0768"/>
        <c:crosses val="autoZero"/>
        <c:auto val="1"/>
        <c:lblAlgn val="ctr"/>
        <c:lblOffset val="100"/>
        <c:noMultiLvlLbl val="0"/>
      </c:catAx>
      <c:valAx>
        <c:axId val="1978350768"/>
        <c:scaling>
          <c:orientation val="minMax"/>
          <c:max val="5000000"/>
          <c:min val="0"/>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978353488"/>
        <c:crosses val="autoZero"/>
        <c:crossBetween val="between"/>
        <c:majorUnit val="500000"/>
        <c:dispUnits>
          <c:builtInUnit val="thousands"/>
        </c:dispUnits>
      </c:valAx>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balanza_anuales!$O$27</c:f>
              <c:strCache>
                <c:ptCount val="1"/>
                <c:pt idx="0">
                  <c:v>Agrícola</c:v>
                </c:pt>
              </c:strCache>
            </c:strRef>
          </c:tx>
          <c:cat>
            <c:numRef>
              <c:f>balanza_anuales!$N$28:$N$32</c:f>
              <c:numCache>
                <c:formatCode>0</c:formatCode>
                <c:ptCount val="5"/>
                <c:pt idx="0">
                  <c:v>2013</c:v>
                </c:pt>
                <c:pt idx="1">
                  <c:v>2014</c:v>
                </c:pt>
                <c:pt idx="2">
                  <c:v>2015</c:v>
                </c:pt>
                <c:pt idx="3">
                  <c:v>2016</c:v>
                </c:pt>
                <c:pt idx="4">
                  <c:v>2017</c:v>
                </c:pt>
              </c:numCache>
            </c:numRef>
          </c:cat>
          <c:val>
            <c:numRef>
              <c:f>balanza_anuales!$O$28:$O$32</c:f>
              <c:numCache>
                <c:formatCode>_-* #,##0\ _p_t_a_-;\-* #,##0\ _p_t_a_-;_-* "-"??\ _p_t_a_-;_-@_-</c:formatCode>
                <c:ptCount val="5"/>
                <c:pt idx="0">
                  <c:v>5309603</c:v>
                </c:pt>
                <c:pt idx="1">
                  <c:v>5424524</c:v>
                </c:pt>
                <c:pt idx="2">
                  <c:v>5149872</c:v>
                </c:pt>
                <c:pt idx="3">
                  <c:v>5928552</c:v>
                </c:pt>
                <c:pt idx="4">
                  <c:v>5622734</c:v>
                </c:pt>
              </c:numCache>
            </c:numRef>
          </c:val>
          <c:smooth val="0"/>
          <c:extLst>
            <c:ext xmlns:c16="http://schemas.microsoft.com/office/drawing/2014/chart" uri="{C3380CC4-5D6E-409C-BE32-E72D297353CC}">
              <c16:uniqueId val="{00000000-3E2D-40E0-8240-5AF26ED72D9A}"/>
            </c:ext>
          </c:extLst>
        </c:ser>
        <c:ser>
          <c:idx val="1"/>
          <c:order val="1"/>
          <c:tx>
            <c:strRef>
              <c:f>balanza_anuales!$P$27</c:f>
              <c:strCache>
                <c:ptCount val="1"/>
                <c:pt idx="0">
                  <c:v>Pecuario</c:v>
                </c:pt>
              </c:strCache>
            </c:strRef>
          </c:tx>
          <c:cat>
            <c:numRef>
              <c:f>balanza_anuales!$N$28:$N$32</c:f>
              <c:numCache>
                <c:formatCode>0</c:formatCode>
                <c:ptCount val="5"/>
                <c:pt idx="0">
                  <c:v>2013</c:v>
                </c:pt>
                <c:pt idx="1">
                  <c:v>2014</c:v>
                </c:pt>
                <c:pt idx="2">
                  <c:v>2015</c:v>
                </c:pt>
                <c:pt idx="3">
                  <c:v>2016</c:v>
                </c:pt>
                <c:pt idx="4">
                  <c:v>2017</c:v>
                </c:pt>
              </c:numCache>
            </c:numRef>
          </c:cat>
          <c:val>
            <c:numRef>
              <c:f>balanza_anuales!$P$28:$P$32</c:f>
              <c:numCache>
                <c:formatCode>_-* #,##0\ _p_t_a_-;\-* #,##0\ _p_t_a_-;_-* "-"??\ _p_t_a_-;_-@_-</c:formatCode>
                <c:ptCount val="5"/>
                <c:pt idx="0">
                  <c:v>-322473</c:v>
                </c:pt>
                <c:pt idx="1">
                  <c:v>-195643</c:v>
                </c:pt>
                <c:pt idx="2">
                  <c:v>-127785</c:v>
                </c:pt>
                <c:pt idx="3">
                  <c:v>-325380</c:v>
                </c:pt>
                <c:pt idx="4">
                  <c:v>-782960</c:v>
                </c:pt>
              </c:numCache>
            </c:numRef>
          </c:val>
          <c:smooth val="0"/>
          <c:extLst>
            <c:ext xmlns:c16="http://schemas.microsoft.com/office/drawing/2014/chart" uri="{C3380CC4-5D6E-409C-BE32-E72D297353CC}">
              <c16:uniqueId val="{00000001-3E2D-40E0-8240-5AF26ED72D9A}"/>
            </c:ext>
          </c:extLst>
        </c:ser>
        <c:ser>
          <c:idx val="2"/>
          <c:order val="2"/>
          <c:tx>
            <c:strRef>
              <c:f>balanza_anuales!$Q$27</c:f>
              <c:strCache>
                <c:ptCount val="1"/>
                <c:pt idx="0">
                  <c:v>Forestal</c:v>
                </c:pt>
              </c:strCache>
            </c:strRef>
          </c:tx>
          <c:cat>
            <c:numRef>
              <c:f>balanza_anuales!$N$28:$N$32</c:f>
              <c:numCache>
                <c:formatCode>0</c:formatCode>
                <c:ptCount val="5"/>
                <c:pt idx="0">
                  <c:v>2013</c:v>
                </c:pt>
                <c:pt idx="1">
                  <c:v>2014</c:v>
                </c:pt>
                <c:pt idx="2">
                  <c:v>2015</c:v>
                </c:pt>
                <c:pt idx="3">
                  <c:v>2016</c:v>
                </c:pt>
                <c:pt idx="4">
                  <c:v>2017</c:v>
                </c:pt>
              </c:numCache>
            </c:numRef>
          </c:cat>
          <c:val>
            <c:numRef>
              <c:f>balanza_anuales!$Q$28:$Q$32</c:f>
              <c:numCache>
                <c:formatCode>_-* #,##0\ _p_t_a_-;\-* #,##0\ _p_t_a_-;_-* "-"??\ _p_t_a_-;_-@_-</c:formatCode>
                <c:ptCount val="5"/>
                <c:pt idx="0">
                  <c:v>4781973</c:v>
                </c:pt>
                <c:pt idx="1">
                  <c:v>5149868</c:v>
                </c:pt>
                <c:pt idx="2">
                  <c:v>4591408</c:v>
                </c:pt>
                <c:pt idx="3">
                  <c:v>4468104</c:v>
                </c:pt>
                <c:pt idx="4">
                  <c:v>4700192</c:v>
                </c:pt>
              </c:numCache>
            </c:numRef>
          </c:val>
          <c:smooth val="0"/>
          <c:extLst>
            <c:ext xmlns:c16="http://schemas.microsoft.com/office/drawing/2014/chart" uri="{C3380CC4-5D6E-409C-BE32-E72D297353CC}">
              <c16:uniqueId val="{00000002-3E2D-40E0-8240-5AF26ED72D9A}"/>
            </c:ext>
          </c:extLst>
        </c:ser>
        <c:ser>
          <c:idx val="3"/>
          <c:order val="3"/>
          <c:tx>
            <c:strRef>
              <c:f>balanza_anuales!$R$27</c:f>
              <c:strCache>
                <c:ptCount val="1"/>
                <c:pt idx="0">
                  <c:v>Total</c:v>
                </c:pt>
              </c:strCache>
            </c:strRef>
          </c:tx>
          <c:cat>
            <c:numRef>
              <c:f>balanza_anuales!$N$28:$N$32</c:f>
              <c:numCache>
                <c:formatCode>0</c:formatCode>
                <c:ptCount val="5"/>
                <c:pt idx="0">
                  <c:v>2013</c:v>
                </c:pt>
                <c:pt idx="1">
                  <c:v>2014</c:v>
                </c:pt>
                <c:pt idx="2">
                  <c:v>2015</c:v>
                </c:pt>
                <c:pt idx="3">
                  <c:v>2016</c:v>
                </c:pt>
                <c:pt idx="4">
                  <c:v>2017</c:v>
                </c:pt>
              </c:numCache>
            </c:numRef>
          </c:cat>
          <c:val>
            <c:numRef>
              <c:f>balanza_anuales!$R$28:$R$32</c:f>
              <c:numCache>
                <c:formatCode>_-* #,##0\ _p_t_a_-;\-* #,##0\ _p_t_a_-;_-* "-"??\ _p_t_a_-;_-@_-</c:formatCode>
                <c:ptCount val="5"/>
                <c:pt idx="0">
                  <c:v>9769103</c:v>
                </c:pt>
                <c:pt idx="1">
                  <c:v>10378749</c:v>
                </c:pt>
                <c:pt idx="2">
                  <c:v>9613495</c:v>
                </c:pt>
                <c:pt idx="3">
                  <c:v>10071276</c:v>
                </c:pt>
                <c:pt idx="4">
                  <c:v>9539966</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ene-nov 14</c:v>
                </c:pt>
                <c:pt idx="1">
                  <c:v>ene-nov 15</c:v>
                </c:pt>
                <c:pt idx="2">
                  <c:v>ene-nov 16</c:v>
                </c:pt>
                <c:pt idx="3">
                  <c:v>ene-nov 17</c:v>
                </c:pt>
                <c:pt idx="4">
                  <c:v>ene-nov 18</c:v>
                </c:pt>
              </c:strCache>
            </c:strRef>
          </c:cat>
          <c:val>
            <c:numRef>
              <c:f>evolución_comercio!$R$3:$R$7</c:f>
              <c:numCache>
                <c:formatCode>_-* #,##0\ _p_t_a_-;\-* #,##0\ _p_t_a_-;_-* "-"??\ _p_t_a_-;_-@_-</c:formatCode>
                <c:ptCount val="5"/>
                <c:pt idx="0">
                  <c:v>8435448</c:v>
                </c:pt>
                <c:pt idx="1">
                  <c:v>7914034</c:v>
                </c:pt>
                <c:pt idx="2">
                  <c:v>8272582</c:v>
                </c:pt>
                <c:pt idx="3">
                  <c:v>8446147</c:v>
                </c:pt>
                <c:pt idx="4">
                  <c:v>9271934</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ene-nov 14</c:v>
                </c:pt>
                <c:pt idx="1">
                  <c:v>ene-nov 15</c:v>
                </c:pt>
                <c:pt idx="2">
                  <c:v>ene-nov 16</c:v>
                </c:pt>
                <c:pt idx="3">
                  <c:v>ene-nov 17</c:v>
                </c:pt>
                <c:pt idx="4">
                  <c:v>ene-nov 18</c:v>
                </c:pt>
              </c:strCache>
            </c:strRef>
          </c:cat>
          <c:val>
            <c:numRef>
              <c:f>evolución_comercio!$S$3:$S$7</c:f>
              <c:numCache>
                <c:formatCode>_-* #,##0\ _p_t_a_-;\-* #,##0\ _p_t_a_-;_-* "-"??\ _p_t_a_-;_-@_-</c:formatCode>
                <c:ptCount val="5"/>
                <c:pt idx="0">
                  <c:v>1278119</c:v>
                </c:pt>
                <c:pt idx="1">
                  <c:v>1233633</c:v>
                </c:pt>
                <c:pt idx="2">
                  <c:v>1135833</c:v>
                </c:pt>
                <c:pt idx="3">
                  <c:v>1088304</c:v>
                </c:pt>
                <c:pt idx="4">
                  <c:v>1290269</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ene-nov 14</c:v>
                </c:pt>
                <c:pt idx="1">
                  <c:v>ene-nov 15</c:v>
                </c:pt>
                <c:pt idx="2">
                  <c:v>ene-nov 16</c:v>
                </c:pt>
                <c:pt idx="3">
                  <c:v>ene-nov 17</c:v>
                </c:pt>
                <c:pt idx="4">
                  <c:v>ene-nov 18</c:v>
                </c:pt>
              </c:strCache>
            </c:strRef>
          </c:cat>
          <c:val>
            <c:numRef>
              <c:f>evolución_comercio!$T$3:$T$7</c:f>
              <c:numCache>
                <c:formatCode>_-* #,##0\ _p_t_a_-;\-* #,##0\ _p_t_a_-;_-* "-"??\ _p_t_a_-;_-@_-</c:formatCode>
                <c:ptCount val="5"/>
                <c:pt idx="0">
                  <c:v>4881145</c:v>
                </c:pt>
                <c:pt idx="1">
                  <c:v>4528541</c:v>
                </c:pt>
                <c:pt idx="2">
                  <c:v>4274966</c:v>
                </c:pt>
                <c:pt idx="3">
                  <c:v>4489789</c:v>
                </c:pt>
                <c:pt idx="4">
                  <c:v>5787680</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ene-nov 14</c:v>
                </c:pt>
                <c:pt idx="1">
                  <c:v>ene-nov 15</c:v>
                </c:pt>
                <c:pt idx="2">
                  <c:v>ene-nov 16</c:v>
                </c:pt>
                <c:pt idx="3">
                  <c:v>ene-nov 17</c:v>
                </c:pt>
                <c:pt idx="4">
                  <c:v>ene-nov 18</c:v>
                </c:pt>
              </c:strCache>
            </c:strRef>
          </c:cat>
          <c:val>
            <c:numRef>
              <c:f>evolución_comercio!$U$3:$U$7</c:f>
              <c:numCache>
                <c:formatCode>_-* #,##0\ _p_t_a_-;\-* #,##0\ _p_t_a_-;_-* "-"??\ _p_t_a_-;_-@_-</c:formatCode>
                <c:ptCount val="5"/>
                <c:pt idx="0">
                  <c:v>14594712</c:v>
                </c:pt>
                <c:pt idx="1">
                  <c:v>13676208</c:v>
                </c:pt>
                <c:pt idx="2">
                  <c:v>13683381</c:v>
                </c:pt>
                <c:pt idx="3">
                  <c:v>14024240</c:v>
                </c:pt>
                <c:pt idx="4">
                  <c:v>16349883</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ene-nov 14</c:v>
                </c:pt>
                <c:pt idx="1">
                  <c:v>ene-nov 15</c:v>
                </c:pt>
                <c:pt idx="2">
                  <c:v>ene-nov 16</c:v>
                </c:pt>
                <c:pt idx="3">
                  <c:v>ene-nov 17</c:v>
                </c:pt>
                <c:pt idx="4">
                  <c:v>ene-nov 18</c:v>
                </c:pt>
              </c:strCache>
            </c:strRef>
          </c:cat>
          <c:val>
            <c:numRef>
              <c:f>evolución_comercio!$R$12:$R$16</c:f>
              <c:numCache>
                <c:formatCode>_-* #,##0\ _p_t_a_-;\-* #,##0\ _p_t_a_-;_-* "-"??\ _p_t_a_-;_-@_-</c:formatCode>
                <c:ptCount val="5"/>
                <c:pt idx="0">
                  <c:v>3456794</c:v>
                </c:pt>
                <c:pt idx="1">
                  <c:v>3190598</c:v>
                </c:pt>
                <c:pt idx="2">
                  <c:v>3052610</c:v>
                </c:pt>
                <c:pt idx="3">
                  <c:v>3299665</c:v>
                </c:pt>
                <c:pt idx="4">
                  <c:v>3735520</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ene-nov 14</c:v>
                </c:pt>
                <c:pt idx="1">
                  <c:v>ene-nov 15</c:v>
                </c:pt>
                <c:pt idx="2">
                  <c:v>ene-nov 16</c:v>
                </c:pt>
                <c:pt idx="3">
                  <c:v>ene-nov 17</c:v>
                </c:pt>
                <c:pt idx="4">
                  <c:v>ene-nov 18</c:v>
                </c:pt>
              </c:strCache>
            </c:strRef>
          </c:cat>
          <c:val>
            <c:numRef>
              <c:f>evolución_comercio!$S$12:$S$16</c:f>
              <c:numCache>
                <c:formatCode>_-* #,##0\ _p_t_a_-;\-* #,##0\ _p_t_a_-;_-* "-"??\ _p_t_a_-;_-@_-</c:formatCode>
                <c:ptCount val="5"/>
                <c:pt idx="0">
                  <c:v>1437571</c:v>
                </c:pt>
                <c:pt idx="1">
                  <c:v>1344969</c:v>
                </c:pt>
                <c:pt idx="2">
                  <c:v>1393322</c:v>
                </c:pt>
                <c:pt idx="3">
                  <c:v>1790637</c:v>
                </c:pt>
                <c:pt idx="4">
                  <c:v>1962340</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ene-nov 14</c:v>
                </c:pt>
                <c:pt idx="1">
                  <c:v>ene-nov 15</c:v>
                </c:pt>
                <c:pt idx="2">
                  <c:v>ene-nov 16</c:v>
                </c:pt>
                <c:pt idx="3">
                  <c:v>ene-nov 17</c:v>
                </c:pt>
                <c:pt idx="4">
                  <c:v>ene-nov 18</c:v>
                </c:pt>
              </c:strCache>
            </c:strRef>
          </c:cat>
          <c:val>
            <c:numRef>
              <c:f>evolución_comercio!$T$12:$T$16</c:f>
              <c:numCache>
                <c:formatCode>_-* #,##0\ _p_t_a_-;\-* #,##0\ _p_t_a_-;_-* "-"??\ _p_t_a_-;_-@_-</c:formatCode>
                <c:ptCount val="5"/>
                <c:pt idx="0">
                  <c:v>250639</c:v>
                </c:pt>
                <c:pt idx="1">
                  <c:v>241847</c:v>
                </c:pt>
                <c:pt idx="2">
                  <c:v>235879</c:v>
                </c:pt>
                <c:pt idx="3">
                  <c:v>241068</c:v>
                </c:pt>
                <c:pt idx="4">
                  <c:v>307562</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ene-nov 14</c:v>
                </c:pt>
                <c:pt idx="1">
                  <c:v>ene-nov 15</c:v>
                </c:pt>
                <c:pt idx="2">
                  <c:v>ene-nov 16</c:v>
                </c:pt>
                <c:pt idx="3">
                  <c:v>ene-nov 17</c:v>
                </c:pt>
                <c:pt idx="4">
                  <c:v>ene-nov 18</c:v>
                </c:pt>
              </c:strCache>
            </c:strRef>
          </c:cat>
          <c:val>
            <c:numRef>
              <c:f>evolución_comercio!$U$12:$U$16</c:f>
              <c:numCache>
                <c:formatCode>_-* #,##0\ _p_t_a_-;\-* #,##0\ _p_t_a_-;_-* "-"??\ _p_t_a_-;_-@_-</c:formatCode>
                <c:ptCount val="5"/>
                <c:pt idx="0">
                  <c:v>5145004</c:v>
                </c:pt>
                <c:pt idx="1">
                  <c:v>4777414</c:v>
                </c:pt>
                <c:pt idx="2">
                  <c:v>4681811</c:v>
                </c:pt>
                <c:pt idx="3">
                  <c:v>5331370</c:v>
                </c:pt>
                <c:pt idx="4">
                  <c:v>6005422</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noviembre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6138513</c:v>
                </c:pt>
                <c:pt idx="1">
                  <c:v>10211370</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noviembre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9271934</c:v>
                </c:pt>
                <c:pt idx="1">
                  <c:v>1290269</c:v>
                </c:pt>
                <c:pt idx="2">
                  <c:v>5787680</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noviembre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7058130.7040499998</c:v>
                </c:pt>
                <c:pt idx="1">
                  <c:v>603460.80445000005</c:v>
                </c:pt>
                <c:pt idx="2">
                  <c:v>4046348.6053000004</c:v>
                </c:pt>
                <c:pt idx="3">
                  <c:v>2906693.0890800003</c:v>
                </c:pt>
                <c:pt idx="4">
                  <c:v>1735249.7971200012</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noviembre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505342.96085000015</c:v>
                </c:pt>
                <c:pt idx="1">
                  <c:v>2933321.4888299992</c:v>
                </c:pt>
                <c:pt idx="2">
                  <c:v>1184195.3580499995</c:v>
                </c:pt>
                <c:pt idx="3">
                  <c:v>814022.72299999988</c:v>
                </c:pt>
                <c:pt idx="4">
                  <c:v>568539.46927000023</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6.png"/></Relationships>
</file>

<file path=xl/drawings/_rels/drawing18.xml.rels><?xml version="1.0" encoding="UTF-8" standalone="yes"?>
<Relationships xmlns="http://schemas.openxmlformats.org/package/2006/relationships"><Relationship Id="rId1" Type="http://schemas.openxmlformats.org/officeDocument/2006/relationships/image" Target="../media/image6.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131</xdr:row>
      <xdr:rowOff>57150</xdr:rowOff>
    </xdr:from>
    <xdr:to>
      <xdr:col>1</xdr:col>
      <xdr:colOff>476250</xdr:colOff>
      <xdr:row>131</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xdr:from>
      <xdr:col>0</xdr:col>
      <xdr:colOff>0</xdr:colOff>
      <xdr:row>0</xdr:row>
      <xdr:rowOff>0</xdr:rowOff>
    </xdr:from>
    <xdr:to>
      <xdr:col>3</xdr:col>
      <xdr:colOff>472440</xdr:colOff>
      <xdr:row>5</xdr:row>
      <xdr:rowOff>160020</xdr:rowOff>
    </xdr:to>
    <xdr:pic>
      <xdr:nvPicPr>
        <xdr:cNvPr id="7" name="Imagen 6"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7736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xdr:colOff>
      <xdr:row>0</xdr:row>
      <xdr:rowOff>0</xdr:rowOff>
    </xdr:from>
    <xdr:to>
      <xdr:col>7</xdr:col>
      <xdr:colOff>266700</xdr:colOff>
      <xdr:row>6</xdr:row>
      <xdr:rowOff>22859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5"/>
        <a:stretch>
          <a:fillRect/>
        </a:stretch>
      </xdr:blipFill>
      <xdr:spPr>
        <a:xfrm>
          <a:off x="3947160" y="0"/>
          <a:ext cx="1737360" cy="1211579"/>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6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6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6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7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7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8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8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2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771525</xdr:colOff>
      <xdr:row>29</xdr:row>
      <xdr:rowOff>28575</xdr:rowOff>
    </xdr:from>
    <xdr:to>
      <xdr:col>10</xdr:col>
      <xdr:colOff>247650</xdr:colOff>
      <xdr:row>53</xdr:row>
      <xdr:rowOff>114300</xdr:rowOff>
    </xdr:to>
    <xdr:graphicFrame macro="">
      <xdr:nvGraphicFramePr>
        <xdr:cNvPr id="17425600" name="7 Gráfico">
          <a:extLst>
            <a:ext uri="{FF2B5EF4-FFF2-40B4-BE49-F238E27FC236}">
              <a16:creationId xmlns:a16="http://schemas.microsoft.com/office/drawing/2014/main" id="{00000000-0008-0000-09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0.94811</cdr:y>
    </cdr:from>
    <cdr:to>
      <cdr:x>0.73997</cdr:x>
      <cdr:y>0.99057</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7</xdr:col>
      <xdr:colOff>762001</xdr:colOff>
      <xdr:row>43</xdr:row>
      <xdr:rowOff>9525</xdr:rowOff>
    </xdr:to>
    <xdr:graphicFrame macro="">
      <xdr:nvGraphicFramePr>
        <xdr:cNvPr id="2" name="7 Gráfico">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4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4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5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5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5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5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3"/>
  <sheetViews>
    <sheetView tabSelected="1" view="pageBreakPreview" zoomScaleNormal="100" zoomScaleSheetLayoutView="100" workbookViewId="0">
      <selection activeCell="B7" sqref="B7"/>
    </sheetView>
  </sheetViews>
  <sheetFormatPr baseColWidth="10" defaultColWidth="11.44140625" defaultRowHeight="13.2" x14ac:dyDescent="0.25"/>
  <cols>
    <col min="2" max="2" width="11.44140625" customWidth="1"/>
    <col min="3" max="3" width="10.6640625" customWidth="1"/>
    <col min="7" max="7" width="11.109375" customWidth="1"/>
    <col min="8" max="8" width="4.44140625" customWidth="1"/>
  </cols>
  <sheetData>
    <row r="1" spans="1:9" ht="16.2" x14ac:dyDescent="0.3">
      <c r="A1" s="142"/>
      <c r="B1" s="143"/>
      <c r="C1" s="143"/>
      <c r="D1" s="143"/>
      <c r="E1" s="143"/>
      <c r="F1" s="143"/>
      <c r="G1" s="143"/>
      <c r="H1" s="144"/>
      <c r="I1" s="144"/>
    </row>
    <row r="2" spans="1:9" ht="14.4" x14ac:dyDescent="0.3">
      <c r="A2" s="143"/>
      <c r="B2" s="143"/>
      <c r="C2" s="143"/>
      <c r="D2" s="143"/>
      <c r="E2" s="143"/>
      <c r="F2" s="143"/>
      <c r="G2" s="143"/>
      <c r="H2" s="144"/>
      <c r="I2" s="144"/>
    </row>
    <row r="3" spans="1:9" ht="16.2" x14ac:dyDescent="0.3">
      <c r="A3" s="142"/>
      <c r="B3" s="143"/>
      <c r="C3" s="143"/>
      <c r="D3" s="143"/>
      <c r="E3" s="143"/>
      <c r="F3" s="143"/>
      <c r="G3" s="143"/>
      <c r="H3" s="144"/>
      <c r="I3" s="144"/>
    </row>
    <row r="4" spans="1:9" ht="14.4" x14ac:dyDescent="0.3">
      <c r="A4" s="143"/>
      <c r="B4" s="143"/>
      <c r="C4" s="143"/>
      <c r="D4" s="145"/>
      <c r="E4" s="143"/>
      <c r="F4" s="143"/>
      <c r="G4" s="143"/>
      <c r="H4" s="144"/>
      <c r="I4" s="144"/>
    </row>
    <row r="5" spans="1:9" ht="16.2" x14ac:dyDescent="0.3">
      <c r="A5" s="142"/>
      <c r="B5" s="143"/>
      <c r="C5" s="143"/>
      <c r="D5" s="146"/>
      <c r="E5" s="143"/>
      <c r="F5" s="143"/>
      <c r="G5" s="143"/>
      <c r="H5" s="144"/>
      <c r="I5" s="144"/>
    </row>
    <row r="6" spans="1:9" ht="16.2" x14ac:dyDescent="0.3">
      <c r="A6" s="142"/>
      <c r="B6" s="143"/>
      <c r="C6" s="143"/>
      <c r="D6" s="143"/>
      <c r="E6" s="143"/>
      <c r="F6" s="143"/>
      <c r="G6" s="143"/>
      <c r="H6" s="144"/>
      <c r="I6" s="144"/>
    </row>
    <row r="7" spans="1:9" ht="16.2" x14ac:dyDescent="0.3">
      <c r="A7" s="142"/>
      <c r="B7" s="143"/>
      <c r="C7" s="143"/>
      <c r="D7" s="143"/>
      <c r="E7" s="143"/>
      <c r="F7" s="143"/>
      <c r="G7" s="143"/>
      <c r="H7" s="144"/>
      <c r="I7" s="144"/>
    </row>
    <row r="8" spans="1:9" ht="14.4" x14ac:dyDescent="0.3">
      <c r="A8" s="143"/>
      <c r="B8" s="143"/>
      <c r="C8" s="143"/>
      <c r="D8" s="145"/>
      <c r="E8" s="143"/>
      <c r="F8" s="143"/>
      <c r="G8" s="143"/>
      <c r="H8" s="144"/>
      <c r="I8" s="144"/>
    </row>
    <row r="9" spans="1:9" ht="16.2" x14ac:dyDescent="0.3">
      <c r="A9" s="147"/>
      <c r="B9" s="143"/>
      <c r="C9" s="143"/>
      <c r="D9" s="143"/>
      <c r="E9" s="143"/>
      <c r="F9" s="143"/>
      <c r="G9" s="143"/>
      <c r="H9" s="144"/>
      <c r="I9" s="144"/>
    </row>
    <row r="10" spans="1:9" ht="16.2" x14ac:dyDescent="0.3">
      <c r="A10" s="142"/>
      <c r="B10" s="143"/>
      <c r="C10" s="143"/>
      <c r="D10" s="143"/>
      <c r="E10" s="143"/>
      <c r="F10" s="143"/>
      <c r="G10" s="143"/>
      <c r="H10" s="144"/>
      <c r="I10" s="144"/>
    </row>
    <row r="11" spans="1:9" ht="16.2" x14ac:dyDescent="0.3">
      <c r="A11" s="142"/>
      <c r="B11" s="143"/>
      <c r="C11" s="143"/>
      <c r="D11" s="143"/>
      <c r="E11" s="143"/>
      <c r="F11" s="143"/>
      <c r="G11" s="143"/>
      <c r="H11" s="144"/>
      <c r="I11" s="144"/>
    </row>
    <row r="12" spans="1:9" ht="16.2" x14ac:dyDescent="0.3">
      <c r="A12" s="142"/>
      <c r="B12" s="143"/>
      <c r="C12" s="143"/>
      <c r="D12" s="143"/>
      <c r="E12" s="143"/>
      <c r="F12" s="143"/>
      <c r="G12" s="143"/>
      <c r="H12" s="144"/>
      <c r="I12" s="144"/>
    </row>
    <row r="13" spans="1:9" ht="19.8" x14ac:dyDescent="0.3">
      <c r="A13" s="143"/>
      <c r="B13" s="143"/>
      <c r="C13" s="313" t="s">
        <v>278</v>
      </c>
      <c r="D13" s="313"/>
      <c r="E13" s="313"/>
      <c r="F13" s="313"/>
      <c r="G13" s="313"/>
      <c r="H13" s="313"/>
      <c r="I13" s="144"/>
    </row>
    <row r="14" spans="1:9" ht="19.8" x14ac:dyDescent="0.3">
      <c r="A14" s="143"/>
      <c r="B14" s="143"/>
      <c r="C14" s="313" t="s">
        <v>279</v>
      </c>
      <c r="D14" s="313"/>
      <c r="E14" s="313"/>
      <c r="F14" s="313"/>
      <c r="G14" s="313"/>
      <c r="H14" s="313"/>
      <c r="I14" s="144"/>
    </row>
    <row r="15" spans="1:9" ht="14.4" x14ac:dyDescent="0.3">
      <c r="A15" s="143"/>
      <c r="B15" s="143"/>
      <c r="C15" s="143"/>
      <c r="D15" s="143"/>
      <c r="E15" s="143"/>
      <c r="F15" s="143"/>
      <c r="G15" s="143"/>
      <c r="H15" s="144"/>
      <c r="I15" s="144"/>
    </row>
    <row r="16" spans="1:9" ht="14.4" x14ac:dyDescent="0.3">
      <c r="A16" s="143"/>
      <c r="B16" s="143"/>
      <c r="C16" s="143"/>
      <c r="D16" s="306"/>
      <c r="E16" s="143"/>
      <c r="F16" s="143"/>
      <c r="G16" s="143"/>
      <c r="H16" s="144"/>
      <c r="I16" s="144"/>
    </row>
    <row r="17" spans="1:9" ht="16.2" x14ac:dyDescent="0.3">
      <c r="A17" s="143"/>
      <c r="B17" s="143"/>
      <c r="C17" s="148" t="s">
        <v>494</v>
      </c>
      <c r="D17" s="148"/>
      <c r="E17" s="148"/>
      <c r="F17" s="148"/>
      <c r="G17" s="148"/>
      <c r="H17" s="144"/>
      <c r="I17" s="144"/>
    </row>
    <row r="18" spans="1:9" ht="14.4" x14ac:dyDescent="0.3">
      <c r="A18" s="143"/>
      <c r="B18" s="143"/>
      <c r="C18" s="144"/>
      <c r="D18" s="143"/>
      <c r="E18" s="143"/>
      <c r="F18" s="143"/>
      <c r="G18" s="143"/>
      <c r="H18" s="144"/>
      <c r="I18" s="144"/>
    </row>
    <row r="19" spans="1:9" ht="14.4" x14ac:dyDescent="0.3">
      <c r="A19" s="143"/>
      <c r="B19" s="143"/>
      <c r="C19" s="143"/>
      <c r="D19" s="143"/>
      <c r="E19" s="143"/>
      <c r="F19" s="143"/>
      <c r="G19" s="143"/>
      <c r="H19" s="144"/>
      <c r="I19" s="144"/>
    </row>
    <row r="20" spans="1:9" ht="14.4" x14ac:dyDescent="0.3">
      <c r="A20" s="143"/>
      <c r="B20" s="143"/>
      <c r="C20" s="143"/>
      <c r="D20" s="143"/>
      <c r="E20" s="143"/>
      <c r="F20" s="143"/>
      <c r="G20" s="143"/>
      <c r="H20" s="144"/>
      <c r="I20" s="144"/>
    </row>
    <row r="21" spans="1:9" ht="16.2" x14ac:dyDescent="0.3">
      <c r="A21" s="142"/>
      <c r="B21" s="143"/>
      <c r="C21" s="143"/>
      <c r="D21" s="143"/>
      <c r="E21" s="143"/>
      <c r="F21" s="143"/>
      <c r="G21" s="143"/>
      <c r="H21" s="144"/>
      <c r="I21" s="144"/>
    </row>
    <row r="22" spans="1:9" ht="16.2" x14ac:dyDescent="0.3">
      <c r="A22" s="142"/>
      <c r="B22" s="143"/>
      <c r="C22" s="143"/>
      <c r="D22" s="145"/>
      <c r="E22" s="143"/>
      <c r="F22" s="143"/>
      <c r="G22" s="143"/>
      <c r="H22" s="144"/>
      <c r="I22" s="144"/>
    </row>
    <row r="23" spans="1:9" ht="16.2" x14ac:dyDescent="0.3">
      <c r="A23" s="142"/>
      <c r="B23" s="143"/>
      <c r="C23" s="143"/>
      <c r="D23" s="306"/>
      <c r="E23" s="143"/>
      <c r="F23" s="143"/>
      <c r="G23" s="143"/>
      <c r="H23" s="144"/>
      <c r="I23" s="144"/>
    </row>
    <row r="24" spans="1:9" ht="16.2" x14ac:dyDescent="0.3">
      <c r="A24" s="142"/>
      <c r="B24" s="143"/>
      <c r="C24" s="143"/>
      <c r="D24" s="143"/>
      <c r="E24" s="143"/>
      <c r="F24" s="143"/>
      <c r="G24" s="143"/>
      <c r="H24" s="144"/>
      <c r="I24" s="144"/>
    </row>
    <row r="25" spans="1:9" ht="16.2" x14ac:dyDescent="0.3">
      <c r="A25" s="142"/>
      <c r="B25" s="143"/>
      <c r="C25" s="143"/>
      <c r="D25" s="143"/>
      <c r="E25" s="143"/>
      <c r="F25" s="143"/>
      <c r="G25" s="143"/>
      <c r="H25" s="144"/>
      <c r="I25" s="144"/>
    </row>
    <row r="26" spans="1:9" ht="16.2" x14ac:dyDescent="0.3">
      <c r="A26" s="142"/>
      <c r="B26" s="143"/>
      <c r="C26" s="143"/>
      <c r="D26" s="143"/>
      <c r="E26" s="143"/>
      <c r="F26" s="143"/>
      <c r="G26" s="143"/>
      <c r="H26" s="144"/>
      <c r="I26" s="144"/>
    </row>
    <row r="27" spans="1:9" ht="16.2" x14ac:dyDescent="0.3">
      <c r="A27" s="142"/>
      <c r="B27" s="143"/>
      <c r="C27" s="143"/>
      <c r="D27" s="145"/>
      <c r="E27" s="143"/>
      <c r="F27" s="143"/>
      <c r="G27" s="143"/>
      <c r="H27" s="144"/>
      <c r="I27" s="144"/>
    </row>
    <row r="28" spans="1:9" ht="16.2" x14ac:dyDescent="0.3">
      <c r="A28" s="142"/>
      <c r="B28" s="143"/>
      <c r="C28" s="143"/>
      <c r="D28" s="143"/>
      <c r="E28" s="143"/>
      <c r="F28" s="143"/>
      <c r="G28" s="143"/>
      <c r="H28" s="144"/>
      <c r="I28" s="144"/>
    </row>
    <row r="29" spans="1:9" ht="16.2" x14ac:dyDescent="0.3">
      <c r="A29" s="142"/>
      <c r="B29" s="143"/>
      <c r="C29" s="143"/>
      <c r="D29" s="143"/>
      <c r="E29" s="143"/>
      <c r="F29" s="143"/>
      <c r="G29" s="143"/>
      <c r="H29" s="144"/>
      <c r="I29" s="144"/>
    </row>
    <row r="30" spans="1:9" ht="16.2" x14ac:dyDescent="0.3">
      <c r="A30" s="142"/>
      <c r="B30" s="143"/>
      <c r="C30" s="143"/>
      <c r="D30" s="143"/>
      <c r="E30" s="143"/>
      <c r="F30" s="143"/>
      <c r="G30" s="143"/>
      <c r="H30" s="144"/>
      <c r="I30" s="144"/>
    </row>
    <row r="31" spans="1:9" ht="16.2" x14ac:dyDescent="0.3">
      <c r="A31" s="142"/>
      <c r="B31" s="143"/>
      <c r="C31" s="143"/>
      <c r="D31" s="143"/>
      <c r="E31" s="143"/>
      <c r="F31" s="143"/>
      <c r="G31" s="143"/>
      <c r="H31" s="144"/>
      <c r="I31" s="144"/>
    </row>
    <row r="32" spans="1:9" ht="14.4" x14ac:dyDescent="0.3">
      <c r="A32" s="144"/>
      <c r="B32" s="144"/>
      <c r="C32" s="144"/>
      <c r="D32" s="144"/>
      <c r="E32" s="144"/>
      <c r="F32" s="143"/>
      <c r="G32" s="143"/>
      <c r="H32" s="144"/>
      <c r="I32" s="144"/>
    </row>
    <row r="33" spans="1:9" ht="14.4" x14ac:dyDescent="0.3">
      <c r="A33" s="144"/>
      <c r="B33" s="144"/>
      <c r="C33" s="144"/>
      <c r="D33" s="144"/>
      <c r="E33" s="144"/>
      <c r="F33" s="143"/>
      <c r="G33" s="143"/>
      <c r="H33" s="144"/>
      <c r="I33" s="144"/>
    </row>
    <row r="34" spans="1:9" ht="16.2" x14ac:dyDescent="0.3">
      <c r="A34" s="142"/>
      <c r="B34" s="143"/>
      <c r="C34" s="143"/>
      <c r="D34" s="143"/>
      <c r="E34" s="143"/>
      <c r="F34" s="143"/>
      <c r="G34" s="143"/>
      <c r="H34" s="144"/>
      <c r="I34" s="144"/>
    </row>
    <row r="35" spans="1:9" ht="16.2" x14ac:dyDescent="0.3">
      <c r="A35" s="142"/>
      <c r="B35" s="143"/>
      <c r="C35" s="143"/>
      <c r="D35" s="143"/>
      <c r="E35" s="143"/>
      <c r="F35" s="143"/>
      <c r="G35" s="143"/>
      <c r="H35" s="144"/>
      <c r="I35" s="144"/>
    </row>
    <row r="36" spans="1:9" ht="16.2" x14ac:dyDescent="0.3">
      <c r="A36" s="142"/>
      <c r="B36" s="143"/>
      <c r="C36" s="143"/>
      <c r="D36" s="143"/>
      <c r="E36" s="143"/>
      <c r="F36" s="143"/>
      <c r="G36" s="143"/>
      <c r="H36" s="144"/>
      <c r="I36" s="144"/>
    </row>
    <row r="37" spans="1:9" ht="16.2" x14ac:dyDescent="0.3">
      <c r="A37" s="149"/>
      <c r="B37" s="143"/>
      <c r="C37" s="149"/>
      <c r="D37" s="150"/>
      <c r="E37" s="143"/>
      <c r="F37" s="143"/>
      <c r="G37" s="143"/>
      <c r="H37" s="144"/>
      <c r="I37" s="144"/>
    </row>
    <row r="38" spans="1:9" ht="16.2" x14ac:dyDescent="0.3">
      <c r="A38" s="142"/>
      <c r="B38" s="144"/>
      <c r="C38" s="144"/>
      <c r="D38" s="144"/>
      <c r="E38" s="143"/>
      <c r="F38" s="143"/>
      <c r="G38" s="143"/>
      <c r="H38" s="144"/>
      <c r="I38" s="144"/>
    </row>
    <row r="39" spans="1:9" ht="16.2" x14ac:dyDescent="0.3">
      <c r="A39" s="144"/>
      <c r="B39" s="144"/>
      <c r="C39" s="142" t="s">
        <v>495</v>
      </c>
      <c r="D39" s="150"/>
      <c r="E39" s="143"/>
      <c r="F39" s="143"/>
      <c r="G39" s="143"/>
      <c r="H39" s="144"/>
      <c r="I39" s="144"/>
    </row>
    <row r="40" spans="1:9" ht="14.4" x14ac:dyDescent="0.3">
      <c r="A40" s="144"/>
      <c r="B40" s="144"/>
      <c r="C40" s="144"/>
      <c r="D40" s="144"/>
      <c r="E40" s="144"/>
      <c r="F40" s="144"/>
      <c r="G40" s="144"/>
      <c r="H40" s="144"/>
      <c r="I40" s="144"/>
    </row>
    <row r="41" spans="1:9" ht="14.4" x14ac:dyDescent="0.3">
      <c r="A41" s="144"/>
      <c r="B41" s="144"/>
      <c r="C41" s="144"/>
      <c r="D41" s="144"/>
      <c r="E41" s="144"/>
      <c r="F41" s="144"/>
      <c r="G41" s="144"/>
      <c r="H41" s="144"/>
      <c r="I41" s="144"/>
    </row>
    <row r="42" spans="1:9" ht="14.4" x14ac:dyDescent="0.3">
      <c r="A42" s="144"/>
      <c r="B42" s="144"/>
      <c r="C42" s="144"/>
      <c r="D42" s="144"/>
      <c r="E42" s="144"/>
      <c r="F42" s="144"/>
      <c r="G42" s="144"/>
      <c r="H42" s="144"/>
      <c r="I42" s="144"/>
    </row>
    <row r="43" spans="1:9" ht="14.4" x14ac:dyDescent="0.3">
      <c r="A43" s="144"/>
      <c r="B43" s="144"/>
      <c r="C43" s="144"/>
      <c r="D43" s="144"/>
      <c r="E43" s="144"/>
      <c r="F43" s="144"/>
      <c r="G43" s="144"/>
      <c r="H43" s="144"/>
      <c r="I43" s="144"/>
    </row>
    <row r="44" spans="1:9" ht="14.4" x14ac:dyDescent="0.3">
      <c r="A44" s="144"/>
      <c r="B44" s="144"/>
      <c r="C44" s="144"/>
      <c r="D44" s="144"/>
      <c r="E44" s="144"/>
      <c r="F44" s="144"/>
      <c r="G44" s="144"/>
      <c r="H44" s="144"/>
      <c r="I44" s="144"/>
    </row>
    <row r="45" spans="1:9" ht="14.4" x14ac:dyDescent="0.3">
      <c r="A45" s="143"/>
      <c r="B45" s="143"/>
      <c r="C45" s="143"/>
      <c r="D45" s="145" t="s">
        <v>223</v>
      </c>
      <c r="E45" s="143"/>
      <c r="F45" s="143"/>
      <c r="G45" s="143"/>
      <c r="H45" s="144"/>
      <c r="I45" s="144"/>
    </row>
    <row r="46" spans="1:9" ht="16.2" x14ac:dyDescent="0.3">
      <c r="A46" s="142"/>
      <c r="B46" s="143"/>
      <c r="C46" s="143"/>
      <c r="D46" s="151" t="s">
        <v>496</v>
      </c>
      <c r="E46" s="143"/>
      <c r="F46" s="143"/>
      <c r="G46" s="143"/>
      <c r="H46" s="144"/>
      <c r="I46" s="144"/>
    </row>
    <row r="47" spans="1:9" ht="16.2" x14ac:dyDescent="0.3">
      <c r="A47" s="142"/>
      <c r="B47" s="143"/>
      <c r="C47" s="143"/>
      <c r="D47" s="151"/>
      <c r="E47" s="143"/>
      <c r="F47" s="143"/>
      <c r="G47" s="143"/>
      <c r="H47" s="144"/>
      <c r="I47" s="144"/>
    </row>
    <row r="48" spans="1:9" ht="16.2" x14ac:dyDescent="0.3">
      <c r="A48" s="142"/>
      <c r="B48" s="143"/>
      <c r="C48" s="143"/>
      <c r="D48" s="143"/>
      <c r="E48" s="143"/>
      <c r="F48" s="143"/>
      <c r="G48" s="143"/>
      <c r="H48" s="144"/>
      <c r="I48" s="144"/>
    </row>
    <row r="49" spans="1:9" ht="14.4" x14ac:dyDescent="0.3">
      <c r="A49" s="143"/>
      <c r="B49" s="143"/>
      <c r="C49" s="143"/>
      <c r="D49" s="145" t="s">
        <v>172</v>
      </c>
      <c r="E49" s="143"/>
      <c r="F49" s="143"/>
      <c r="G49" s="143"/>
      <c r="H49" s="144"/>
      <c r="I49" s="144"/>
    </row>
    <row r="50" spans="1:9" ht="16.2" x14ac:dyDescent="0.3">
      <c r="A50" s="147"/>
      <c r="B50" s="143"/>
      <c r="C50" s="143"/>
      <c r="D50" s="145" t="s">
        <v>382</v>
      </c>
      <c r="E50" s="143"/>
      <c r="F50" s="143"/>
      <c r="G50" s="143"/>
      <c r="H50" s="144"/>
      <c r="I50" s="144"/>
    </row>
    <row r="51" spans="1:9" ht="16.2" x14ac:dyDescent="0.3">
      <c r="A51" s="142"/>
      <c r="B51" s="143"/>
      <c r="C51" s="143"/>
      <c r="D51" s="143"/>
      <c r="E51" s="143"/>
      <c r="F51" s="143"/>
      <c r="G51" s="143"/>
      <c r="H51" s="144"/>
      <c r="I51" s="144"/>
    </row>
    <row r="52" spans="1:9" ht="16.2" x14ac:dyDescent="0.3">
      <c r="A52" s="142"/>
      <c r="B52" s="143"/>
      <c r="C52" s="143"/>
      <c r="D52" s="143"/>
      <c r="E52" s="143"/>
      <c r="F52" s="143"/>
      <c r="G52" s="143"/>
      <c r="H52" s="144"/>
      <c r="I52" s="144"/>
    </row>
    <row r="53" spans="1:9" ht="16.2" x14ac:dyDescent="0.3">
      <c r="A53" s="142"/>
      <c r="B53" s="143"/>
      <c r="C53" s="143"/>
      <c r="D53" s="143"/>
      <c r="E53" s="143"/>
      <c r="F53" s="143"/>
      <c r="G53" s="143"/>
      <c r="H53" s="144"/>
      <c r="I53" s="144"/>
    </row>
    <row r="54" spans="1:9" ht="14.4" x14ac:dyDescent="0.3">
      <c r="A54" s="143"/>
      <c r="B54" s="143"/>
      <c r="C54" s="143"/>
      <c r="D54" s="143"/>
      <c r="E54" s="143"/>
      <c r="F54" s="143"/>
      <c r="G54" s="143"/>
      <c r="H54" s="144"/>
      <c r="I54" s="144"/>
    </row>
    <row r="55" spans="1:9" ht="14.4" x14ac:dyDescent="0.3">
      <c r="A55" s="143"/>
      <c r="B55" s="143"/>
      <c r="C55" s="143"/>
      <c r="D55" s="143"/>
      <c r="E55" s="143"/>
      <c r="F55" s="143"/>
      <c r="G55" s="143"/>
      <c r="H55" s="144"/>
      <c r="I55" s="144"/>
    </row>
    <row r="56" spans="1:9" ht="14.4" x14ac:dyDescent="0.3">
      <c r="A56" s="143"/>
      <c r="B56" s="143"/>
      <c r="C56" s="143"/>
      <c r="D56" s="306" t="s">
        <v>280</v>
      </c>
      <c r="E56" s="143"/>
      <c r="F56" s="143"/>
      <c r="G56" s="143"/>
      <c r="H56" s="144"/>
      <c r="I56" s="144"/>
    </row>
    <row r="57" spans="1:9" ht="14.4" x14ac:dyDescent="0.3">
      <c r="A57" s="143"/>
      <c r="B57" s="143"/>
      <c r="C57" s="143"/>
      <c r="D57" s="306" t="s">
        <v>281</v>
      </c>
      <c r="E57" s="143"/>
      <c r="F57" s="143"/>
      <c r="G57" s="143"/>
      <c r="H57" s="144"/>
      <c r="I57" s="144"/>
    </row>
    <row r="58" spans="1:9" ht="14.4" x14ac:dyDescent="0.3">
      <c r="A58" s="143"/>
      <c r="B58" s="143"/>
      <c r="C58" s="143"/>
      <c r="D58" s="143"/>
      <c r="E58" s="143"/>
      <c r="F58" s="143"/>
      <c r="G58" s="143"/>
      <c r="H58" s="144"/>
      <c r="I58" s="144"/>
    </row>
    <row r="59" spans="1:9" ht="14.4" x14ac:dyDescent="0.3">
      <c r="A59" s="143"/>
      <c r="B59" s="143"/>
      <c r="C59" s="143"/>
      <c r="D59" s="143"/>
      <c r="E59" s="143"/>
      <c r="F59" s="143"/>
      <c r="G59" s="143"/>
      <c r="H59" s="144"/>
      <c r="I59" s="144"/>
    </row>
    <row r="60" spans="1:9" ht="14.4" x14ac:dyDescent="0.3">
      <c r="A60" s="143"/>
      <c r="B60" s="143"/>
      <c r="C60" s="143"/>
      <c r="D60" s="143"/>
      <c r="E60" s="143"/>
      <c r="F60" s="143"/>
      <c r="G60" s="143"/>
      <c r="H60" s="144"/>
      <c r="I60" s="144"/>
    </row>
    <row r="61" spans="1:9" ht="14.4" x14ac:dyDescent="0.3">
      <c r="A61" s="143"/>
      <c r="B61" s="143"/>
      <c r="C61" s="143"/>
      <c r="D61" s="143"/>
      <c r="E61" s="143"/>
      <c r="F61" s="143"/>
      <c r="G61" s="143"/>
      <c r="H61" s="144"/>
      <c r="I61" s="144"/>
    </row>
    <row r="62" spans="1:9" ht="16.2" x14ac:dyDescent="0.3">
      <c r="A62" s="142"/>
      <c r="B62" s="143"/>
      <c r="C62" s="143"/>
      <c r="D62" s="143"/>
      <c r="E62" s="143"/>
      <c r="F62" s="143"/>
      <c r="G62" s="143"/>
      <c r="H62" s="144"/>
      <c r="I62" s="144"/>
    </row>
    <row r="63" spans="1:9" ht="16.2" x14ac:dyDescent="0.3">
      <c r="A63" s="142"/>
      <c r="B63" s="143"/>
      <c r="C63" s="143"/>
      <c r="D63" s="145" t="s">
        <v>490</v>
      </c>
      <c r="E63" s="143"/>
      <c r="F63" s="143"/>
      <c r="G63" s="143"/>
      <c r="H63" s="144"/>
      <c r="I63" s="144"/>
    </row>
    <row r="64" spans="1:9" ht="14.4" x14ac:dyDescent="0.3">
      <c r="A64" s="316" t="s">
        <v>491</v>
      </c>
      <c r="B64" s="316"/>
      <c r="C64" s="316"/>
      <c r="D64" s="316"/>
      <c r="E64" s="316"/>
      <c r="F64" s="316"/>
      <c r="G64" s="316"/>
      <c r="H64" s="316"/>
      <c r="I64" s="144"/>
    </row>
    <row r="65" spans="1:9" ht="16.2" x14ac:dyDescent="0.3">
      <c r="A65" s="142"/>
      <c r="B65" s="143"/>
      <c r="C65" s="143"/>
      <c r="D65" s="143"/>
      <c r="E65" s="143"/>
      <c r="F65" s="143"/>
      <c r="G65" s="143"/>
      <c r="H65" s="144"/>
      <c r="I65" s="144"/>
    </row>
    <row r="66" spans="1:9" ht="16.2" x14ac:dyDescent="0.3">
      <c r="A66" s="142"/>
      <c r="B66" s="143"/>
      <c r="C66" s="143"/>
      <c r="D66" s="143"/>
      <c r="E66" s="143"/>
      <c r="F66" s="143"/>
      <c r="G66" s="143"/>
      <c r="H66" s="144"/>
      <c r="I66" s="144"/>
    </row>
    <row r="67" spans="1:9" ht="16.2" x14ac:dyDescent="0.3">
      <c r="A67" s="142"/>
      <c r="B67" s="143"/>
      <c r="C67" s="143"/>
      <c r="D67" s="143"/>
      <c r="E67" s="143"/>
      <c r="F67" s="143"/>
      <c r="G67" s="143"/>
      <c r="H67" s="144"/>
      <c r="I67" s="144"/>
    </row>
    <row r="68" spans="1:9" ht="16.2" x14ac:dyDescent="0.3">
      <c r="A68" s="142"/>
      <c r="B68" s="143"/>
      <c r="C68" s="143"/>
      <c r="D68" s="145" t="s">
        <v>241</v>
      </c>
      <c r="E68" s="143"/>
      <c r="F68" s="143"/>
      <c r="G68" s="143"/>
      <c r="H68" s="144"/>
      <c r="I68" s="144"/>
    </row>
    <row r="69" spans="1:9" ht="16.2" x14ac:dyDescent="0.3">
      <c r="A69" s="142"/>
      <c r="B69" s="143"/>
      <c r="C69" s="143"/>
      <c r="D69" s="143"/>
      <c r="E69" s="143"/>
      <c r="F69" s="143"/>
      <c r="G69" s="143"/>
      <c r="H69" s="144"/>
      <c r="I69" s="144"/>
    </row>
    <row r="70" spans="1:9" ht="16.2" x14ac:dyDescent="0.3">
      <c r="A70" s="142"/>
      <c r="B70" s="143"/>
      <c r="C70" s="143"/>
      <c r="D70" s="143"/>
      <c r="E70" s="143"/>
      <c r="F70" s="143"/>
      <c r="G70" s="143"/>
      <c r="H70" s="144"/>
      <c r="I70" s="144"/>
    </row>
    <row r="71" spans="1:9" ht="16.2" x14ac:dyDescent="0.3">
      <c r="A71" s="142"/>
      <c r="B71" s="143"/>
      <c r="C71" s="143"/>
      <c r="D71" s="143"/>
      <c r="E71" s="143"/>
      <c r="F71" s="143"/>
      <c r="G71" s="143"/>
      <c r="H71" s="144"/>
      <c r="I71" s="144"/>
    </row>
    <row r="72" spans="1:9" ht="16.2" x14ac:dyDescent="0.3">
      <c r="A72" s="142"/>
      <c r="B72" s="143"/>
      <c r="C72" s="143"/>
      <c r="D72" s="143"/>
      <c r="E72" s="143"/>
      <c r="F72" s="143"/>
      <c r="G72" s="143"/>
      <c r="H72" s="144"/>
      <c r="I72" s="144"/>
    </row>
    <row r="73" spans="1:9" ht="16.2" x14ac:dyDescent="0.3">
      <c r="A73" s="142"/>
      <c r="B73" s="143"/>
      <c r="C73" s="143"/>
      <c r="D73" s="143"/>
      <c r="E73" s="143"/>
      <c r="F73" s="143"/>
      <c r="G73" s="143"/>
      <c r="H73" s="144"/>
      <c r="I73" s="144"/>
    </row>
    <row r="74" spans="1:9" ht="16.2" x14ac:dyDescent="0.3">
      <c r="A74" s="142"/>
      <c r="B74" s="143"/>
      <c r="C74" s="143"/>
      <c r="D74" s="143"/>
      <c r="E74" s="143"/>
      <c r="F74" s="143"/>
      <c r="G74" s="143"/>
      <c r="H74" s="144"/>
      <c r="I74" s="144"/>
    </row>
    <row r="75" spans="1:9" ht="16.2" x14ac:dyDescent="0.3">
      <c r="A75" s="142"/>
      <c r="B75" s="143"/>
      <c r="C75" s="143"/>
      <c r="D75" s="143"/>
      <c r="E75" s="143"/>
      <c r="F75" s="143"/>
      <c r="G75" s="143"/>
      <c r="H75" s="144"/>
      <c r="I75" s="144"/>
    </row>
    <row r="76" spans="1:9" ht="16.2" x14ac:dyDescent="0.3">
      <c r="A76" s="142"/>
      <c r="B76" s="143"/>
      <c r="C76" s="143"/>
      <c r="D76" s="143"/>
      <c r="E76" s="143"/>
      <c r="F76" s="143"/>
      <c r="G76" s="143"/>
      <c r="H76" s="144"/>
      <c r="I76" s="144"/>
    </row>
    <row r="77" spans="1:9" ht="16.2" x14ac:dyDescent="0.3">
      <c r="A77" s="142"/>
      <c r="B77" s="143"/>
      <c r="C77" s="143"/>
      <c r="D77" s="143"/>
      <c r="E77" s="143"/>
      <c r="F77" s="143"/>
      <c r="G77" s="143"/>
      <c r="H77" s="144"/>
      <c r="I77" s="144"/>
    </row>
    <row r="78" spans="1:9" ht="16.2" x14ac:dyDescent="0.3">
      <c r="A78" s="142"/>
      <c r="B78" s="143"/>
      <c r="C78" s="143"/>
      <c r="D78" s="143"/>
      <c r="E78" s="143"/>
      <c r="F78" s="143"/>
      <c r="G78" s="143"/>
      <c r="H78" s="144"/>
      <c r="I78" s="144"/>
    </row>
    <row r="79" spans="1:9" ht="16.2" x14ac:dyDescent="0.3">
      <c r="A79" s="142"/>
      <c r="B79" s="143"/>
      <c r="C79" s="143"/>
      <c r="D79" s="143"/>
      <c r="E79" s="143"/>
      <c r="F79" s="143"/>
      <c r="G79" s="143"/>
      <c r="H79" s="144"/>
      <c r="I79" s="144"/>
    </row>
    <row r="80" spans="1:9" ht="11.1" customHeight="1" x14ac:dyDescent="0.3">
      <c r="A80" s="149" t="s">
        <v>409</v>
      </c>
      <c r="B80" s="143"/>
      <c r="C80" s="143"/>
      <c r="D80" s="143"/>
      <c r="E80" s="143"/>
      <c r="F80" s="143"/>
      <c r="G80" s="143"/>
      <c r="H80" s="144"/>
      <c r="I80" s="144"/>
    </row>
    <row r="81" spans="1:9" ht="11.1" customHeight="1" x14ac:dyDescent="0.3">
      <c r="A81" s="149" t="s">
        <v>407</v>
      </c>
      <c r="B81" s="143"/>
      <c r="C81" s="143"/>
      <c r="D81" s="143"/>
      <c r="E81" s="143"/>
      <c r="F81" s="143"/>
      <c r="G81" s="143"/>
      <c r="H81" s="144"/>
      <c r="I81" s="144"/>
    </row>
    <row r="82" spans="1:9" ht="11.1" customHeight="1" x14ac:dyDescent="0.3">
      <c r="A82" s="149" t="s">
        <v>408</v>
      </c>
      <c r="B82" s="143"/>
      <c r="C82" s="149"/>
      <c r="D82" s="150"/>
      <c r="E82" s="143"/>
      <c r="F82" s="143"/>
      <c r="G82" s="143"/>
      <c r="H82" s="144"/>
      <c r="I82" s="144"/>
    </row>
    <row r="83" spans="1:9" ht="11.1" customHeight="1" x14ac:dyDescent="0.3">
      <c r="A83" s="152" t="s">
        <v>282</v>
      </c>
      <c r="B83" s="143"/>
      <c r="C83" s="143"/>
      <c r="D83" s="143"/>
      <c r="E83" s="143"/>
      <c r="F83" s="143"/>
      <c r="G83" s="143"/>
      <c r="H83" s="144"/>
      <c r="I83" s="144"/>
    </row>
    <row r="84" spans="1:9" ht="14.4" x14ac:dyDescent="0.3">
      <c r="A84" s="143"/>
      <c r="B84" s="143"/>
      <c r="C84" s="143"/>
      <c r="D84" s="143"/>
      <c r="E84" s="143"/>
      <c r="F84" s="143"/>
      <c r="G84" s="143"/>
      <c r="H84" s="144"/>
      <c r="I84" s="144"/>
    </row>
    <row r="85" spans="1:9" ht="14.4" x14ac:dyDescent="0.3">
      <c r="A85" s="314" t="s">
        <v>283</v>
      </c>
      <c r="B85" s="314"/>
      <c r="C85" s="314"/>
      <c r="D85" s="314"/>
      <c r="E85" s="314"/>
      <c r="F85" s="314"/>
      <c r="G85" s="314"/>
      <c r="H85" s="144"/>
      <c r="I85" s="144"/>
    </row>
    <row r="86" spans="1:9" ht="6.9" customHeight="1" x14ac:dyDescent="0.3">
      <c r="A86" s="153"/>
      <c r="B86" s="153"/>
      <c r="C86" s="153"/>
      <c r="D86" s="153"/>
      <c r="E86" s="153"/>
      <c r="F86" s="153"/>
      <c r="G86" s="153"/>
      <c r="H86" s="144"/>
      <c r="I86" s="144"/>
    </row>
    <row r="87" spans="1:9" ht="14.4" x14ac:dyDescent="0.3">
      <c r="A87" s="154" t="s">
        <v>41</v>
      </c>
      <c r="B87" s="155" t="s">
        <v>42</v>
      </c>
      <c r="C87" s="155"/>
      <c r="D87" s="155"/>
      <c r="E87" s="155"/>
      <c r="F87" s="155"/>
      <c r="G87" s="156" t="s">
        <v>43</v>
      </c>
      <c r="H87" s="144"/>
      <c r="I87" s="144"/>
    </row>
    <row r="88" spans="1:9" ht="6.9" customHeight="1" x14ac:dyDescent="0.3">
      <c r="A88" s="157"/>
      <c r="B88" s="157"/>
      <c r="C88" s="157"/>
      <c r="D88" s="157"/>
      <c r="E88" s="157"/>
      <c r="F88" s="157"/>
      <c r="G88" s="158"/>
      <c r="H88" s="144"/>
      <c r="I88" s="144"/>
    </row>
    <row r="89" spans="1:9" ht="12.9" customHeight="1" x14ac:dyDescent="0.3">
      <c r="A89" s="159" t="s">
        <v>44</v>
      </c>
      <c r="B89" s="160" t="s">
        <v>482</v>
      </c>
      <c r="C89" s="153"/>
      <c r="D89" s="153"/>
      <c r="E89" s="153"/>
      <c r="F89" s="153"/>
      <c r="G89" s="233">
        <v>4</v>
      </c>
      <c r="H89" s="144"/>
      <c r="I89" s="144"/>
    </row>
    <row r="90" spans="1:9" ht="12.9" customHeight="1" x14ac:dyDescent="0.3">
      <c r="A90" s="159" t="s">
        <v>45</v>
      </c>
      <c r="B90" s="160" t="s">
        <v>489</v>
      </c>
      <c r="C90" s="153"/>
      <c r="D90" s="153"/>
      <c r="E90" s="153"/>
      <c r="F90" s="153"/>
      <c r="G90" s="233">
        <v>5</v>
      </c>
      <c r="H90" s="144"/>
      <c r="I90" s="144"/>
    </row>
    <row r="91" spans="1:9" ht="12.9" customHeight="1" x14ac:dyDescent="0.3">
      <c r="A91" s="159" t="s">
        <v>46</v>
      </c>
      <c r="B91" s="160" t="s">
        <v>478</v>
      </c>
      <c r="C91" s="153"/>
      <c r="D91" s="153"/>
      <c r="E91" s="153"/>
      <c r="F91" s="153"/>
      <c r="G91" s="276">
        <v>6</v>
      </c>
      <c r="H91" s="144"/>
      <c r="I91" s="144"/>
    </row>
    <row r="92" spans="1:9" ht="12.9" customHeight="1" x14ac:dyDescent="0.3">
      <c r="A92" s="159" t="s">
        <v>47</v>
      </c>
      <c r="B92" s="160" t="s">
        <v>251</v>
      </c>
      <c r="C92" s="153"/>
      <c r="D92" s="153"/>
      <c r="E92" s="153"/>
      <c r="F92" s="153"/>
      <c r="G92" s="276">
        <v>7</v>
      </c>
      <c r="H92" s="144"/>
      <c r="I92" s="144"/>
    </row>
    <row r="93" spans="1:9" ht="12.9" customHeight="1" x14ac:dyDescent="0.3">
      <c r="A93" s="159" t="s">
        <v>48</v>
      </c>
      <c r="B93" s="160" t="s">
        <v>224</v>
      </c>
      <c r="C93" s="153"/>
      <c r="D93" s="153"/>
      <c r="E93" s="153"/>
      <c r="F93" s="153"/>
      <c r="G93" s="276">
        <v>8</v>
      </c>
      <c r="H93" s="144"/>
      <c r="I93" s="144"/>
    </row>
    <row r="94" spans="1:9" ht="12.9" customHeight="1" x14ac:dyDescent="0.3">
      <c r="A94" s="159" t="s">
        <v>49</v>
      </c>
      <c r="B94" s="160" t="s">
        <v>237</v>
      </c>
      <c r="C94" s="153"/>
      <c r="D94" s="153"/>
      <c r="E94" s="153"/>
      <c r="F94" s="153"/>
      <c r="G94" s="276">
        <v>10</v>
      </c>
      <c r="H94" s="144"/>
      <c r="I94" s="144"/>
    </row>
    <row r="95" spans="1:9" ht="12.9" customHeight="1" x14ac:dyDescent="0.3">
      <c r="A95" s="159" t="s">
        <v>50</v>
      </c>
      <c r="B95" s="160" t="s">
        <v>235</v>
      </c>
      <c r="C95" s="153"/>
      <c r="D95" s="153"/>
      <c r="E95" s="153"/>
      <c r="F95" s="153"/>
      <c r="G95" s="276">
        <v>12</v>
      </c>
      <c r="H95" s="144"/>
      <c r="I95" s="144"/>
    </row>
    <row r="96" spans="1:9" ht="12.9" customHeight="1" x14ac:dyDescent="0.3">
      <c r="A96" s="159" t="s">
        <v>51</v>
      </c>
      <c r="B96" s="160" t="s">
        <v>236</v>
      </c>
      <c r="C96" s="153"/>
      <c r="D96" s="153"/>
      <c r="E96" s="153"/>
      <c r="F96" s="153"/>
      <c r="G96" s="276">
        <v>13</v>
      </c>
      <c r="H96" s="144"/>
      <c r="I96" s="144"/>
    </row>
    <row r="97" spans="1:9" ht="12.9" customHeight="1" x14ac:dyDescent="0.3">
      <c r="A97" s="159" t="s">
        <v>52</v>
      </c>
      <c r="B97" s="160" t="s">
        <v>225</v>
      </c>
      <c r="C97" s="153"/>
      <c r="D97" s="153"/>
      <c r="E97" s="153"/>
      <c r="F97" s="153"/>
      <c r="G97" s="276">
        <v>14</v>
      </c>
      <c r="H97" s="144"/>
      <c r="I97" s="144"/>
    </row>
    <row r="98" spans="1:9" ht="12.9" customHeight="1" x14ac:dyDescent="0.3">
      <c r="A98" s="159" t="s">
        <v>75</v>
      </c>
      <c r="B98" s="160" t="s">
        <v>155</v>
      </c>
      <c r="C98" s="153"/>
      <c r="D98" s="153"/>
      <c r="E98" s="153"/>
      <c r="F98" s="153"/>
      <c r="G98" s="276">
        <v>15</v>
      </c>
      <c r="H98" s="144"/>
      <c r="I98" s="144"/>
    </row>
    <row r="99" spans="1:9" ht="12.9" customHeight="1" x14ac:dyDescent="0.3">
      <c r="A99" s="159" t="s">
        <v>89</v>
      </c>
      <c r="B99" s="160" t="s">
        <v>257</v>
      </c>
      <c r="C99" s="160"/>
      <c r="D99" s="160"/>
      <c r="E99" s="153"/>
      <c r="F99" s="153"/>
      <c r="G99" s="276">
        <v>16</v>
      </c>
      <c r="H99" s="144"/>
      <c r="I99" s="144"/>
    </row>
    <row r="100" spans="1:9" ht="12.9" customHeight="1" x14ac:dyDescent="0.3">
      <c r="A100" s="159" t="s">
        <v>90</v>
      </c>
      <c r="B100" s="160" t="s">
        <v>226</v>
      </c>
      <c r="C100" s="153"/>
      <c r="D100" s="153"/>
      <c r="E100" s="153"/>
      <c r="F100" s="153"/>
      <c r="G100" s="276">
        <v>17</v>
      </c>
      <c r="H100" s="144"/>
      <c r="I100" s="144"/>
    </row>
    <row r="101" spans="1:9" ht="12.9" customHeight="1" x14ac:dyDescent="0.3">
      <c r="A101" s="159" t="s">
        <v>106</v>
      </c>
      <c r="B101" s="160" t="s">
        <v>284</v>
      </c>
      <c r="C101" s="153"/>
      <c r="D101" s="153"/>
      <c r="E101" s="153"/>
      <c r="F101" s="153"/>
      <c r="G101" s="276">
        <v>19</v>
      </c>
      <c r="H101" s="144"/>
      <c r="I101" s="144"/>
    </row>
    <row r="102" spans="1:9" ht="12.9" customHeight="1" x14ac:dyDescent="0.3">
      <c r="A102" s="159" t="s">
        <v>107</v>
      </c>
      <c r="B102" s="160" t="s">
        <v>227</v>
      </c>
      <c r="C102" s="153"/>
      <c r="D102" s="153"/>
      <c r="E102" s="153"/>
      <c r="F102" s="153"/>
      <c r="G102" s="276">
        <v>20</v>
      </c>
      <c r="H102" s="144"/>
      <c r="I102" s="144"/>
    </row>
    <row r="103" spans="1:9" ht="12.9" customHeight="1" x14ac:dyDescent="0.3">
      <c r="A103" s="159" t="s">
        <v>109</v>
      </c>
      <c r="B103" s="160" t="s">
        <v>238</v>
      </c>
      <c r="C103" s="153"/>
      <c r="D103" s="153"/>
      <c r="E103" s="153"/>
      <c r="F103" s="153"/>
      <c r="G103" s="276">
        <v>21</v>
      </c>
      <c r="H103" s="144"/>
      <c r="I103" s="144"/>
    </row>
    <row r="104" spans="1:9" ht="12.9" customHeight="1" x14ac:dyDescent="0.3">
      <c r="A104" s="159" t="s">
        <v>197</v>
      </c>
      <c r="B104" s="160" t="s">
        <v>228</v>
      </c>
      <c r="C104" s="153"/>
      <c r="D104" s="153"/>
      <c r="E104" s="153"/>
      <c r="F104" s="153"/>
      <c r="G104" s="276">
        <v>22</v>
      </c>
      <c r="H104" s="144"/>
      <c r="I104" s="144"/>
    </row>
    <row r="105" spans="1:9" ht="12.9" customHeight="1" x14ac:dyDescent="0.3">
      <c r="A105" s="159" t="s">
        <v>207</v>
      </c>
      <c r="B105" s="160" t="s">
        <v>229</v>
      </c>
      <c r="C105" s="153"/>
      <c r="D105" s="153"/>
      <c r="E105" s="153"/>
      <c r="F105" s="153"/>
      <c r="G105" s="276">
        <v>23</v>
      </c>
      <c r="H105" s="144"/>
      <c r="I105" s="144"/>
    </row>
    <row r="106" spans="1:9" ht="12.9" customHeight="1" x14ac:dyDescent="0.3">
      <c r="A106" s="159" t="s">
        <v>208</v>
      </c>
      <c r="B106" s="160" t="s">
        <v>230</v>
      </c>
      <c r="C106" s="153"/>
      <c r="D106" s="153"/>
      <c r="E106" s="153"/>
      <c r="F106" s="153"/>
      <c r="G106" s="276">
        <v>24</v>
      </c>
      <c r="H106" s="144"/>
      <c r="I106" s="144"/>
    </row>
    <row r="107" spans="1:9" ht="12.9" customHeight="1" x14ac:dyDescent="0.3">
      <c r="A107" s="159" t="s">
        <v>265</v>
      </c>
      <c r="B107" s="160" t="s">
        <v>287</v>
      </c>
      <c r="C107" s="153"/>
      <c r="D107" s="153"/>
      <c r="E107" s="153"/>
      <c r="F107" s="153"/>
      <c r="G107" s="276">
        <v>25</v>
      </c>
      <c r="H107" s="144"/>
      <c r="I107" s="144"/>
    </row>
    <row r="108" spans="1:9" ht="12.9" customHeight="1" x14ac:dyDescent="0.3">
      <c r="A108" s="159" t="s">
        <v>288</v>
      </c>
      <c r="B108" s="160" t="s">
        <v>231</v>
      </c>
      <c r="C108" s="153"/>
      <c r="D108" s="153"/>
      <c r="E108" s="153"/>
      <c r="F108" s="153"/>
      <c r="G108" s="276">
        <v>26</v>
      </c>
      <c r="H108" s="144"/>
      <c r="I108" s="144"/>
    </row>
    <row r="109" spans="1:9" ht="12.9" customHeight="1" x14ac:dyDescent="0.3">
      <c r="A109" s="159" t="s">
        <v>483</v>
      </c>
      <c r="B109" s="160" t="s">
        <v>232</v>
      </c>
      <c r="C109" s="153"/>
      <c r="D109" s="153"/>
      <c r="E109" s="153"/>
      <c r="F109" s="153"/>
      <c r="G109" s="277">
        <v>27</v>
      </c>
      <c r="H109" s="144"/>
      <c r="I109" s="144"/>
    </row>
    <row r="110" spans="1:9" ht="6.9" customHeight="1" x14ac:dyDescent="0.3">
      <c r="A110" s="159"/>
      <c r="B110" s="153"/>
      <c r="C110" s="153"/>
      <c r="D110" s="153"/>
      <c r="E110" s="153"/>
      <c r="F110" s="153"/>
      <c r="G110" s="161"/>
      <c r="H110" s="144"/>
      <c r="I110" s="144"/>
    </row>
    <row r="111" spans="1:9" ht="14.4" x14ac:dyDescent="0.3">
      <c r="A111" s="154" t="s">
        <v>53</v>
      </c>
      <c r="B111" s="155" t="s">
        <v>42</v>
      </c>
      <c r="C111" s="155"/>
      <c r="D111" s="155"/>
      <c r="E111" s="155"/>
      <c r="F111" s="155"/>
      <c r="G111" s="156" t="s">
        <v>43</v>
      </c>
      <c r="H111" s="144"/>
      <c r="I111" s="144"/>
    </row>
    <row r="112" spans="1:9" ht="6.9" customHeight="1" x14ac:dyDescent="0.3">
      <c r="A112" s="162"/>
      <c r="B112" s="157"/>
      <c r="C112" s="157"/>
      <c r="D112" s="157"/>
      <c r="E112" s="157"/>
      <c r="F112" s="157"/>
      <c r="G112" s="163"/>
      <c r="H112" s="144"/>
      <c r="I112" s="144"/>
    </row>
    <row r="113" spans="1:9" ht="12.9" customHeight="1" x14ac:dyDescent="0.3">
      <c r="A113" s="159" t="s">
        <v>44</v>
      </c>
      <c r="B113" s="160" t="s">
        <v>482</v>
      </c>
      <c r="C113" s="153"/>
      <c r="D113" s="153"/>
      <c r="E113" s="153"/>
      <c r="F113" s="153"/>
      <c r="G113" s="233">
        <v>4</v>
      </c>
      <c r="H113" s="144"/>
      <c r="I113" s="144"/>
    </row>
    <row r="114" spans="1:9" ht="12.9" customHeight="1" x14ac:dyDescent="0.3">
      <c r="A114" s="159" t="s">
        <v>45</v>
      </c>
      <c r="B114" s="160" t="s">
        <v>481</v>
      </c>
      <c r="C114" s="153"/>
      <c r="D114" s="153"/>
      <c r="E114" s="153"/>
      <c r="F114" s="153"/>
      <c r="G114" s="233">
        <v>5</v>
      </c>
      <c r="H114" s="144"/>
      <c r="I114" s="144"/>
    </row>
    <row r="115" spans="1:9" ht="12.9" customHeight="1" x14ac:dyDescent="0.3">
      <c r="A115" s="159" t="s">
        <v>46</v>
      </c>
      <c r="B115" s="160" t="s">
        <v>479</v>
      </c>
      <c r="C115" s="153"/>
      <c r="D115" s="153"/>
      <c r="E115" s="153"/>
      <c r="F115" s="153"/>
      <c r="G115" s="233">
        <v>6</v>
      </c>
      <c r="H115" s="144"/>
      <c r="I115" s="144"/>
    </row>
    <row r="116" spans="1:9" ht="12.9" customHeight="1" x14ac:dyDescent="0.3">
      <c r="A116" s="159" t="s">
        <v>47</v>
      </c>
      <c r="B116" s="160" t="s">
        <v>480</v>
      </c>
      <c r="C116" s="153"/>
      <c r="D116" s="153"/>
      <c r="E116" s="153"/>
      <c r="F116" s="153"/>
      <c r="G116" s="233">
        <v>7</v>
      </c>
      <c r="H116" s="144"/>
      <c r="I116" s="144"/>
    </row>
    <row r="117" spans="1:9" ht="12.9" customHeight="1" x14ac:dyDescent="0.3">
      <c r="A117" s="159" t="s">
        <v>48</v>
      </c>
      <c r="B117" s="160" t="s">
        <v>233</v>
      </c>
      <c r="C117" s="153"/>
      <c r="D117" s="153"/>
      <c r="E117" s="153"/>
      <c r="F117" s="153"/>
      <c r="G117" s="233">
        <v>9</v>
      </c>
      <c r="H117" s="144"/>
      <c r="I117" s="144"/>
    </row>
    <row r="118" spans="1:9" ht="12.9" customHeight="1" x14ac:dyDescent="0.3">
      <c r="A118" s="159" t="s">
        <v>49</v>
      </c>
      <c r="B118" s="160" t="s">
        <v>234</v>
      </c>
      <c r="C118" s="153"/>
      <c r="D118" s="153"/>
      <c r="E118" s="153"/>
      <c r="F118" s="153"/>
      <c r="G118" s="233">
        <v>9</v>
      </c>
      <c r="H118" s="144"/>
      <c r="I118" s="144"/>
    </row>
    <row r="119" spans="1:9" ht="12.9" customHeight="1" x14ac:dyDescent="0.3">
      <c r="A119" s="159" t="s">
        <v>50</v>
      </c>
      <c r="B119" s="160" t="s">
        <v>239</v>
      </c>
      <c r="C119" s="153"/>
      <c r="D119" s="153"/>
      <c r="E119" s="153"/>
      <c r="F119" s="153"/>
      <c r="G119" s="233">
        <v>11</v>
      </c>
      <c r="H119" s="144"/>
      <c r="I119" s="144"/>
    </row>
    <row r="120" spans="1:9" ht="12.9" customHeight="1" x14ac:dyDescent="0.3">
      <c r="A120" s="159" t="s">
        <v>51</v>
      </c>
      <c r="B120" s="160" t="s">
        <v>240</v>
      </c>
      <c r="C120" s="153"/>
      <c r="D120" s="153"/>
      <c r="E120" s="153"/>
      <c r="F120" s="153"/>
      <c r="G120" s="233">
        <v>11</v>
      </c>
      <c r="H120" s="144"/>
      <c r="I120" s="144"/>
    </row>
    <row r="121" spans="1:9" ht="12.9" customHeight="1" x14ac:dyDescent="0.3">
      <c r="A121" s="159" t="s">
        <v>52</v>
      </c>
      <c r="B121" s="160" t="s">
        <v>235</v>
      </c>
      <c r="C121" s="153"/>
      <c r="D121" s="153"/>
      <c r="E121" s="153"/>
      <c r="F121" s="153"/>
      <c r="G121" s="233">
        <v>12</v>
      </c>
      <c r="H121" s="144"/>
      <c r="I121" s="144"/>
    </row>
    <row r="122" spans="1:9" ht="12.9" customHeight="1" x14ac:dyDescent="0.3">
      <c r="A122" s="159" t="s">
        <v>75</v>
      </c>
      <c r="B122" s="160" t="s">
        <v>236</v>
      </c>
      <c r="C122" s="153"/>
      <c r="D122" s="153"/>
      <c r="E122" s="153"/>
      <c r="F122" s="153"/>
      <c r="G122" s="233">
        <v>13</v>
      </c>
      <c r="H122" s="144"/>
      <c r="I122" s="144"/>
    </row>
    <row r="123" spans="1:9" ht="12.9" customHeight="1" x14ac:dyDescent="0.3">
      <c r="A123" s="159" t="s">
        <v>89</v>
      </c>
      <c r="B123" s="160" t="s">
        <v>225</v>
      </c>
      <c r="C123" s="153"/>
      <c r="D123" s="153"/>
      <c r="E123" s="153"/>
      <c r="F123" s="153"/>
      <c r="G123" s="233">
        <v>14</v>
      </c>
      <c r="H123" s="144"/>
      <c r="I123" s="144"/>
    </row>
    <row r="124" spans="1:9" ht="12.9" customHeight="1" x14ac:dyDescent="0.3">
      <c r="A124" s="159" t="s">
        <v>90</v>
      </c>
      <c r="B124" s="160" t="s">
        <v>155</v>
      </c>
      <c r="C124" s="153"/>
      <c r="D124" s="153"/>
      <c r="E124" s="153"/>
      <c r="F124" s="153"/>
      <c r="G124" s="233">
        <v>15</v>
      </c>
      <c r="H124" s="144"/>
      <c r="I124" s="144"/>
    </row>
    <row r="125" spans="1:9" ht="12.9" customHeight="1" x14ac:dyDescent="0.3">
      <c r="A125" s="159" t="s">
        <v>106</v>
      </c>
      <c r="B125" s="160" t="s">
        <v>257</v>
      </c>
      <c r="C125" s="153"/>
      <c r="D125" s="153"/>
      <c r="E125" s="153"/>
      <c r="F125" s="153"/>
      <c r="G125" s="233">
        <v>16</v>
      </c>
      <c r="H125" s="144"/>
      <c r="I125" s="144"/>
    </row>
    <row r="126" spans="1:9" ht="54.75" customHeight="1" x14ac:dyDescent="0.3">
      <c r="A126" s="315" t="s">
        <v>243</v>
      </c>
      <c r="B126" s="315"/>
      <c r="C126" s="315"/>
      <c r="D126" s="315"/>
      <c r="E126" s="315"/>
      <c r="F126" s="315"/>
      <c r="G126" s="315"/>
      <c r="H126" s="144"/>
      <c r="I126" s="144"/>
    </row>
    <row r="127" spans="1:9" ht="15" customHeight="1" x14ac:dyDescent="0.3">
      <c r="A127" s="160"/>
      <c r="B127" s="160"/>
      <c r="C127" s="160"/>
      <c r="D127" s="160"/>
      <c r="E127" s="160"/>
      <c r="F127" s="160"/>
      <c r="G127" s="160"/>
      <c r="H127" s="144"/>
      <c r="I127" s="144"/>
    </row>
    <row r="128" spans="1:9" ht="11.1" customHeight="1" x14ac:dyDescent="0.3">
      <c r="A128" s="164" t="s">
        <v>409</v>
      </c>
      <c r="B128" s="144"/>
      <c r="C128" s="165"/>
      <c r="D128" s="165"/>
      <c r="E128" s="165"/>
      <c r="F128" s="165"/>
      <c r="G128" s="165"/>
      <c r="H128" s="144"/>
      <c r="I128" s="144"/>
    </row>
    <row r="129" spans="1:9" ht="11.1" customHeight="1" x14ac:dyDescent="0.3">
      <c r="A129" s="164" t="s">
        <v>407</v>
      </c>
      <c r="B129" s="144"/>
      <c r="C129" s="165"/>
      <c r="D129" s="165"/>
      <c r="E129" s="165"/>
      <c r="F129" s="165"/>
      <c r="G129" s="165"/>
      <c r="H129" s="144"/>
      <c r="I129" s="144"/>
    </row>
    <row r="130" spans="1:9" ht="11.1" customHeight="1" x14ac:dyDescent="0.3">
      <c r="A130" s="164" t="s">
        <v>408</v>
      </c>
      <c r="B130" s="144"/>
      <c r="C130" s="165"/>
      <c r="D130" s="165"/>
      <c r="E130" s="165"/>
      <c r="F130" s="165"/>
      <c r="G130" s="165"/>
      <c r="H130" s="144"/>
      <c r="I130" s="144"/>
    </row>
    <row r="131" spans="1:9" ht="11.1" customHeight="1" x14ac:dyDescent="0.3">
      <c r="A131" s="152" t="s">
        <v>282</v>
      </c>
      <c r="B131" s="166"/>
      <c r="C131" s="165"/>
      <c r="D131" s="165"/>
      <c r="E131" s="165"/>
      <c r="F131" s="165"/>
      <c r="G131" s="165"/>
      <c r="H131" s="144"/>
      <c r="I131" s="144"/>
    </row>
    <row r="132" spans="1:9" ht="11.1" customHeight="1" x14ac:dyDescent="0.3">
      <c r="A132" s="144"/>
      <c r="B132" s="144"/>
      <c r="C132" s="144"/>
      <c r="D132" s="144"/>
      <c r="E132" s="144"/>
      <c r="F132" s="144"/>
      <c r="G132" s="144"/>
      <c r="H132" s="144"/>
      <c r="I132" s="144"/>
    </row>
    <row r="133" spans="1:9" ht="14.4" x14ac:dyDescent="0.3">
      <c r="A133" s="144"/>
      <c r="B133" s="144"/>
      <c r="C133" s="144"/>
      <c r="D133" s="144"/>
      <c r="E133" s="144"/>
      <c r="F133" s="144"/>
      <c r="G133" s="144"/>
      <c r="H133" s="144"/>
      <c r="I133" s="144"/>
    </row>
  </sheetData>
  <mergeCells count="5">
    <mergeCell ref="C13:H13"/>
    <mergeCell ref="C14:H14"/>
    <mergeCell ref="A85:G85"/>
    <mergeCell ref="A126:G126"/>
    <mergeCell ref="A64:H64"/>
  </mergeCells>
  <hyperlinks>
    <hyperlink ref="G89" location="balanza_periodos!A1" display="balanza_periodos!A1" xr:uid="{00000000-0004-0000-0000-000000000000}"/>
    <hyperlink ref="G113" location="balanza_periodos!A23" display="balanza_periodos!A23" xr:uid="{00000000-0004-0000-0000-000001000000}"/>
    <hyperlink ref="G115" location="evolución_comercio!A13" display="evolución_comercio!A13" xr:uid="{00000000-0004-0000-0000-000002000000}"/>
    <hyperlink ref="G116" location="evolución_comercio!A54" display="evolución_comercio!A54" xr:uid="{00000000-0004-0000-0000-000003000000}"/>
    <hyperlink ref="G117" location="'balanza productos_clase_sector'!A38" display="'balanza productos_clase_sector'!A38" xr:uid="{00000000-0004-0000-0000-000004000000}"/>
    <hyperlink ref="G118" location="'balanza productos_clase_sector'!A60" display="'balanza productos_clase_sector'!A60" xr:uid="{00000000-0004-0000-0000-000005000000}"/>
    <hyperlink ref="G119" location="'zona economica'!A42" display="'zona economica'!A42" xr:uid="{00000000-0004-0000-0000-000006000000}"/>
    <hyperlink ref="G120" location="'zona economica'!A64" display="'zona economica'!A64" xr:uid="{00000000-0004-0000-0000-000007000000}"/>
    <hyperlink ref="G121" location="'prin paises exp e imp'!A25" display="'prin paises exp e imp'!A25" xr:uid="{00000000-0004-0000-0000-000008000000}"/>
    <hyperlink ref="G122" location="'prin paises exp e imp'!A73" display="'prin paises exp e imp'!A73" xr:uid="{00000000-0004-0000-0000-000009000000}"/>
    <hyperlink ref="G123" location="'prin prod exp e imp'!A26" display="'prin prod exp e imp'!A26" xr:uid="{00000000-0004-0000-0000-00000A000000}"/>
    <hyperlink ref="G124" location="'prin prod exp e imp'!A76" display="'prin prod exp e imp'!A76" xr:uid="{00000000-0004-0000-0000-00000B000000}"/>
    <hyperlink ref="G125" location="'Principales Rubros'!A30" display="'Principales Rubros'!A30" xr:uid="{00000000-0004-0000-0000-00000C000000}"/>
    <hyperlink ref="G90" location="balanza_anuales!A1" display="balanza_anuales!A1" xr:uid="{00000000-0004-0000-0000-00000D000000}"/>
    <hyperlink ref="G91" location="evolución_comercio!A1" display="evolución_comercio!A1" xr:uid="{00000000-0004-0000-0000-00000E000000}"/>
    <hyperlink ref="G92" location="evolución_comercio!A37" display="evolución_comercio!A37" xr:uid="{00000000-0004-0000-0000-00000F000000}"/>
    <hyperlink ref="G93" location="'balanza productos_clase_sector'!A1" display="'balanza productos_clase_sector'!A1" xr:uid="{00000000-0004-0000-0000-000010000000}"/>
    <hyperlink ref="G94" location="'zona economica'!A1" display="'zona economica'!A1" xr:uid="{00000000-0004-0000-0000-000011000000}"/>
    <hyperlink ref="G95" location="'prin paises exp e imp'!A1" display="'prin paises exp e imp'!A1" xr:uid="{00000000-0004-0000-0000-000012000000}"/>
    <hyperlink ref="G96" location="'prin paises exp e imp'!A49" display="'prin paises exp e imp'!A49" xr:uid="{00000000-0004-0000-0000-000013000000}"/>
    <hyperlink ref="G97" location="'prin prod exp e imp'!A1" display="'prin prod exp e imp'!A1" xr:uid="{00000000-0004-0000-0000-000014000000}"/>
    <hyperlink ref="G98" location="'prin prod exp e imp'!A50" display="'prin prod exp e imp'!A50" xr:uid="{00000000-0004-0000-0000-000015000000}"/>
    <hyperlink ref="G99" location="'Principales Rubros'!A1" display="'Principales Rubros'!A1" xr:uid="{00000000-0004-0000-0000-000016000000}"/>
    <hyperlink ref="G100" location="productos!A1" display="productos!A1" xr:uid="{00000000-0004-0000-0000-000017000000}"/>
    <hyperlink ref="G101" location="productos!A96" display="productos!A96" xr:uid="{00000000-0004-0000-0000-000018000000}"/>
    <hyperlink ref="G102" location="productos!A128" display="productos!A128" xr:uid="{00000000-0004-0000-0000-000019000000}"/>
    <hyperlink ref="G103" location="productos!A158" display="productos!A158" xr:uid="{00000000-0004-0000-0000-00001A000000}"/>
    <hyperlink ref="G104" location="productos!A193" display="productos!A193" xr:uid="{00000000-0004-0000-0000-00001B000000}"/>
    <hyperlink ref="G105" location="productos!A231" display="productos!A231" xr:uid="{00000000-0004-0000-0000-00001C000000}"/>
    <hyperlink ref="G106" location="productos!A271" display="productos!A271" xr:uid="{00000000-0004-0000-0000-00001D000000}"/>
    <hyperlink ref="G107" location="productos!A310" display="productos!A310" xr:uid="{00000000-0004-0000-0000-00001E000000}"/>
    <hyperlink ref="G108" location="productos!A350" display="productos!A350" xr:uid="{00000000-0004-0000-0000-00001F000000}"/>
    <hyperlink ref="G109" location="productos!A390" display="productos!A390" xr:uid="{00000000-0004-0000-0000-000020000000}"/>
    <hyperlink ref="G114" location="balanza_anuales!A23" display="balanza_anuales!A23" xr:uid="{00000000-0004-0000-0000-000021000000}"/>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Q37"/>
  <sheetViews>
    <sheetView view="pageBreakPreview" zoomScaleNormal="100" zoomScaleSheetLayoutView="100" workbookViewId="0">
      <selection sqref="A1:XFD1048576"/>
    </sheetView>
  </sheetViews>
  <sheetFormatPr baseColWidth="10" defaultRowHeight="13.2" x14ac:dyDescent="0.25"/>
  <cols>
    <col min="1" max="1" width="19.88671875" bestFit="1" customWidth="1"/>
    <col min="2" max="4" width="8.5546875" customWidth="1"/>
    <col min="5" max="5" width="9.6640625" bestFit="1" customWidth="1"/>
    <col min="6" max="6" width="2.33203125" customWidth="1"/>
    <col min="7" max="9" width="8.5546875" customWidth="1"/>
    <col min="10" max="10" width="9.6640625" bestFit="1" customWidth="1"/>
    <col min="11" max="11" width="9.33203125" bestFit="1" customWidth="1"/>
    <col min="12" max="12" width="7.5546875" customWidth="1"/>
  </cols>
  <sheetData>
    <row r="1" spans="1:17" s="14" customFormat="1" ht="20.100000000000001" customHeight="1" x14ac:dyDescent="0.25">
      <c r="A1" s="352" t="s">
        <v>260</v>
      </c>
      <c r="B1" s="352"/>
      <c r="C1" s="352"/>
      <c r="D1" s="352"/>
      <c r="E1" s="352"/>
      <c r="F1" s="352"/>
      <c r="G1" s="352"/>
      <c r="H1" s="352"/>
      <c r="I1" s="352"/>
      <c r="J1" s="352"/>
      <c r="K1" s="352"/>
      <c r="L1" s="85"/>
      <c r="M1" s="85"/>
      <c r="N1" s="85"/>
      <c r="O1" s="85"/>
    </row>
    <row r="2" spans="1:17" s="14" customFormat="1" ht="20.100000000000001" customHeight="1" x14ac:dyDescent="0.2">
      <c r="A2" s="353" t="s">
        <v>266</v>
      </c>
      <c r="B2" s="353"/>
      <c r="C2" s="353"/>
      <c r="D2" s="353"/>
      <c r="E2" s="353"/>
      <c r="F2" s="353"/>
      <c r="G2" s="353"/>
      <c r="H2" s="353"/>
      <c r="I2" s="353"/>
      <c r="J2" s="353"/>
      <c r="K2" s="353"/>
      <c r="L2" s="87"/>
      <c r="M2" s="87"/>
      <c r="N2" s="87"/>
      <c r="O2" s="87"/>
    </row>
    <row r="3" spans="1:17" s="20" customFormat="1" ht="11.4" x14ac:dyDescent="0.2">
      <c r="A3" s="17"/>
      <c r="B3" s="354" t="s">
        <v>267</v>
      </c>
      <c r="C3" s="354"/>
      <c r="D3" s="354"/>
      <c r="E3" s="354"/>
      <c r="F3" s="310"/>
      <c r="G3" s="354" t="s">
        <v>461</v>
      </c>
      <c r="H3" s="354"/>
      <c r="I3" s="354"/>
      <c r="J3" s="354"/>
      <c r="K3" s="354"/>
      <c r="L3" s="93"/>
      <c r="M3" s="93"/>
      <c r="N3" s="93"/>
      <c r="O3" s="93"/>
    </row>
    <row r="4" spans="1:17" s="20" customFormat="1" ht="10.199999999999999" x14ac:dyDescent="0.2">
      <c r="A4" s="17" t="s">
        <v>270</v>
      </c>
      <c r="B4" s="124">
        <v>2017</v>
      </c>
      <c r="C4" s="355" t="s">
        <v>497</v>
      </c>
      <c r="D4" s="355"/>
      <c r="E4" s="355"/>
      <c r="F4" s="310"/>
      <c r="G4" s="124">
        <v>2017</v>
      </c>
      <c r="H4" s="355" t="s">
        <v>497</v>
      </c>
      <c r="I4" s="355"/>
      <c r="J4" s="355"/>
      <c r="K4" s="355"/>
      <c r="L4" s="93"/>
      <c r="M4" s="93"/>
      <c r="N4" s="93"/>
      <c r="O4" s="93"/>
    </row>
    <row r="5" spans="1:17" s="20" customFormat="1" ht="10.199999999999999" x14ac:dyDescent="0.2">
      <c r="A5" s="125"/>
      <c r="B5" s="125"/>
      <c r="C5" s="126">
        <v>2017</v>
      </c>
      <c r="D5" s="126">
        <v>2018</v>
      </c>
      <c r="E5" s="311" t="s">
        <v>509</v>
      </c>
      <c r="F5" s="127"/>
      <c r="G5" s="125"/>
      <c r="H5" s="126">
        <v>2017</v>
      </c>
      <c r="I5" s="126">
        <v>2018</v>
      </c>
      <c r="J5" s="311" t="s">
        <v>509</v>
      </c>
      <c r="K5" s="311" t="s">
        <v>510</v>
      </c>
    </row>
    <row r="7" spans="1:17" x14ac:dyDescent="0.25">
      <c r="A7" s="17" t="s">
        <v>258</v>
      </c>
      <c r="B7" s="128"/>
      <c r="C7" s="128"/>
      <c r="D7" s="128"/>
      <c r="E7" s="129"/>
      <c r="F7" s="2"/>
      <c r="G7" s="128">
        <v>15379194</v>
      </c>
      <c r="H7" s="128">
        <v>14024240</v>
      </c>
      <c r="I7" s="128">
        <v>16349883</v>
      </c>
      <c r="J7" s="130">
        <v>0.1658302339378106</v>
      </c>
    </row>
    <row r="9" spans="1:17" s="109" customFormat="1" ht="10.199999999999999" x14ac:dyDescent="0.2">
      <c r="A9" s="9" t="s">
        <v>285</v>
      </c>
      <c r="B9" s="118">
        <v>2652526.2318313997</v>
      </c>
      <c r="C9" s="118">
        <v>2550173.8468781002</v>
      </c>
      <c r="D9" s="118">
        <v>2829514.0990984999</v>
      </c>
      <c r="E9" s="121">
        <v>0.10953772918750837</v>
      </c>
      <c r="G9" s="118">
        <v>5020393.0617399998</v>
      </c>
      <c r="H9" s="118">
        <v>4542439.6463199994</v>
      </c>
      <c r="I9" s="118">
        <v>5131486.3500300022</v>
      </c>
      <c r="J9" s="122">
        <v>0.12967628621928129</v>
      </c>
      <c r="K9" s="122">
        <v>0.31385462208078202</v>
      </c>
    </row>
    <row r="10" spans="1:17" s="109" customFormat="1" ht="10.199999999999999" x14ac:dyDescent="0.2">
      <c r="A10" s="10" t="s">
        <v>78</v>
      </c>
      <c r="B10" s="118">
        <v>4489228.4679769995</v>
      </c>
      <c r="C10" s="95">
        <v>4078175.3979770001</v>
      </c>
      <c r="D10" s="95">
        <v>4325081.4968459997</v>
      </c>
      <c r="E10" s="121">
        <v>6.0543276042388738E-2</v>
      </c>
      <c r="F10" s="95"/>
      <c r="G10" s="95">
        <v>2692827.3672999996</v>
      </c>
      <c r="H10" s="95">
        <v>2400563.20848</v>
      </c>
      <c r="I10" s="95">
        <v>3345120.2038200009</v>
      </c>
      <c r="J10" s="122">
        <v>0.39347307831901657</v>
      </c>
      <c r="K10" s="122">
        <v>0.20459597196016638</v>
      </c>
      <c r="L10" s="15"/>
      <c r="M10" s="15"/>
      <c r="N10" s="15"/>
      <c r="O10" s="14"/>
      <c r="P10" s="14"/>
      <c r="Q10" s="15"/>
    </row>
    <row r="11" spans="1:17" s="109" customFormat="1" ht="10.199999999999999" x14ac:dyDescent="0.2">
      <c r="A11" s="109" t="s">
        <v>268</v>
      </c>
      <c r="B11" s="118">
        <v>952305.26795729995</v>
      </c>
      <c r="C11" s="118">
        <v>880956.28553420003</v>
      </c>
      <c r="D11" s="118">
        <v>793679.91776829981</v>
      </c>
      <c r="E11" s="121">
        <v>-9.9070032417076126E-2</v>
      </c>
      <c r="G11" s="118">
        <v>2047179.5342200003</v>
      </c>
      <c r="H11" s="118">
        <v>1887591.4154500002</v>
      </c>
      <c r="I11" s="118">
        <v>1875523.20936</v>
      </c>
      <c r="J11" s="122">
        <v>-6.3934419235124329E-3</v>
      </c>
      <c r="K11" s="122">
        <v>0.11471172052790836</v>
      </c>
    </row>
    <row r="12" spans="1:17" s="109" customFormat="1" ht="10.199999999999999" x14ac:dyDescent="0.2">
      <c r="A12" s="9" t="s">
        <v>252</v>
      </c>
      <c r="B12" s="118">
        <v>647266.95614090003</v>
      </c>
      <c r="C12" s="118">
        <v>602419.93543089996</v>
      </c>
      <c r="D12" s="118">
        <v>617750.11680400011</v>
      </c>
      <c r="E12" s="121">
        <v>2.5447666107089706E-2</v>
      </c>
      <c r="G12" s="118">
        <v>1227316.5330099999</v>
      </c>
      <c r="H12" s="118">
        <v>1139836.9305100001</v>
      </c>
      <c r="I12" s="118">
        <v>1244825.1462199998</v>
      </c>
      <c r="J12" s="122">
        <v>9.2108101518543206E-2</v>
      </c>
      <c r="K12" s="122">
        <v>7.6136639401028119E-2</v>
      </c>
    </row>
    <row r="13" spans="1:17" s="109" customFormat="1" ht="10.199999999999999" x14ac:dyDescent="0.2">
      <c r="A13" s="109" t="s">
        <v>371</v>
      </c>
      <c r="B13" s="136" t="s">
        <v>123</v>
      </c>
      <c r="C13" s="136" t="s">
        <v>123</v>
      </c>
      <c r="D13" s="136" t="s">
        <v>123</v>
      </c>
      <c r="E13" s="136" t="s">
        <v>123</v>
      </c>
      <c r="G13" s="118">
        <v>1041979.8957400001</v>
      </c>
      <c r="H13" s="118">
        <v>956526.08826000011</v>
      </c>
      <c r="I13" s="118">
        <v>1123618.71548</v>
      </c>
      <c r="J13" s="122">
        <v>0.17468695236943854</v>
      </c>
      <c r="K13" s="122">
        <v>6.8723348997665606E-2</v>
      </c>
    </row>
    <row r="14" spans="1:17" s="109" customFormat="1" ht="10.199999999999999" x14ac:dyDescent="0.2">
      <c r="A14" s="109" t="s">
        <v>271</v>
      </c>
      <c r="B14" s="136" t="s">
        <v>123</v>
      </c>
      <c r="C14" s="136" t="s">
        <v>123</v>
      </c>
      <c r="D14" s="136" t="s">
        <v>123</v>
      </c>
      <c r="E14" s="137" t="s">
        <v>123</v>
      </c>
      <c r="G14" s="118">
        <v>805045.66937999986</v>
      </c>
      <c r="H14" s="118">
        <v>745319.98948000011</v>
      </c>
      <c r="I14" s="118">
        <v>875474.23456999986</v>
      </c>
      <c r="J14" s="122">
        <v>0.17462867885887068</v>
      </c>
      <c r="K14" s="122">
        <v>5.3546207919041369E-2</v>
      </c>
    </row>
    <row r="15" spans="1:17" s="109" customFormat="1" ht="10.199999999999999" x14ac:dyDescent="0.2">
      <c r="A15" s="109" t="s">
        <v>68</v>
      </c>
      <c r="B15" s="118">
        <v>281579.88620810001</v>
      </c>
      <c r="C15" s="118">
        <v>258852.7389881</v>
      </c>
      <c r="D15" s="118">
        <v>312597.77343069995</v>
      </c>
      <c r="E15" s="121">
        <v>0.2076278375600682</v>
      </c>
      <c r="G15" s="118">
        <v>776894.83506999991</v>
      </c>
      <c r="H15" s="118">
        <v>714361.21513999987</v>
      </c>
      <c r="I15" s="118">
        <v>865081.03048000007</v>
      </c>
      <c r="J15" s="122">
        <v>0.21098544006264719</v>
      </c>
      <c r="K15" s="122">
        <v>5.2910533395254269E-2</v>
      </c>
    </row>
    <row r="16" spans="1:17" s="109" customFormat="1" ht="10.199999999999999" x14ac:dyDescent="0.2">
      <c r="A16" s="109" t="s">
        <v>255</v>
      </c>
      <c r="B16" s="118">
        <v>45604.46375119999</v>
      </c>
      <c r="C16" s="118">
        <v>45302.487605799986</v>
      </c>
      <c r="D16" s="118">
        <v>54179.194967800002</v>
      </c>
      <c r="E16" s="121">
        <v>0.19594304487737557</v>
      </c>
      <c r="G16" s="118">
        <v>315684.85980000009</v>
      </c>
      <c r="H16" s="118">
        <v>306945.53154000011</v>
      </c>
      <c r="I16" s="118">
        <v>364452.61733999994</v>
      </c>
      <c r="J16" s="122">
        <v>0.18735273816001352</v>
      </c>
      <c r="K16" s="122">
        <v>2.2290839472062274E-2</v>
      </c>
    </row>
    <row r="17" spans="1:17" s="109" customFormat="1" ht="10.199999999999999" x14ac:dyDescent="0.2">
      <c r="A17" s="109" t="s">
        <v>76</v>
      </c>
      <c r="B17" s="118">
        <v>5744267.5870632995</v>
      </c>
      <c r="C17" s="118">
        <v>5310621.6499299994</v>
      </c>
      <c r="D17" s="118">
        <v>5528779.5539300004</v>
      </c>
      <c r="E17" s="121">
        <v>4.107954179015505E-2</v>
      </c>
      <c r="G17" s="118">
        <v>364402.71338000009</v>
      </c>
      <c r="H17" s="118">
        <v>336756.23028000008</v>
      </c>
      <c r="I17" s="118">
        <v>367907.47207000002</v>
      </c>
      <c r="J17" s="122">
        <v>9.2503832116480389E-2</v>
      </c>
      <c r="K17" s="122">
        <v>2.2502147083865984E-2</v>
      </c>
    </row>
    <row r="18" spans="1:17" s="109" customFormat="1" ht="10.199999999999999" x14ac:dyDescent="0.2">
      <c r="A18" s="109" t="s">
        <v>61</v>
      </c>
      <c r="B18" s="118">
        <v>85005.576605199996</v>
      </c>
      <c r="C18" s="118">
        <v>77726.832571200008</v>
      </c>
      <c r="D18" s="118">
        <v>73236.037563799997</v>
      </c>
      <c r="E18" s="121">
        <v>-5.7776637215807169E-2</v>
      </c>
      <c r="G18" s="118">
        <v>204059.32867000002</v>
      </c>
      <c r="H18" s="118">
        <v>186792.35292999999</v>
      </c>
      <c r="I18" s="118">
        <v>180489.73509999999</v>
      </c>
      <c r="J18" s="122">
        <v>-3.3741305418224954E-2</v>
      </c>
      <c r="K18" s="122">
        <v>1.1039206525208773E-2</v>
      </c>
    </row>
    <row r="19" spans="1:17" s="109" customFormat="1" ht="10.199999999999999" x14ac:dyDescent="0.2">
      <c r="A19" s="109" t="s">
        <v>254</v>
      </c>
      <c r="B19" s="118">
        <v>149182.25615500001</v>
      </c>
      <c r="C19" s="118">
        <v>138517.48908900001</v>
      </c>
      <c r="D19" s="118">
        <v>123215.81296729999</v>
      </c>
      <c r="E19" s="121">
        <v>-0.11046746676059371</v>
      </c>
      <c r="G19" s="118">
        <v>180577.05846999999</v>
      </c>
      <c r="H19" s="118">
        <v>165551.65725999998</v>
      </c>
      <c r="I19" s="118">
        <v>157558.35789999994</v>
      </c>
      <c r="J19" s="122">
        <v>-4.828281088993569E-2</v>
      </c>
      <c r="K19" s="122">
        <v>9.6366657730822865E-3</v>
      </c>
    </row>
    <row r="20" spans="1:17" s="109" customFormat="1" ht="10.199999999999999" x14ac:dyDescent="0.2">
      <c r="A20" s="109" t="s">
        <v>253</v>
      </c>
      <c r="B20" s="118">
        <v>43106.366659999992</v>
      </c>
      <c r="C20" s="118">
        <v>39420.512659999993</v>
      </c>
      <c r="D20" s="118">
        <v>28671.891300000003</v>
      </c>
      <c r="E20" s="121">
        <v>-0.27266569191289636</v>
      </c>
      <c r="G20" s="118">
        <v>49853.939030000016</v>
      </c>
      <c r="H20" s="118">
        <v>43604.179409999997</v>
      </c>
      <c r="I20" s="118">
        <v>29903.627860000004</v>
      </c>
      <c r="J20" s="122">
        <v>-0.31420271486310702</v>
      </c>
      <c r="K20" s="122">
        <v>1.8289811529538164E-3</v>
      </c>
    </row>
    <row r="21" spans="1:17" s="109" customFormat="1" ht="10.199999999999999" x14ac:dyDescent="0.2">
      <c r="A21" s="200" t="s">
        <v>256</v>
      </c>
      <c r="B21" s="201">
        <v>179729.69821099998</v>
      </c>
      <c r="C21" s="201">
        <v>168604.28283000001</v>
      </c>
      <c r="D21" s="201">
        <v>132717.39189999999</v>
      </c>
      <c r="E21" s="202">
        <v>-0.21284685256888747</v>
      </c>
      <c r="F21" s="200"/>
      <c r="G21" s="201">
        <v>42716.023160000004</v>
      </c>
      <c r="H21" s="201">
        <v>37936.680560000001</v>
      </c>
      <c r="I21" s="201">
        <v>28114.198179999996</v>
      </c>
      <c r="J21" s="202">
        <v>-0.25891781344614317</v>
      </c>
      <c r="K21" s="202">
        <v>1.7195351293951152E-3</v>
      </c>
    </row>
    <row r="22" spans="1:17" s="14" customFormat="1" ht="10.199999999999999" x14ac:dyDescent="0.2">
      <c r="A22" s="119" t="s">
        <v>414</v>
      </c>
      <c r="B22" s="120">
        <v>5211.5070020000003</v>
      </c>
      <c r="C22" s="120">
        <v>5045.2043620000004</v>
      </c>
      <c r="D22" s="120">
        <v>8202.5005200000014</v>
      </c>
      <c r="E22" s="274">
        <v>0.62580144062755028</v>
      </c>
      <c r="F22" s="119"/>
      <c r="G22" s="120">
        <v>16434.041269999998</v>
      </c>
      <c r="H22" s="120">
        <v>15855.018609999997</v>
      </c>
      <c r="I22" s="120">
        <v>28338.893610000003</v>
      </c>
      <c r="J22" s="123">
        <v>0.78737687460841199</v>
      </c>
      <c r="K22" s="123">
        <v>1.7332780674944282E-3</v>
      </c>
      <c r="L22" s="109"/>
      <c r="M22" s="109"/>
      <c r="N22" s="109"/>
      <c r="O22" s="109"/>
      <c r="P22" s="109"/>
      <c r="Q22" s="109"/>
    </row>
    <row r="23" spans="1:17" s="14" customFormat="1" ht="10.199999999999999" x14ac:dyDescent="0.2">
      <c r="A23" s="9" t="s">
        <v>451</v>
      </c>
      <c r="B23" s="9"/>
      <c r="C23" s="9"/>
      <c r="D23" s="9"/>
      <c r="E23" s="9"/>
      <c r="F23" s="9"/>
      <c r="G23" s="9"/>
      <c r="H23" s="9"/>
      <c r="I23" s="9"/>
      <c r="J23" s="9"/>
      <c r="K23" s="9"/>
      <c r="L23" s="15"/>
      <c r="M23" s="15"/>
      <c r="N23" s="15"/>
      <c r="Q23" s="15"/>
    </row>
    <row r="24" spans="1:17" s="109" customFormat="1" ht="11.4" x14ac:dyDescent="0.2">
      <c r="A24" s="109" t="s">
        <v>269</v>
      </c>
    </row>
    <row r="25" spans="1:17" s="109" customFormat="1" ht="10.199999999999999" x14ac:dyDescent="0.2"/>
    <row r="26" spans="1:17" s="109" customFormat="1" ht="10.199999999999999" x14ac:dyDescent="0.2"/>
    <row r="27" spans="1:17" s="109" customFormat="1" ht="10.199999999999999" x14ac:dyDescent="0.2"/>
    <row r="28" spans="1:17" s="109" customFormat="1" ht="10.199999999999999" x14ac:dyDescent="0.2"/>
    <row r="29" spans="1:17" s="109" customFormat="1" ht="10.199999999999999" x14ac:dyDescent="0.2"/>
    <row r="30" spans="1:17" s="109" customFormat="1" ht="10.199999999999999" x14ac:dyDescent="0.2"/>
    <row r="31" spans="1:17" s="109" customFormat="1" ht="10.199999999999999" x14ac:dyDescent="0.2"/>
    <row r="32" spans="1:17" s="109" customFormat="1" ht="10.199999999999999" x14ac:dyDescent="0.2"/>
    <row r="33" spans="9:10" s="109" customFormat="1" ht="10.199999999999999" x14ac:dyDescent="0.2"/>
    <row r="34" spans="9:10" s="109" customFormat="1" ht="10.199999999999999" x14ac:dyDescent="0.2"/>
    <row r="35" spans="9:10" s="109" customFormat="1" ht="10.199999999999999" x14ac:dyDescent="0.2"/>
    <row r="36" spans="9:10" s="109" customFormat="1" ht="10.199999999999999" x14ac:dyDescent="0.2">
      <c r="I36" s="122"/>
      <c r="J36" s="122"/>
    </row>
    <row r="37" spans="9:10" s="109" customFormat="1" ht="10.199999999999999" x14ac:dyDescent="0.2"/>
  </sheetData>
  <sortState ref="A9:I22">
    <sortCondition descending="1" ref="I9:I22"/>
  </sortState>
  <mergeCells count="6">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83" orientation="portrait" horizontalDpi="4294967294" verticalDpi="429496729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U430"/>
  <sheetViews>
    <sheetView view="pageBreakPreview" zoomScale="94" zoomScaleNormal="100" zoomScaleSheetLayoutView="94" workbookViewId="0">
      <selection sqref="A1:XFD1048576"/>
    </sheetView>
  </sheetViews>
  <sheetFormatPr baseColWidth="10" defaultColWidth="11.44140625" defaultRowHeight="10.199999999999999" x14ac:dyDescent="0.25"/>
  <cols>
    <col min="1" max="1" width="34.88671875" style="14" customWidth="1"/>
    <col min="2" max="5" width="11.6640625" style="14" customWidth="1"/>
    <col min="6" max="6" width="2.6640625" style="14" customWidth="1"/>
    <col min="7" max="10" width="11.6640625" style="14" customWidth="1"/>
    <col min="11" max="11" width="4.5546875" style="14" customWidth="1"/>
    <col min="12" max="12" width="15.5546875" style="174" customWidth="1"/>
    <col min="13" max="13" width="20.109375" style="174" customWidth="1"/>
    <col min="14" max="14" width="15.5546875" style="174" customWidth="1"/>
    <col min="15" max="15" width="15.44140625" style="14" customWidth="1"/>
    <col min="16" max="16" width="12" style="14" customWidth="1"/>
    <col min="17" max="17" width="14" style="14" customWidth="1"/>
    <col min="18" max="18" width="12" style="14" customWidth="1"/>
    <col min="19" max="20" width="15.109375" style="14" bestFit="1" customWidth="1"/>
    <col min="21" max="16384" width="11.44140625" style="14"/>
  </cols>
  <sheetData>
    <row r="1" spans="1:15" ht="20.100000000000001" customHeight="1" x14ac:dyDescent="0.25">
      <c r="A1" s="352" t="s">
        <v>161</v>
      </c>
      <c r="B1" s="352"/>
      <c r="C1" s="352"/>
      <c r="D1" s="352"/>
      <c r="E1" s="352"/>
      <c r="F1" s="352"/>
      <c r="G1" s="352"/>
      <c r="H1" s="352"/>
      <c r="I1" s="352"/>
      <c r="J1" s="352"/>
      <c r="K1" s="85"/>
      <c r="L1" s="171"/>
      <c r="M1" s="171"/>
      <c r="N1" s="171"/>
      <c r="O1" s="85"/>
    </row>
    <row r="2" spans="1:15" ht="20.100000000000001" customHeight="1" x14ac:dyDescent="0.2">
      <c r="A2" s="353" t="s">
        <v>156</v>
      </c>
      <c r="B2" s="353"/>
      <c r="C2" s="353"/>
      <c r="D2" s="353"/>
      <c r="E2" s="353"/>
      <c r="F2" s="353"/>
      <c r="G2" s="353"/>
      <c r="H2" s="353"/>
      <c r="I2" s="353"/>
      <c r="J2" s="353"/>
      <c r="K2" s="265"/>
      <c r="L2" s="265"/>
      <c r="M2" s="265"/>
      <c r="N2" s="265"/>
      <c r="O2" s="265"/>
    </row>
    <row r="3" spans="1:15" s="20" customFormat="1" x14ac:dyDescent="0.2">
      <c r="A3" s="17"/>
      <c r="B3" s="354" t="s">
        <v>104</v>
      </c>
      <c r="C3" s="354"/>
      <c r="D3" s="354"/>
      <c r="E3" s="354"/>
      <c r="F3" s="310"/>
      <c r="G3" s="354" t="s">
        <v>462</v>
      </c>
      <c r="H3" s="354"/>
      <c r="I3" s="354"/>
      <c r="J3" s="354"/>
      <c r="K3" s="93"/>
      <c r="L3" s="172"/>
      <c r="M3" s="172"/>
      <c r="N3" s="172"/>
      <c r="O3" s="93"/>
    </row>
    <row r="4" spans="1:15" s="20" customFormat="1" x14ac:dyDescent="0.2">
      <c r="A4" s="17" t="s">
        <v>264</v>
      </c>
      <c r="B4" s="358">
        <v>2017</v>
      </c>
      <c r="C4" s="355" t="s">
        <v>497</v>
      </c>
      <c r="D4" s="355"/>
      <c r="E4" s="355"/>
      <c r="F4" s="310"/>
      <c r="G4" s="358">
        <v>2017</v>
      </c>
      <c r="H4" s="355" t="s">
        <v>511</v>
      </c>
      <c r="I4" s="355"/>
      <c r="J4" s="355"/>
      <c r="K4" s="93"/>
      <c r="L4" s="172"/>
      <c r="M4" s="172"/>
      <c r="N4" s="172"/>
      <c r="O4" s="93"/>
    </row>
    <row r="5" spans="1:15" s="20" customFormat="1" x14ac:dyDescent="0.2">
      <c r="A5" s="125"/>
      <c r="B5" s="360"/>
      <c r="C5" s="264">
        <v>2017</v>
      </c>
      <c r="D5" s="264">
        <v>2018</v>
      </c>
      <c r="E5" s="311" t="s">
        <v>509</v>
      </c>
      <c r="F5" s="127"/>
      <c r="G5" s="360"/>
      <c r="H5" s="264">
        <v>2017</v>
      </c>
      <c r="I5" s="264">
        <v>2018</v>
      </c>
      <c r="J5" s="311" t="s">
        <v>509</v>
      </c>
      <c r="L5" s="173"/>
      <c r="M5" s="173"/>
      <c r="N5" s="173"/>
    </row>
    <row r="6" spans="1:15" x14ac:dyDescent="0.2">
      <c r="A6" s="9"/>
      <c r="B6" s="9"/>
      <c r="C6" s="9"/>
      <c r="D6" s="9"/>
      <c r="E6" s="9"/>
      <c r="F6" s="9"/>
      <c r="G6" s="9"/>
      <c r="H6" s="9"/>
      <c r="I6" s="9"/>
      <c r="J6" s="9"/>
    </row>
    <row r="7" spans="1:15" s="21" customFormat="1" x14ac:dyDescent="0.2">
      <c r="A7" s="88" t="s">
        <v>295</v>
      </c>
      <c r="B7" s="88">
        <v>3299793.1879722998</v>
      </c>
      <c r="C7" s="88">
        <v>3152593.7823090004</v>
      </c>
      <c r="D7" s="88">
        <v>3447264.2159024999</v>
      </c>
      <c r="E7" s="89">
        <v>9.3469204705999118</v>
      </c>
      <c r="F7" s="88"/>
      <c r="G7" s="88">
        <v>6247709.5947500002</v>
      </c>
      <c r="H7" s="88">
        <v>5682276.5768299997</v>
      </c>
      <c r="I7" s="88">
        <v>6376311.4962500017</v>
      </c>
      <c r="J7" s="16">
        <v>12.214029184182834</v>
      </c>
      <c r="L7" s="175"/>
      <c r="M7" s="208"/>
      <c r="N7" s="208"/>
    </row>
    <row r="8" spans="1:15" s="20" customFormat="1" ht="11.25" customHeight="1" x14ac:dyDescent="0.2">
      <c r="A8" s="17"/>
      <c r="B8" s="18"/>
      <c r="C8" s="18"/>
      <c r="D8" s="18"/>
      <c r="E8" s="16"/>
      <c r="F8" s="16"/>
      <c r="G8" s="18"/>
      <c r="H8" s="18"/>
      <c r="I8" s="18"/>
      <c r="J8" s="16"/>
      <c r="L8" s="175"/>
      <c r="M8" s="184"/>
      <c r="N8" s="184"/>
    </row>
    <row r="9" spans="1:15" s="20" customFormat="1" ht="11.25" customHeight="1" x14ac:dyDescent="0.2">
      <c r="A9" s="17" t="s">
        <v>261</v>
      </c>
      <c r="B9" s="18">
        <v>2652526.2318313997</v>
      </c>
      <c r="C9" s="18">
        <v>2550173.8468781002</v>
      </c>
      <c r="D9" s="18">
        <v>2829514.0990984999</v>
      </c>
      <c r="E9" s="16">
        <v>10.953772918750843</v>
      </c>
      <c r="F9" s="16"/>
      <c r="G9" s="18">
        <v>5020393.0617399998</v>
      </c>
      <c r="H9" s="18">
        <v>4542439.6463199994</v>
      </c>
      <c r="I9" s="18">
        <v>5131486.3500300022</v>
      </c>
      <c r="J9" s="16">
        <v>12.967628621928128</v>
      </c>
      <c r="L9" s="175"/>
      <c r="M9" s="173"/>
      <c r="N9" s="173"/>
    </row>
    <row r="10" spans="1:15" s="20" customFormat="1" ht="11.25" customHeight="1" x14ac:dyDescent="0.2">
      <c r="A10" s="17"/>
      <c r="B10" s="18"/>
      <c r="C10" s="18"/>
      <c r="D10" s="18"/>
      <c r="E10" s="16"/>
      <c r="F10" s="16"/>
      <c r="G10" s="18"/>
      <c r="H10" s="18"/>
      <c r="I10" s="18"/>
      <c r="J10" s="16"/>
      <c r="L10" s="175"/>
      <c r="M10" s="173"/>
      <c r="N10" s="173"/>
    </row>
    <row r="11" spans="1:15" s="20" customFormat="1" ht="11.25" customHeight="1" x14ac:dyDescent="0.2">
      <c r="A11" s="17" t="s">
        <v>178</v>
      </c>
      <c r="B11" s="18">
        <v>2555360.8272854998</v>
      </c>
      <c r="C11" s="18">
        <v>2455082.0961722001</v>
      </c>
      <c r="D11" s="18">
        <v>2724722.4989282996</v>
      </c>
      <c r="E11" s="16">
        <v>10.98294852039794</v>
      </c>
      <c r="F11" s="16"/>
      <c r="G11" s="18">
        <v>4436425.9557799995</v>
      </c>
      <c r="H11" s="18">
        <v>3975135.3353199991</v>
      </c>
      <c r="I11" s="18">
        <v>4582952.8476300016</v>
      </c>
      <c r="J11" s="16">
        <v>15.290486009605829</v>
      </c>
      <c r="L11" s="175"/>
      <c r="M11" s="184"/>
      <c r="N11" s="173"/>
    </row>
    <row r="12" spans="1:15" ht="11.25" customHeight="1" x14ac:dyDescent="0.2">
      <c r="A12" s="10" t="s">
        <v>174</v>
      </c>
      <c r="B12" s="11">
        <v>704379.54472660006</v>
      </c>
      <c r="C12" s="11">
        <v>693952.04302659992</v>
      </c>
      <c r="D12" s="11">
        <v>718341.75539580057</v>
      </c>
      <c r="E12" s="12">
        <v>3.5146106441055167</v>
      </c>
      <c r="F12" s="12"/>
      <c r="G12" s="11">
        <v>1232936.4384400009</v>
      </c>
      <c r="H12" s="11">
        <v>1204833.2733100003</v>
      </c>
      <c r="I12" s="11">
        <v>1204047.8718100009</v>
      </c>
      <c r="J12" s="12">
        <v>-6.5187567225947873E-2</v>
      </c>
      <c r="L12" s="176"/>
    </row>
    <row r="13" spans="1:15" ht="11.25" customHeight="1" x14ac:dyDescent="0.2">
      <c r="A13" s="10" t="s">
        <v>94</v>
      </c>
      <c r="B13" s="11">
        <v>716200.82496810006</v>
      </c>
      <c r="C13" s="11">
        <v>709211.30966810021</v>
      </c>
      <c r="D13" s="11">
        <v>768882.08858539932</v>
      </c>
      <c r="E13" s="12">
        <v>8.4136812405352259</v>
      </c>
      <c r="F13" s="12"/>
      <c r="G13" s="11">
        <v>668146.85067999945</v>
      </c>
      <c r="H13" s="11">
        <v>662255.02913999942</v>
      </c>
      <c r="I13" s="11">
        <v>716090.35958999989</v>
      </c>
      <c r="J13" s="12">
        <v>8.1290934883364514</v>
      </c>
      <c r="L13" s="176"/>
    </row>
    <row r="14" spans="1:15" ht="11.25" customHeight="1" x14ac:dyDescent="0.2">
      <c r="A14" s="10" t="s">
        <v>95</v>
      </c>
      <c r="B14" s="11">
        <v>175939.94288999989</v>
      </c>
      <c r="C14" s="11">
        <v>175910.92688999992</v>
      </c>
      <c r="D14" s="11">
        <v>182607.91653039999</v>
      </c>
      <c r="E14" s="12">
        <v>3.8070344797783946</v>
      </c>
      <c r="F14" s="12"/>
      <c r="G14" s="11">
        <v>205279.85008999999</v>
      </c>
      <c r="H14" s="11">
        <v>205254.48808999997</v>
      </c>
      <c r="I14" s="11">
        <v>202988.77729999999</v>
      </c>
      <c r="J14" s="12">
        <v>-1.1038544448326491</v>
      </c>
      <c r="L14" s="176"/>
    </row>
    <row r="15" spans="1:15" ht="11.25" customHeight="1" x14ac:dyDescent="0.2">
      <c r="A15" s="10" t="s">
        <v>464</v>
      </c>
      <c r="B15" s="11">
        <v>177238.46362040003</v>
      </c>
      <c r="C15" s="11">
        <v>159705.19135000007</v>
      </c>
      <c r="D15" s="11">
        <v>109101.36487999999</v>
      </c>
      <c r="E15" s="12">
        <v>-31.685774295902405</v>
      </c>
      <c r="F15" s="12"/>
      <c r="G15" s="11">
        <v>505187.05956999998</v>
      </c>
      <c r="H15" s="11">
        <v>454533.60444000002</v>
      </c>
      <c r="I15" s="11">
        <v>249759.15633000003</v>
      </c>
      <c r="J15" s="12">
        <v>-45.051553088640986</v>
      </c>
      <c r="L15" s="176"/>
    </row>
    <row r="16" spans="1:15" ht="11.25" customHeight="1" x14ac:dyDescent="0.2">
      <c r="A16" s="10" t="s">
        <v>96</v>
      </c>
      <c r="B16" s="11">
        <v>97219.187698900001</v>
      </c>
      <c r="C16" s="11">
        <v>96610.704518899991</v>
      </c>
      <c r="D16" s="11">
        <v>119832.64078999998</v>
      </c>
      <c r="E16" s="12">
        <v>24.036607937743653</v>
      </c>
      <c r="F16" s="12"/>
      <c r="G16" s="11">
        <v>138012.70564</v>
      </c>
      <c r="H16" s="11">
        <v>137046.83917999998</v>
      </c>
      <c r="I16" s="11">
        <v>172749.8581500001</v>
      </c>
      <c r="J16" s="12">
        <v>26.051690928170231</v>
      </c>
      <c r="L16" s="176"/>
    </row>
    <row r="17" spans="1:19" ht="11.25" customHeight="1" x14ac:dyDescent="0.2">
      <c r="A17" s="10" t="s">
        <v>324</v>
      </c>
      <c r="B17" s="11">
        <v>151626.70304549998</v>
      </c>
      <c r="C17" s="11">
        <v>151484.01104549997</v>
      </c>
      <c r="D17" s="11">
        <v>128451.74723000001</v>
      </c>
      <c r="E17" s="12">
        <v>-15.204419038377566</v>
      </c>
      <c r="F17" s="12"/>
      <c r="G17" s="11">
        <v>140354.12478000007</v>
      </c>
      <c r="H17" s="11">
        <v>140199.12878000006</v>
      </c>
      <c r="I17" s="11">
        <v>128248.16799999995</v>
      </c>
      <c r="J17" s="12">
        <v>-8.5242760664750676</v>
      </c>
      <c r="L17" s="176"/>
    </row>
    <row r="18" spans="1:19" ht="11.25" customHeight="1" x14ac:dyDescent="0.2">
      <c r="A18" s="10" t="s">
        <v>420</v>
      </c>
      <c r="B18" s="11">
        <v>88058.170831900017</v>
      </c>
      <c r="C18" s="11">
        <v>71970.424973000001</v>
      </c>
      <c r="D18" s="11">
        <v>93119.248213100029</v>
      </c>
      <c r="E18" s="12">
        <v>29.385436098278007</v>
      </c>
      <c r="F18" s="12"/>
      <c r="G18" s="11">
        <v>490433.59833999973</v>
      </c>
      <c r="H18" s="11">
        <v>384501.40895999962</v>
      </c>
      <c r="I18" s="11">
        <v>515798.89683000004</v>
      </c>
      <c r="J18" s="12">
        <v>34.147465993722676</v>
      </c>
      <c r="L18" s="176"/>
    </row>
    <row r="19" spans="1:19" ht="11.25" customHeight="1" x14ac:dyDescent="0.2">
      <c r="A19" s="10" t="s">
        <v>351</v>
      </c>
      <c r="B19" s="11">
        <v>58939.82220000001</v>
      </c>
      <c r="C19" s="11">
        <v>55670.361839999998</v>
      </c>
      <c r="D19" s="11">
        <v>62722.015169999991</v>
      </c>
      <c r="E19" s="12">
        <v>12.666799885847468</v>
      </c>
      <c r="F19" s="12"/>
      <c r="G19" s="11">
        <v>76102.526999999987</v>
      </c>
      <c r="H19" s="11">
        <v>70359.353820000004</v>
      </c>
      <c r="I19" s="11">
        <v>90509.033009999999</v>
      </c>
      <c r="J19" s="12">
        <v>28.638237982612566</v>
      </c>
      <c r="L19" s="176"/>
    </row>
    <row r="20" spans="1:19" ht="11.25" customHeight="1" x14ac:dyDescent="0.2">
      <c r="A20" s="10" t="s">
        <v>97</v>
      </c>
      <c r="B20" s="11">
        <v>23975.44464999999</v>
      </c>
      <c r="C20" s="11">
        <v>21195.898189999993</v>
      </c>
      <c r="D20" s="11">
        <v>28517.19902</v>
      </c>
      <c r="E20" s="12">
        <v>34.541120948835868</v>
      </c>
      <c r="F20" s="12"/>
      <c r="G20" s="11">
        <v>33192.304530000009</v>
      </c>
      <c r="H20" s="11">
        <v>28293.190740000009</v>
      </c>
      <c r="I20" s="11">
        <v>40414.286330000024</v>
      </c>
      <c r="J20" s="12">
        <v>42.841034443187056</v>
      </c>
      <c r="L20" s="176"/>
    </row>
    <row r="21" spans="1:19" ht="11.25" customHeight="1" x14ac:dyDescent="0.2">
      <c r="A21" s="10" t="s">
        <v>175</v>
      </c>
      <c r="B21" s="11">
        <v>76735.29181049997</v>
      </c>
      <c r="C21" s="11">
        <v>76530.36341049998</v>
      </c>
      <c r="D21" s="11">
        <v>85891.676779999994</v>
      </c>
      <c r="E21" s="12">
        <v>12.232155908220392</v>
      </c>
      <c r="F21" s="12"/>
      <c r="G21" s="11">
        <v>95608.452470000004</v>
      </c>
      <c r="H21" s="11">
        <v>95396.524830000009</v>
      </c>
      <c r="I21" s="11">
        <v>105946.62151000001</v>
      </c>
      <c r="J21" s="12">
        <v>11.059204408966309</v>
      </c>
      <c r="L21" s="176"/>
    </row>
    <row r="22" spans="1:19" ht="11.25" customHeight="1" x14ac:dyDescent="0.2">
      <c r="A22" s="10" t="s">
        <v>426</v>
      </c>
      <c r="B22" s="11">
        <v>116832.64767960001</v>
      </c>
      <c r="C22" s="11">
        <v>116832.64767960001</v>
      </c>
      <c r="D22" s="11">
        <v>170156.05739999999</v>
      </c>
      <c r="E22" s="12">
        <v>45.640846783369369</v>
      </c>
      <c r="F22" s="12"/>
      <c r="G22" s="11">
        <v>174297.98956000005</v>
      </c>
      <c r="H22" s="11">
        <v>174297.98956000005</v>
      </c>
      <c r="I22" s="11">
        <v>200455.49731999999</v>
      </c>
      <c r="J22" s="12">
        <v>15.007349095667877</v>
      </c>
      <c r="L22" s="176"/>
    </row>
    <row r="23" spans="1:19" ht="11.25" customHeight="1" x14ac:dyDescent="0.2">
      <c r="A23" s="10" t="s">
        <v>98</v>
      </c>
      <c r="B23" s="11">
        <v>81549.121740000017</v>
      </c>
      <c r="C23" s="11">
        <v>40403.595420000005</v>
      </c>
      <c r="D23" s="11">
        <v>144239.09547999999</v>
      </c>
      <c r="E23" s="12">
        <v>256.99569303330077</v>
      </c>
      <c r="F23" s="12"/>
      <c r="G23" s="11">
        <v>573554.85728999972</v>
      </c>
      <c r="H23" s="11">
        <v>317019.2958299999</v>
      </c>
      <c r="I23" s="11">
        <v>838476.74298000045</v>
      </c>
      <c r="J23" s="12">
        <v>164.4876050162037</v>
      </c>
      <c r="L23" s="176"/>
    </row>
    <row r="24" spans="1:19" ht="11.25" customHeight="1" x14ac:dyDescent="0.2">
      <c r="A24" s="10" t="s">
        <v>100</v>
      </c>
      <c r="B24" s="11">
        <v>75679.507060000004</v>
      </c>
      <c r="C24" s="11">
        <v>75588.307060000006</v>
      </c>
      <c r="D24" s="11">
        <v>99933.85308999999</v>
      </c>
      <c r="E24" s="12">
        <v>32.208084791044655</v>
      </c>
      <c r="F24" s="12"/>
      <c r="G24" s="11">
        <v>78811.972239999988</v>
      </c>
      <c r="H24" s="11">
        <v>78694.692239999989</v>
      </c>
      <c r="I24" s="11">
        <v>83774.942190000002</v>
      </c>
      <c r="J24" s="12">
        <v>6.4556449811207841</v>
      </c>
      <c r="L24" s="176"/>
    </row>
    <row r="25" spans="1:19" ht="11.25" customHeight="1" x14ac:dyDescent="0.2">
      <c r="A25" s="10" t="s">
        <v>0</v>
      </c>
      <c r="B25" s="11">
        <v>10986.154364000002</v>
      </c>
      <c r="C25" s="11">
        <v>10016.311100000001</v>
      </c>
      <c r="D25" s="11">
        <v>12925.8403636</v>
      </c>
      <c r="E25" s="12">
        <v>29.047912295775234</v>
      </c>
      <c r="F25" s="12"/>
      <c r="G25" s="11">
        <v>24507.225150000002</v>
      </c>
      <c r="H25" s="11">
        <v>22450.516399999993</v>
      </c>
      <c r="I25" s="11">
        <v>33692.636280000006</v>
      </c>
      <c r="J25" s="12">
        <v>50.075105978408658</v>
      </c>
      <c r="L25" s="176"/>
    </row>
    <row r="26" spans="1:19" ht="11.25" customHeight="1" x14ac:dyDescent="0.2">
      <c r="A26" s="9"/>
      <c r="B26" s="11"/>
      <c r="C26" s="11"/>
      <c r="D26" s="11"/>
      <c r="E26" s="12"/>
      <c r="F26" s="12"/>
      <c r="G26" s="11"/>
      <c r="H26" s="11"/>
      <c r="I26" s="11"/>
      <c r="J26" s="12"/>
      <c r="L26" s="176"/>
    </row>
    <row r="27" spans="1:19" s="20" customFormat="1" ht="11.25" customHeight="1" x14ac:dyDescent="0.2">
      <c r="A27" s="91" t="s">
        <v>177</v>
      </c>
      <c r="B27" s="18">
        <v>97165.404545900004</v>
      </c>
      <c r="C27" s="18">
        <v>95091.750705899991</v>
      </c>
      <c r="D27" s="18">
        <v>104791.60017020001</v>
      </c>
      <c r="E27" s="16">
        <v>10.200516230161469</v>
      </c>
      <c r="F27" s="16"/>
      <c r="G27" s="18">
        <v>583967.10596000019</v>
      </c>
      <c r="H27" s="18">
        <v>567304.31099999999</v>
      </c>
      <c r="I27" s="18">
        <v>548533.50240000023</v>
      </c>
      <c r="J27" s="16">
        <v>-3.3087724235537763</v>
      </c>
      <c r="L27" s="175"/>
      <c r="M27" s="173"/>
      <c r="N27" s="173"/>
    </row>
    <row r="28" spans="1:19" ht="11.25" customHeight="1" x14ac:dyDescent="0.2">
      <c r="A28" s="10" t="s">
        <v>336</v>
      </c>
      <c r="B28" s="11">
        <v>91.85</v>
      </c>
      <c r="C28" s="11">
        <v>91.85</v>
      </c>
      <c r="D28" s="11">
        <v>160.46799999999999</v>
      </c>
      <c r="E28" s="12">
        <v>74.706586826347291</v>
      </c>
      <c r="F28" s="12"/>
      <c r="G28" s="11">
        <v>492.90051</v>
      </c>
      <c r="H28" s="11">
        <v>492.90051</v>
      </c>
      <c r="I28" s="11">
        <v>918.92487000000006</v>
      </c>
      <c r="J28" s="12">
        <v>86.43211994242003</v>
      </c>
      <c r="L28" s="206"/>
    </row>
    <row r="29" spans="1:19" ht="11.25" customHeight="1" x14ac:dyDescent="0.2">
      <c r="A29" s="10" t="s">
        <v>404</v>
      </c>
      <c r="B29" s="11">
        <v>5412.7366624999995</v>
      </c>
      <c r="C29" s="11">
        <v>5035.7466624999997</v>
      </c>
      <c r="D29" s="11">
        <v>6821.2009718000008</v>
      </c>
      <c r="E29" s="12">
        <v>35.455602296196759</v>
      </c>
      <c r="F29" s="12"/>
      <c r="G29" s="11">
        <v>41302.72683</v>
      </c>
      <c r="H29" s="11">
        <v>38421.13379</v>
      </c>
      <c r="I29" s="11">
        <v>52292.874720000007</v>
      </c>
      <c r="J29" s="12">
        <v>36.104454922697926</v>
      </c>
      <c r="L29" s="206"/>
    </row>
    <row r="30" spans="1:19" ht="11.25" customHeight="1" x14ac:dyDescent="0.2">
      <c r="A30" s="10" t="s">
        <v>176</v>
      </c>
      <c r="B30" s="11">
        <v>101.005</v>
      </c>
      <c r="C30" s="11">
        <v>101.005</v>
      </c>
      <c r="D30" s="11">
        <v>26.623840000000001</v>
      </c>
      <c r="E30" s="12">
        <v>-73.641067273897335</v>
      </c>
      <c r="F30" s="12"/>
      <c r="G30" s="11">
        <v>450.23700000000002</v>
      </c>
      <c r="H30" s="11">
        <v>450.23700000000002</v>
      </c>
      <c r="I30" s="11">
        <v>156.15199999999999</v>
      </c>
      <c r="J30" s="12">
        <v>-65.317821502897374</v>
      </c>
      <c r="L30" s="206"/>
    </row>
    <row r="31" spans="1:19" ht="11.25" customHeight="1" x14ac:dyDescent="0.2">
      <c r="A31" s="10" t="s">
        <v>352</v>
      </c>
      <c r="B31" s="11">
        <v>8140.1556400000009</v>
      </c>
      <c r="C31" s="11">
        <v>7846.5556400000005</v>
      </c>
      <c r="D31" s="11">
        <v>9301.7296400000014</v>
      </c>
      <c r="E31" s="12">
        <v>18.545385603102687</v>
      </c>
      <c r="F31" s="12"/>
      <c r="G31" s="11">
        <v>75628.063370000003</v>
      </c>
      <c r="H31" s="11">
        <v>74422.779420000006</v>
      </c>
      <c r="I31" s="11">
        <v>70815.993199999997</v>
      </c>
      <c r="J31" s="12">
        <v>-4.8463471105336566</v>
      </c>
      <c r="L31" s="206"/>
      <c r="M31" s="225"/>
      <c r="N31" s="177"/>
      <c r="O31" s="13"/>
      <c r="P31" s="13"/>
      <c r="Q31" s="13"/>
      <c r="R31" s="13"/>
      <c r="S31" s="13"/>
    </row>
    <row r="32" spans="1:19" ht="11.25" customHeight="1" x14ac:dyDescent="0.2">
      <c r="A32" s="10" t="s">
        <v>386</v>
      </c>
      <c r="B32" s="11">
        <v>1179.03</v>
      </c>
      <c r="C32" s="11">
        <v>1123.4649999999999</v>
      </c>
      <c r="D32" s="11">
        <v>1732.1215000000002</v>
      </c>
      <c r="E32" s="12">
        <v>54.176721126158839</v>
      </c>
      <c r="F32" s="12"/>
      <c r="G32" s="11">
        <v>1440.5734000000002</v>
      </c>
      <c r="H32" s="11">
        <v>1380.33107</v>
      </c>
      <c r="I32" s="11">
        <v>3137.4761800000001</v>
      </c>
      <c r="J32" s="12">
        <v>127.29881607316136</v>
      </c>
      <c r="L32" s="206"/>
      <c r="N32" s="177"/>
      <c r="O32" s="13"/>
      <c r="P32" s="13"/>
      <c r="Q32" s="13"/>
      <c r="R32" s="13"/>
      <c r="S32" s="13"/>
    </row>
    <row r="33" spans="1:15" ht="11.25" customHeight="1" x14ac:dyDescent="0.2">
      <c r="A33" s="10" t="s">
        <v>472</v>
      </c>
      <c r="B33" s="11">
        <v>46.772680000000001</v>
      </c>
      <c r="C33" s="11">
        <v>33.52684</v>
      </c>
      <c r="D33" s="11">
        <v>52.265839999999997</v>
      </c>
      <c r="E33" s="12">
        <v>55.892532669347872</v>
      </c>
      <c r="F33" s="12"/>
      <c r="G33" s="11">
        <v>211.48116999999999</v>
      </c>
      <c r="H33" s="11">
        <v>145.44503</v>
      </c>
      <c r="I33" s="11">
        <v>273.25008000000003</v>
      </c>
      <c r="J33" s="12">
        <v>87.871720333104548</v>
      </c>
      <c r="L33" s="206"/>
    </row>
    <row r="34" spans="1:15" ht="11.25" customHeight="1" x14ac:dyDescent="0.2">
      <c r="A34" s="10" t="s">
        <v>99</v>
      </c>
      <c r="B34" s="11">
        <v>56410.810299700002</v>
      </c>
      <c r="C34" s="11">
        <v>56319.0652997</v>
      </c>
      <c r="D34" s="11">
        <v>62965.1397</v>
      </c>
      <c r="E34" s="12">
        <v>11.800754087329295</v>
      </c>
      <c r="F34" s="12"/>
      <c r="G34" s="11">
        <v>208976.22345000005</v>
      </c>
      <c r="H34" s="11">
        <v>208621.34268000003</v>
      </c>
      <c r="I34" s="11">
        <v>213856.49001999997</v>
      </c>
      <c r="J34" s="12">
        <v>2.5094016138272224</v>
      </c>
      <c r="L34" s="206"/>
    </row>
    <row r="35" spans="1:15" ht="11.25" customHeight="1" x14ac:dyDescent="0.2">
      <c r="A35" s="10" t="s">
        <v>353</v>
      </c>
      <c r="B35" s="11">
        <v>25782.230183699998</v>
      </c>
      <c r="C35" s="11">
        <v>24539.7221837</v>
      </c>
      <c r="D35" s="11">
        <v>23670.2454784</v>
      </c>
      <c r="E35" s="12">
        <v>-3.5431399703356448</v>
      </c>
      <c r="F35" s="12"/>
      <c r="G35" s="11">
        <v>255453.58315000022</v>
      </c>
      <c r="H35" s="11">
        <v>243358.82442000005</v>
      </c>
      <c r="I35" s="11">
        <v>206893.32363000014</v>
      </c>
      <c r="J35" s="12">
        <v>-14.984252523781933</v>
      </c>
      <c r="L35" s="206"/>
    </row>
    <row r="36" spans="1:15" ht="11.25" customHeight="1" x14ac:dyDescent="0.2">
      <c r="A36" s="10" t="s">
        <v>350</v>
      </c>
      <c r="B36" s="11">
        <v>0</v>
      </c>
      <c r="C36" s="11">
        <v>0</v>
      </c>
      <c r="D36" s="11">
        <v>1.7</v>
      </c>
      <c r="E36" s="12" t="s">
        <v>512</v>
      </c>
      <c r="F36" s="12"/>
      <c r="G36" s="11">
        <v>0</v>
      </c>
      <c r="H36" s="11">
        <v>0</v>
      </c>
      <c r="I36" s="11">
        <v>23.8</v>
      </c>
      <c r="J36" s="12" t="s">
        <v>512</v>
      </c>
      <c r="L36" s="206"/>
    </row>
    <row r="37" spans="1:15" ht="11.25" customHeight="1" x14ac:dyDescent="0.2">
      <c r="A37" s="10" t="s">
        <v>242</v>
      </c>
      <c r="B37" s="11">
        <v>0.81407999999999991</v>
      </c>
      <c r="C37" s="11">
        <v>0.81407999999999991</v>
      </c>
      <c r="D37" s="11">
        <v>60.105199999999996</v>
      </c>
      <c r="E37" s="12">
        <v>7283.2055817610071</v>
      </c>
      <c r="F37" s="12"/>
      <c r="G37" s="11">
        <v>11.317080000000001</v>
      </c>
      <c r="H37" s="11">
        <v>11.317080000000001</v>
      </c>
      <c r="I37" s="11">
        <v>165.21769999999998</v>
      </c>
      <c r="J37" s="12">
        <v>1359.8968992001467</v>
      </c>
      <c r="L37" s="206"/>
    </row>
    <row r="38" spans="1:15" ht="11.25" customHeight="1" x14ac:dyDescent="0.2">
      <c r="B38" s="11"/>
      <c r="C38" s="11"/>
      <c r="D38" s="11"/>
      <c r="E38" s="12"/>
      <c r="F38" s="12"/>
      <c r="G38" s="11"/>
      <c r="H38" s="11"/>
      <c r="I38" s="11"/>
      <c r="J38" s="12"/>
      <c r="L38" s="176"/>
    </row>
    <row r="39" spans="1:15" x14ac:dyDescent="0.2">
      <c r="A39" s="86"/>
      <c r="B39" s="92"/>
      <c r="C39" s="92"/>
      <c r="D39" s="92"/>
      <c r="E39" s="92"/>
      <c r="F39" s="92"/>
      <c r="G39" s="92"/>
      <c r="H39" s="92"/>
      <c r="I39" s="92"/>
      <c r="J39" s="92"/>
      <c r="L39" s="176"/>
    </row>
    <row r="40" spans="1:15" x14ac:dyDescent="0.2">
      <c r="A40" s="9" t="s">
        <v>471</v>
      </c>
      <c r="B40" s="9"/>
      <c r="C40" s="9"/>
      <c r="D40" s="9"/>
      <c r="E40" s="9"/>
      <c r="F40" s="9"/>
      <c r="G40" s="9"/>
      <c r="H40" s="9"/>
      <c r="I40" s="9"/>
      <c r="J40" s="9"/>
      <c r="L40" s="176"/>
    </row>
    <row r="41" spans="1:15" ht="11.25" customHeight="1" x14ac:dyDescent="0.2">
      <c r="A41" s="9"/>
      <c r="B41" s="11"/>
      <c r="C41" s="11"/>
      <c r="D41" s="11"/>
      <c r="E41" s="12"/>
      <c r="F41" s="12"/>
      <c r="G41" s="11"/>
      <c r="H41" s="11"/>
      <c r="I41" s="11"/>
      <c r="J41" s="12"/>
      <c r="L41" s="176"/>
    </row>
    <row r="42" spans="1:15" ht="20.100000000000001" customHeight="1" x14ac:dyDescent="0.25">
      <c r="A42" s="352" t="s">
        <v>476</v>
      </c>
      <c r="B42" s="352"/>
      <c r="C42" s="352"/>
      <c r="D42" s="352"/>
      <c r="E42" s="352"/>
      <c r="F42" s="352"/>
      <c r="G42" s="352"/>
      <c r="H42" s="352"/>
      <c r="I42" s="352"/>
      <c r="J42" s="352"/>
      <c r="K42" s="85"/>
      <c r="L42" s="171"/>
      <c r="M42" s="171"/>
      <c r="N42" s="171"/>
      <c r="O42" s="85"/>
    </row>
    <row r="43" spans="1:15" ht="20.100000000000001" customHeight="1" x14ac:dyDescent="0.2">
      <c r="A43" s="353" t="s">
        <v>156</v>
      </c>
      <c r="B43" s="353"/>
      <c r="C43" s="353"/>
      <c r="D43" s="353"/>
      <c r="E43" s="353"/>
      <c r="F43" s="353"/>
      <c r="G43" s="353"/>
      <c r="H43" s="353"/>
      <c r="I43" s="353"/>
      <c r="J43" s="353"/>
      <c r="K43" s="265"/>
      <c r="L43" s="265"/>
      <c r="M43" s="265"/>
      <c r="N43" s="265"/>
      <c r="O43" s="265"/>
    </row>
    <row r="44" spans="1:15" s="20" customFormat="1" x14ac:dyDescent="0.2">
      <c r="A44" s="17"/>
      <c r="B44" s="354" t="s">
        <v>104</v>
      </c>
      <c r="C44" s="354"/>
      <c r="D44" s="354"/>
      <c r="E44" s="354"/>
      <c r="F44" s="310"/>
      <c r="G44" s="354" t="s">
        <v>462</v>
      </c>
      <c r="H44" s="354"/>
      <c r="I44" s="354"/>
      <c r="J44" s="354"/>
      <c r="K44" s="93"/>
      <c r="L44" s="172"/>
      <c r="M44" s="172"/>
      <c r="N44" s="172"/>
      <c r="O44" s="93"/>
    </row>
    <row r="45" spans="1:15" s="20" customFormat="1" x14ac:dyDescent="0.2">
      <c r="A45" s="17" t="s">
        <v>264</v>
      </c>
      <c r="B45" s="358">
        <v>2017</v>
      </c>
      <c r="C45" s="355" t="s">
        <v>497</v>
      </c>
      <c r="D45" s="355"/>
      <c r="E45" s="355"/>
      <c r="F45" s="310"/>
      <c r="G45" s="358">
        <v>2017</v>
      </c>
      <c r="H45" s="355" t="s">
        <v>497</v>
      </c>
      <c r="I45" s="355"/>
      <c r="J45" s="355"/>
      <c r="K45" s="93"/>
      <c r="L45" s="172"/>
      <c r="M45" s="172"/>
      <c r="N45" s="172"/>
      <c r="O45" s="93"/>
    </row>
    <row r="46" spans="1:15" s="20" customFormat="1" x14ac:dyDescent="0.2">
      <c r="A46" s="125"/>
      <c r="B46" s="359"/>
      <c r="C46" s="264">
        <v>2017</v>
      </c>
      <c r="D46" s="264">
        <v>2018</v>
      </c>
      <c r="E46" s="311" t="s">
        <v>509</v>
      </c>
      <c r="F46" s="127"/>
      <c r="G46" s="359"/>
      <c r="H46" s="264">
        <v>2017</v>
      </c>
      <c r="I46" s="264">
        <v>2018</v>
      </c>
      <c r="J46" s="311" t="s">
        <v>509</v>
      </c>
      <c r="L46" s="173"/>
      <c r="M46" s="173"/>
      <c r="N46" s="173"/>
    </row>
    <row r="47" spans="1:15" s="20" customFormat="1" ht="11.25" customHeight="1" x14ac:dyDescent="0.2">
      <c r="A47" s="17" t="s">
        <v>262</v>
      </c>
      <c r="B47" s="18">
        <v>647266.95614090003</v>
      </c>
      <c r="C47" s="18">
        <v>602419.93543089996</v>
      </c>
      <c r="D47" s="18">
        <v>617750.11680400011</v>
      </c>
      <c r="E47" s="16">
        <v>2.5447666107089759</v>
      </c>
      <c r="F47" s="16"/>
      <c r="G47" s="18">
        <v>1227316.5330099999</v>
      </c>
      <c r="H47" s="18">
        <v>1139836.9305100001</v>
      </c>
      <c r="I47" s="18">
        <v>1244825.1462199998</v>
      </c>
      <c r="J47" s="16">
        <v>9.210810151854318</v>
      </c>
      <c r="K47" s="19"/>
      <c r="L47" s="175"/>
      <c r="M47" s="173"/>
      <c r="N47" s="173"/>
    </row>
    <row r="48" spans="1:15" ht="11.25" customHeight="1" x14ac:dyDescent="0.2">
      <c r="A48" s="9"/>
      <c r="B48" s="11"/>
      <c r="C48" s="11"/>
      <c r="D48" s="11"/>
      <c r="E48" s="12"/>
      <c r="F48" s="12"/>
      <c r="G48" s="11"/>
      <c r="H48" s="11"/>
      <c r="I48" s="11"/>
      <c r="J48" s="12"/>
      <c r="L48" s="176"/>
    </row>
    <row r="49" spans="1:17" s="20" customFormat="1" ht="11.25" customHeight="1" x14ac:dyDescent="0.2">
      <c r="A49" s="17" t="s">
        <v>322</v>
      </c>
      <c r="B49" s="18">
        <v>184347.88329660002</v>
      </c>
      <c r="C49" s="18">
        <v>172468.07027659999</v>
      </c>
      <c r="D49" s="18">
        <v>168807.72149430003</v>
      </c>
      <c r="E49" s="16">
        <v>-2.1223341667994475</v>
      </c>
      <c r="F49" s="16"/>
      <c r="G49" s="18">
        <v>182674.16340999998</v>
      </c>
      <c r="H49" s="18">
        <v>169613.05633000002</v>
      </c>
      <c r="I49" s="18">
        <v>182803.76090000002</v>
      </c>
      <c r="J49" s="16">
        <v>7.7769393792044497</v>
      </c>
      <c r="L49" s="175"/>
      <c r="M49" s="173"/>
      <c r="N49" s="173"/>
    </row>
    <row r="50" spans="1:17" ht="11.25" customHeight="1" x14ac:dyDescent="0.2">
      <c r="A50" s="9" t="s">
        <v>320</v>
      </c>
      <c r="B50" s="11">
        <v>1072.5968300000002</v>
      </c>
      <c r="C50" s="11">
        <v>1050.1478300000001</v>
      </c>
      <c r="D50" s="11">
        <v>724.59968000000003</v>
      </c>
      <c r="E50" s="12">
        <v>-31.000221178383995</v>
      </c>
      <c r="F50" s="12"/>
      <c r="G50" s="11">
        <v>1440.6458600000001</v>
      </c>
      <c r="H50" s="11">
        <v>1406.9254900000001</v>
      </c>
      <c r="I50" s="11">
        <v>973.43440999999996</v>
      </c>
      <c r="J50" s="12">
        <v>-30.811232228083384</v>
      </c>
      <c r="L50" s="176"/>
    </row>
    <row r="51" spans="1:17" ht="11.25" customHeight="1" x14ac:dyDescent="0.2">
      <c r="A51" s="9" t="s">
        <v>321</v>
      </c>
      <c r="B51" s="11">
        <v>40451.947975700001</v>
      </c>
      <c r="C51" s="11">
        <v>37538.338905699995</v>
      </c>
      <c r="D51" s="11">
        <v>26519.256704300005</v>
      </c>
      <c r="E51" s="12">
        <v>-29.354208317744195</v>
      </c>
      <c r="F51" s="12"/>
      <c r="G51" s="11">
        <v>39532.128400000016</v>
      </c>
      <c r="H51" s="11">
        <v>36605.944210000001</v>
      </c>
      <c r="I51" s="11">
        <v>26103.279120000014</v>
      </c>
      <c r="J51" s="12">
        <v>-28.691146524587865</v>
      </c>
      <c r="L51" s="176"/>
      <c r="M51" s="176"/>
      <c r="N51" s="176"/>
      <c r="O51" s="13"/>
      <c r="P51" s="13"/>
      <c r="Q51" s="13"/>
    </row>
    <row r="52" spans="1:17" ht="11.25" customHeight="1" x14ac:dyDescent="0.2">
      <c r="A52" s="9" t="s">
        <v>209</v>
      </c>
      <c r="B52" s="11">
        <v>32413.57906</v>
      </c>
      <c r="C52" s="11">
        <v>30141.896040000003</v>
      </c>
      <c r="D52" s="11">
        <v>30078.207920000001</v>
      </c>
      <c r="E52" s="12">
        <v>-0.21129433900071604</v>
      </c>
      <c r="F52" s="12"/>
      <c r="G52" s="11">
        <v>26713.86676999999</v>
      </c>
      <c r="H52" s="11">
        <v>24749.9761</v>
      </c>
      <c r="I52" s="11">
        <v>26285.17213000001</v>
      </c>
      <c r="J52" s="12">
        <v>6.202818232216444</v>
      </c>
      <c r="L52" s="176"/>
      <c r="M52" s="176"/>
      <c r="N52" s="176"/>
      <c r="O52" s="13"/>
      <c r="P52" s="13"/>
      <c r="Q52" s="13"/>
    </row>
    <row r="53" spans="1:17" ht="11.25" customHeight="1" x14ac:dyDescent="0.2">
      <c r="A53" s="9" t="s">
        <v>152</v>
      </c>
      <c r="B53" s="11">
        <v>110409.75943090001</v>
      </c>
      <c r="C53" s="11">
        <v>103737.68750089999</v>
      </c>
      <c r="D53" s="11">
        <v>111485.65719000003</v>
      </c>
      <c r="E53" s="12">
        <v>7.4688089504914217</v>
      </c>
      <c r="F53" s="12"/>
      <c r="G53" s="11">
        <v>114987.52237999998</v>
      </c>
      <c r="H53" s="11">
        <v>106850.21053000001</v>
      </c>
      <c r="I53" s="11">
        <v>129441.87523999999</v>
      </c>
      <c r="J53" s="12">
        <v>21.143303881143964</v>
      </c>
      <c r="L53" s="176"/>
    </row>
    <row r="54" spans="1:17" ht="11.25" customHeight="1" x14ac:dyDescent="0.2">
      <c r="A54" s="9"/>
      <c r="B54" s="11"/>
      <c r="C54" s="11"/>
      <c r="D54" s="11"/>
      <c r="E54" s="12"/>
      <c r="F54" s="12"/>
      <c r="G54" s="11"/>
      <c r="H54" s="11"/>
      <c r="I54" s="11"/>
      <c r="J54" s="12"/>
      <c r="L54" s="176"/>
    </row>
    <row r="55" spans="1:17" s="20" customFormat="1" ht="11.25" customHeight="1" x14ac:dyDescent="0.2">
      <c r="A55" s="17" t="s">
        <v>108</v>
      </c>
      <c r="B55" s="18">
        <v>83986.2978496</v>
      </c>
      <c r="C55" s="18">
        <v>76163.797519600019</v>
      </c>
      <c r="D55" s="18">
        <v>69765.391322299984</v>
      </c>
      <c r="E55" s="16">
        <v>-8.4008497549685188</v>
      </c>
      <c r="F55" s="16"/>
      <c r="G55" s="18">
        <v>132851.81285999998</v>
      </c>
      <c r="H55" s="18">
        <v>121358.3254</v>
      </c>
      <c r="I55" s="18">
        <v>108804.68067999998</v>
      </c>
      <c r="J55" s="16">
        <v>-10.344279783544224</v>
      </c>
      <c r="L55" s="175"/>
      <c r="M55" s="173"/>
      <c r="N55" s="173"/>
    </row>
    <row r="56" spans="1:17" ht="11.25" customHeight="1" x14ac:dyDescent="0.2">
      <c r="A56" s="9" t="s">
        <v>323</v>
      </c>
      <c r="B56" s="11">
        <v>1391.6487400000003</v>
      </c>
      <c r="C56" s="11">
        <v>1144.0487400000002</v>
      </c>
      <c r="D56" s="11">
        <v>835.11048000000005</v>
      </c>
      <c r="E56" s="12">
        <v>-27.00394215721964</v>
      </c>
      <c r="F56" s="12"/>
      <c r="G56" s="11">
        <v>2804.3483099999999</v>
      </c>
      <c r="H56" s="11">
        <v>2257.8791499999998</v>
      </c>
      <c r="I56" s="11">
        <v>2018.3908899999997</v>
      </c>
      <c r="J56" s="12">
        <v>-10.606779375238048</v>
      </c>
      <c r="L56" s="176"/>
    </row>
    <row r="57" spans="1:17" ht="11.25" customHeight="1" x14ac:dyDescent="0.2">
      <c r="A57" s="9" t="s">
        <v>98</v>
      </c>
      <c r="B57" s="11">
        <v>4714.438830000001</v>
      </c>
      <c r="C57" s="11">
        <v>4389.3651300000001</v>
      </c>
      <c r="D57" s="11">
        <v>4144.4543099000002</v>
      </c>
      <c r="E57" s="12">
        <v>-5.579641083538661</v>
      </c>
      <c r="F57" s="12"/>
      <c r="G57" s="11">
        <v>12134.028990000001</v>
      </c>
      <c r="H57" s="11">
        <v>11341.896989999997</v>
      </c>
      <c r="I57" s="11">
        <v>10754.27959</v>
      </c>
      <c r="J57" s="12">
        <v>-5.1809446031655142</v>
      </c>
      <c r="L57" s="176"/>
    </row>
    <row r="58" spans="1:17" ht="11.25" customHeight="1" x14ac:dyDescent="0.2">
      <c r="A58" s="9" t="s">
        <v>320</v>
      </c>
      <c r="B58" s="11">
        <v>49.1982</v>
      </c>
      <c r="C58" s="11">
        <v>41.1312</v>
      </c>
      <c r="D58" s="11">
        <v>37.884</v>
      </c>
      <c r="E58" s="12">
        <v>-7.8947368421052602</v>
      </c>
      <c r="F58" s="12"/>
      <c r="G58" s="11">
        <v>84.874300000000005</v>
      </c>
      <c r="H58" s="11">
        <v>72.773800000000008</v>
      </c>
      <c r="I58" s="11">
        <v>67.2166</v>
      </c>
      <c r="J58" s="12">
        <v>-7.6362646996583976</v>
      </c>
      <c r="L58" s="176"/>
    </row>
    <row r="59" spans="1:17" ht="11.25" customHeight="1" x14ac:dyDescent="0.2">
      <c r="A59" s="9" t="s">
        <v>321</v>
      </c>
      <c r="B59" s="11">
        <v>72139.297224000009</v>
      </c>
      <c r="C59" s="11">
        <v>65196.272433999999</v>
      </c>
      <c r="D59" s="11">
        <v>59015.070816999993</v>
      </c>
      <c r="E59" s="12">
        <v>-9.4809126139188606</v>
      </c>
      <c r="F59" s="12"/>
      <c r="G59" s="11">
        <v>92590.468309999982</v>
      </c>
      <c r="H59" s="11">
        <v>83684.442429999996</v>
      </c>
      <c r="I59" s="11">
        <v>73701.942659999986</v>
      </c>
      <c r="J59" s="12">
        <v>-11.928740253423015</v>
      </c>
      <c r="L59" s="176"/>
    </row>
    <row r="60" spans="1:17" ht="11.25" customHeight="1" x14ac:dyDescent="0.2">
      <c r="A60" s="9" t="s">
        <v>354</v>
      </c>
      <c r="B60" s="11">
        <v>2891.5381200000006</v>
      </c>
      <c r="C60" s="11">
        <v>2812.1282400000009</v>
      </c>
      <c r="D60" s="11">
        <v>3270.9142299999999</v>
      </c>
      <c r="E60" s="12">
        <v>16.314547234161665</v>
      </c>
      <c r="F60" s="12"/>
      <c r="G60" s="11">
        <v>11490.277880000007</v>
      </c>
      <c r="H60" s="11">
        <v>10963.269010000004</v>
      </c>
      <c r="I60" s="11">
        <v>11512.899919999998</v>
      </c>
      <c r="J60" s="12">
        <v>5.0133852366356848</v>
      </c>
      <c r="L60" s="176"/>
    </row>
    <row r="61" spans="1:17" ht="11.25" customHeight="1" x14ac:dyDescent="0.2">
      <c r="A61" s="9" t="s">
        <v>355</v>
      </c>
      <c r="B61" s="11">
        <v>1172.5995455999998</v>
      </c>
      <c r="C61" s="11">
        <v>1117.8353055999999</v>
      </c>
      <c r="D61" s="11">
        <v>937.31234540000003</v>
      </c>
      <c r="E61" s="12">
        <v>-16.149334279892315</v>
      </c>
      <c r="F61" s="12"/>
      <c r="G61" s="11">
        <v>11258.27529</v>
      </c>
      <c r="H61" s="11">
        <v>10758.04285</v>
      </c>
      <c r="I61" s="11">
        <v>8466.6893900000014</v>
      </c>
      <c r="J61" s="12">
        <v>-21.298980604078906</v>
      </c>
      <c r="L61" s="176"/>
    </row>
    <row r="62" spans="1:17" ht="11.25" customHeight="1" x14ac:dyDescent="0.2">
      <c r="A62" s="9" t="s">
        <v>427</v>
      </c>
      <c r="B62" s="11">
        <v>0</v>
      </c>
      <c r="C62" s="11">
        <v>0</v>
      </c>
      <c r="D62" s="11">
        <v>0</v>
      </c>
      <c r="E62" s="12" t="s">
        <v>512</v>
      </c>
      <c r="F62" s="12"/>
      <c r="G62" s="11">
        <v>0</v>
      </c>
      <c r="H62" s="11">
        <v>0</v>
      </c>
      <c r="I62" s="11">
        <v>0</v>
      </c>
      <c r="J62" s="12" t="s">
        <v>512</v>
      </c>
      <c r="L62" s="176"/>
    </row>
    <row r="63" spans="1:17" ht="11.25" customHeight="1" x14ac:dyDescent="0.2">
      <c r="A63" s="9" t="s">
        <v>324</v>
      </c>
      <c r="B63" s="11">
        <v>1316.30556</v>
      </c>
      <c r="C63" s="11">
        <v>1175.2179199999998</v>
      </c>
      <c r="D63" s="11">
        <v>1236.8689199999999</v>
      </c>
      <c r="E63" s="12">
        <v>5.245920688479643</v>
      </c>
      <c r="F63" s="12"/>
      <c r="G63" s="11">
        <v>1612.09474</v>
      </c>
      <c r="H63" s="11">
        <v>1425.8881299999998</v>
      </c>
      <c r="I63" s="11">
        <v>1328.02917</v>
      </c>
      <c r="J63" s="12">
        <v>-6.8630180686054132</v>
      </c>
      <c r="L63" s="176"/>
    </row>
    <row r="64" spans="1:17" ht="11.25" customHeight="1" x14ac:dyDescent="0.2">
      <c r="A64" s="9" t="s">
        <v>214</v>
      </c>
      <c r="B64" s="11">
        <v>311.27163000000002</v>
      </c>
      <c r="C64" s="11">
        <v>287.79854999999992</v>
      </c>
      <c r="D64" s="11">
        <v>287.77622000000002</v>
      </c>
      <c r="E64" s="12">
        <v>-7.7588994106747577E-3</v>
      </c>
      <c r="F64" s="12"/>
      <c r="G64" s="11">
        <v>877.44504000000006</v>
      </c>
      <c r="H64" s="11">
        <v>854.13304000000005</v>
      </c>
      <c r="I64" s="11">
        <v>955.23246000000006</v>
      </c>
      <c r="J64" s="12">
        <v>11.836495635387195</v>
      </c>
      <c r="L64" s="176"/>
    </row>
    <row r="65" spans="1:14" ht="11.25" customHeight="1" x14ac:dyDescent="0.2">
      <c r="A65" s="9"/>
      <c r="B65" s="11"/>
      <c r="C65" s="11"/>
      <c r="D65" s="11"/>
      <c r="E65" s="12"/>
      <c r="F65" s="12"/>
      <c r="G65" s="11"/>
      <c r="H65" s="11"/>
      <c r="I65" s="11"/>
      <c r="J65" s="12"/>
      <c r="L65" s="176"/>
    </row>
    <row r="66" spans="1:14" s="20" customFormat="1" ht="11.25" customHeight="1" x14ac:dyDescent="0.2">
      <c r="A66" s="17" t="s">
        <v>222</v>
      </c>
      <c r="B66" s="18">
        <v>128894.5891959</v>
      </c>
      <c r="C66" s="18">
        <v>122361.03870589999</v>
      </c>
      <c r="D66" s="18">
        <v>134414.57999500001</v>
      </c>
      <c r="E66" s="16">
        <v>9.8508000721301698</v>
      </c>
      <c r="F66" s="16"/>
      <c r="G66" s="18">
        <v>328905.37347999995</v>
      </c>
      <c r="H66" s="18">
        <v>312037.29483999999</v>
      </c>
      <c r="I66" s="18">
        <v>353068.48382999998</v>
      </c>
      <c r="J66" s="16">
        <v>13.149450296010002</v>
      </c>
      <c r="L66" s="175"/>
      <c r="M66" s="173"/>
      <c r="N66" s="173"/>
    </row>
    <row r="67" spans="1:14" s="20" customFormat="1" ht="11.25" customHeight="1" x14ac:dyDescent="0.2">
      <c r="A67" s="9" t="s">
        <v>420</v>
      </c>
      <c r="B67" s="11">
        <v>40719.947765999998</v>
      </c>
      <c r="C67" s="11">
        <v>38628.613186000002</v>
      </c>
      <c r="D67" s="11">
        <v>42907.855624999997</v>
      </c>
      <c r="E67" s="12">
        <v>11.077908539959964</v>
      </c>
      <c r="F67" s="12"/>
      <c r="G67" s="11">
        <v>119500.68294999999</v>
      </c>
      <c r="H67" s="11">
        <v>112902.84140999999</v>
      </c>
      <c r="I67" s="11">
        <v>125333.56115999998</v>
      </c>
      <c r="J67" s="12">
        <v>11.010103549881947</v>
      </c>
      <c r="L67" s="175"/>
      <c r="M67" s="173"/>
      <c r="N67" s="173"/>
    </row>
    <row r="68" spans="1:14" ht="11.25" customHeight="1" x14ac:dyDescent="0.2">
      <c r="A68" s="9" t="s">
        <v>210</v>
      </c>
      <c r="B68" s="11">
        <v>27165.024940000007</v>
      </c>
      <c r="C68" s="11">
        <v>25697.979840000004</v>
      </c>
      <c r="D68" s="11">
        <v>25317.128505000001</v>
      </c>
      <c r="E68" s="12">
        <v>-1.4820283048366036</v>
      </c>
      <c r="F68" s="12"/>
      <c r="G68" s="11">
        <v>75099.39433000001</v>
      </c>
      <c r="H68" s="11">
        <v>71325.032610000009</v>
      </c>
      <c r="I68" s="11">
        <v>74686.470329999996</v>
      </c>
      <c r="J68" s="12">
        <v>4.7128442806049264</v>
      </c>
      <c r="L68" s="176"/>
    </row>
    <row r="69" spans="1:14" ht="11.25" customHeight="1" x14ac:dyDescent="0.2">
      <c r="A69" s="9" t="s">
        <v>211</v>
      </c>
      <c r="B69" s="11">
        <v>22443.245519999993</v>
      </c>
      <c r="C69" s="11">
        <v>20839.00533</v>
      </c>
      <c r="D69" s="11">
        <v>24663.143805</v>
      </c>
      <c r="E69" s="12">
        <v>18.35086854886849</v>
      </c>
      <c r="F69" s="12"/>
      <c r="G69" s="11">
        <v>49088.956209999997</v>
      </c>
      <c r="H69" s="11">
        <v>45755.562339999989</v>
      </c>
      <c r="I69" s="11">
        <v>56019.541909999993</v>
      </c>
      <c r="J69" s="12">
        <v>22.432200687930617</v>
      </c>
      <c r="L69" s="176"/>
    </row>
    <row r="70" spans="1:14" ht="11.25" customHeight="1" x14ac:dyDescent="0.2">
      <c r="A70" s="9" t="s">
        <v>212</v>
      </c>
      <c r="B70" s="11">
        <v>14784.348299899999</v>
      </c>
      <c r="C70" s="11">
        <v>14450.368859899998</v>
      </c>
      <c r="D70" s="11">
        <v>17046.698700000001</v>
      </c>
      <c r="E70" s="12">
        <v>17.967221911579429</v>
      </c>
      <c r="F70" s="12"/>
      <c r="G70" s="11">
        <v>25157.318909999991</v>
      </c>
      <c r="H70" s="11">
        <v>24558.044439999998</v>
      </c>
      <c r="I70" s="11">
        <v>34470.029480000005</v>
      </c>
      <c r="J70" s="12">
        <v>40.361459008745101</v>
      </c>
      <c r="L70" s="176"/>
    </row>
    <row r="71" spans="1:14" ht="11.25" customHeight="1" x14ac:dyDescent="0.2">
      <c r="A71" s="9" t="s">
        <v>428</v>
      </c>
      <c r="B71" s="11">
        <v>3825.0839700000001</v>
      </c>
      <c r="C71" s="11">
        <v>3641.33385</v>
      </c>
      <c r="D71" s="11">
        <v>2193.4901700000005</v>
      </c>
      <c r="E71" s="12">
        <v>-39.761355032030352</v>
      </c>
      <c r="F71" s="12"/>
      <c r="G71" s="11">
        <v>12811.051729999999</v>
      </c>
      <c r="H71" s="11">
        <v>12224.44051</v>
      </c>
      <c r="I71" s="11">
        <v>7921.871329999999</v>
      </c>
      <c r="J71" s="12">
        <v>-35.196450720835486</v>
      </c>
      <c r="L71" s="176"/>
    </row>
    <row r="72" spans="1:14" ht="11.25" customHeight="1" x14ac:dyDescent="0.2">
      <c r="A72" s="9" t="s">
        <v>213</v>
      </c>
      <c r="B72" s="11">
        <v>19956.938699999999</v>
      </c>
      <c r="C72" s="11">
        <v>19103.737639999999</v>
      </c>
      <c r="D72" s="11">
        <v>22286.263189999998</v>
      </c>
      <c r="E72" s="12">
        <v>16.659177434139011</v>
      </c>
      <c r="F72" s="12"/>
      <c r="G72" s="11">
        <v>47247.969349999992</v>
      </c>
      <c r="H72" s="11">
        <v>45271.37352999999</v>
      </c>
      <c r="I72" s="11">
        <v>54637.009620000004</v>
      </c>
      <c r="J72" s="12">
        <v>20.687766594476514</v>
      </c>
      <c r="L72" s="176"/>
    </row>
    <row r="73" spans="1:14" ht="11.25" customHeight="1" x14ac:dyDescent="0.2">
      <c r="A73" s="9"/>
      <c r="B73" s="11"/>
      <c r="C73" s="11"/>
      <c r="D73" s="11"/>
      <c r="E73" s="12"/>
      <c r="F73" s="12"/>
      <c r="G73" s="11"/>
      <c r="H73" s="11"/>
      <c r="I73" s="11"/>
      <c r="J73" s="12"/>
      <c r="L73" s="176"/>
    </row>
    <row r="74" spans="1:14" s="20" customFormat="1" ht="11.25" customHeight="1" x14ac:dyDescent="0.2">
      <c r="A74" s="17" t="s">
        <v>1</v>
      </c>
      <c r="B74" s="18">
        <v>139547.76331350001</v>
      </c>
      <c r="C74" s="18">
        <v>127757.30669350004</v>
      </c>
      <c r="D74" s="18">
        <v>135459.616087</v>
      </c>
      <c r="E74" s="16">
        <v>6.0288601825165387</v>
      </c>
      <c r="F74" s="16"/>
      <c r="G74" s="18">
        <v>343159.39056999999</v>
      </c>
      <c r="H74" s="18">
        <v>314949.33750999998</v>
      </c>
      <c r="I74" s="18">
        <v>346078.84327999991</v>
      </c>
      <c r="J74" s="16">
        <v>9.883972456049861</v>
      </c>
      <c r="L74" s="175"/>
      <c r="M74" s="173"/>
      <c r="N74" s="173"/>
    </row>
    <row r="75" spans="1:14" ht="11.25" customHeight="1" x14ac:dyDescent="0.2">
      <c r="A75" s="9" t="s">
        <v>215</v>
      </c>
      <c r="B75" s="11">
        <v>76405.432549800011</v>
      </c>
      <c r="C75" s="11">
        <v>70251.256249800019</v>
      </c>
      <c r="D75" s="11">
        <v>67022.50533</v>
      </c>
      <c r="E75" s="12">
        <v>-4.5960045302523866</v>
      </c>
      <c r="F75" s="12"/>
      <c r="G75" s="11">
        <v>175013.30452000003</v>
      </c>
      <c r="H75" s="11">
        <v>160512.58231</v>
      </c>
      <c r="I75" s="11">
        <v>152030.47654999993</v>
      </c>
      <c r="J75" s="12">
        <v>-5.2843868299486019</v>
      </c>
      <c r="L75" s="176"/>
    </row>
    <row r="76" spans="1:14" ht="11.25" customHeight="1" x14ac:dyDescent="0.2">
      <c r="A76" s="9" t="s">
        <v>94</v>
      </c>
      <c r="B76" s="11">
        <v>4836.3193100000008</v>
      </c>
      <c r="C76" s="11">
        <v>4499.696390000001</v>
      </c>
      <c r="D76" s="11">
        <v>4624.9719669999995</v>
      </c>
      <c r="E76" s="12">
        <v>2.784089550539619</v>
      </c>
      <c r="F76" s="12"/>
      <c r="G76" s="11">
        <v>27851.483579999993</v>
      </c>
      <c r="H76" s="11">
        <v>25867.050439999995</v>
      </c>
      <c r="I76" s="11">
        <v>28938.965750000003</v>
      </c>
      <c r="J76" s="12">
        <v>11.875785053751997</v>
      </c>
      <c r="L76" s="176"/>
    </row>
    <row r="77" spans="1:14" ht="11.25" customHeight="1" x14ac:dyDescent="0.2">
      <c r="A77" s="9" t="s">
        <v>216</v>
      </c>
      <c r="B77" s="11">
        <v>6148.7552999999998</v>
      </c>
      <c r="C77" s="11">
        <v>5637.7253000000001</v>
      </c>
      <c r="D77" s="11">
        <v>5720.4539999999997</v>
      </c>
      <c r="E77" s="12">
        <v>1.467412752444659</v>
      </c>
      <c r="F77" s="12"/>
      <c r="G77" s="11">
        <v>20707.981499999998</v>
      </c>
      <c r="H77" s="11">
        <v>19080.198009999996</v>
      </c>
      <c r="I77" s="11">
        <v>18491.467030000003</v>
      </c>
      <c r="J77" s="12">
        <v>-3.0855601167841087</v>
      </c>
      <c r="L77" s="176"/>
    </row>
    <row r="78" spans="1:14" ht="11.25" customHeight="1" x14ac:dyDescent="0.2">
      <c r="A78" s="9" t="s">
        <v>217</v>
      </c>
      <c r="B78" s="11">
        <v>51747.644628000009</v>
      </c>
      <c r="C78" s="11">
        <v>46982.448108000004</v>
      </c>
      <c r="D78" s="11">
        <v>57653.05169</v>
      </c>
      <c r="E78" s="12">
        <v>22.711893508552691</v>
      </c>
      <c r="F78" s="12"/>
      <c r="G78" s="11">
        <v>116447.96586999999</v>
      </c>
      <c r="H78" s="11">
        <v>106495.80028999997</v>
      </c>
      <c r="I78" s="11">
        <v>143098.78154999999</v>
      </c>
      <c r="J78" s="12">
        <v>34.370351845167619</v>
      </c>
      <c r="L78" s="176"/>
    </row>
    <row r="79" spans="1:14" ht="11.25" customHeight="1" x14ac:dyDescent="0.2">
      <c r="A79" s="9" t="s">
        <v>218</v>
      </c>
      <c r="B79" s="11">
        <v>409.6115256999999</v>
      </c>
      <c r="C79" s="11">
        <v>386.1806456999999</v>
      </c>
      <c r="D79" s="11">
        <v>438.63310000000001</v>
      </c>
      <c r="E79" s="12">
        <v>13.582362265960683</v>
      </c>
      <c r="F79" s="12"/>
      <c r="G79" s="11">
        <v>3138.6550999999995</v>
      </c>
      <c r="H79" s="11">
        <v>2993.7064599999999</v>
      </c>
      <c r="I79" s="11">
        <v>3519.1524000000004</v>
      </c>
      <c r="J79" s="12">
        <v>17.55168541140138</v>
      </c>
      <c r="L79" s="176"/>
    </row>
    <row r="80" spans="1:14" ht="11.25" customHeight="1" x14ac:dyDescent="0.2">
      <c r="A80" s="9"/>
      <c r="B80" s="11"/>
      <c r="C80" s="11"/>
      <c r="D80" s="11"/>
      <c r="E80" s="12"/>
      <c r="F80" s="12"/>
      <c r="G80" s="11"/>
      <c r="H80" s="11"/>
      <c r="I80" s="11"/>
      <c r="J80" s="12"/>
      <c r="L80" s="176"/>
    </row>
    <row r="81" spans="1:14" s="20" customFormat="1" ht="11.25" customHeight="1" x14ac:dyDescent="0.2">
      <c r="A81" s="17" t="s">
        <v>289</v>
      </c>
      <c r="B81" s="18">
        <v>14574.585743399999</v>
      </c>
      <c r="C81" s="18">
        <v>13153.500693399999</v>
      </c>
      <c r="D81" s="18">
        <v>14241.704485299999</v>
      </c>
      <c r="E81" s="16">
        <v>8.2731116017352235</v>
      </c>
      <c r="F81" s="16"/>
      <c r="G81" s="18">
        <v>78903.396580000001</v>
      </c>
      <c r="H81" s="18">
        <v>71625.101180000012</v>
      </c>
      <c r="I81" s="18">
        <v>76302.794710000016</v>
      </c>
      <c r="J81" s="16">
        <v>6.5308019855281714</v>
      </c>
      <c r="L81" s="175"/>
      <c r="M81" s="173"/>
      <c r="N81" s="173"/>
    </row>
    <row r="82" spans="1:14" ht="11.25" customHeight="1" x14ac:dyDescent="0.2">
      <c r="A82" s="9" t="s">
        <v>219</v>
      </c>
      <c r="B82" s="11">
        <v>14035.519777799998</v>
      </c>
      <c r="C82" s="11">
        <v>12644.081527800001</v>
      </c>
      <c r="D82" s="11">
        <v>13586.6066627</v>
      </c>
      <c r="E82" s="12">
        <v>7.4542791647436815</v>
      </c>
      <c r="F82" s="12"/>
      <c r="G82" s="11">
        <v>66162.903300000005</v>
      </c>
      <c r="H82" s="11">
        <v>59364.69718000001</v>
      </c>
      <c r="I82" s="11">
        <v>65646.522060000018</v>
      </c>
      <c r="J82" s="12">
        <v>10.581751745406635</v>
      </c>
      <c r="L82" s="176"/>
    </row>
    <row r="83" spans="1:14" ht="11.25" customHeight="1" x14ac:dyDescent="0.2">
      <c r="A83" s="9" t="s">
        <v>220</v>
      </c>
      <c r="B83" s="11">
        <v>150.59725209999999</v>
      </c>
      <c r="C83" s="11">
        <v>141.6753521</v>
      </c>
      <c r="D83" s="11">
        <v>131.81030000000001</v>
      </c>
      <c r="E83" s="12">
        <v>-6.9631392855384178</v>
      </c>
      <c r="F83" s="12"/>
      <c r="G83" s="11">
        <v>10455.434789999999</v>
      </c>
      <c r="H83" s="11">
        <v>10040.38141</v>
      </c>
      <c r="I83" s="11">
        <v>8224.2349600000016</v>
      </c>
      <c r="J83" s="12">
        <v>-18.088420905914546</v>
      </c>
      <c r="L83" s="176"/>
    </row>
    <row r="84" spans="1:14" ht="11.25" customHeight="1" x14ac:dyDescent="0.2">
      <c r="A84" s="9" t="s">
        <v>300</v>
      </c>
      <c r="B84" s="11">
        <v>10.632</v>
      </c>
      <c r="C84" s="11">
        <v>10.632</v>
      </c>
      <c r="D84" s="11">
        <v>15.94342</v>
      </c>
      <c r="E84" s="12">
        <v>49.9569224981189</v>
      </c>
      <c r="F84" s="12"/>
      <c r="G84" s="11">
        <v>141.13425000000001</v>
      </c>
      <c r="H84" s="11">
        <v>141.13425000000001</v>
      </c>
      <c r="I84" s="11">
        <v>246.87442999999999</v>
      </c>
      <c r="J84" s="12">
        <v>74.921700437703805</v>
      </c>
      <c r="L84" s="176"/>
    </row>
    <row r="85" spans="1:14" ht="11.25" customHeight="1" x14ac:dyDescent="0.2">
      <c r="A85" s="9" t="s">
        <v>0</v>
      </c>
      <c r="B85" s="11">
        <v>377.83671350000003</v>
      </c>
      <c r="C85" s="11">
        <v>357.11181350000004</v>
      </c>
      <c r="D85" s="11">
        <v>507.34410260000004</v>
      </c>
      <c r="E85" s="12">
        <v>42.068697651751023</v>
      </c>
      <c r="F85" s="12"/>
      <c r="G85" s="11">
        <v>2143.9242399999998</v>
      </c>
      <c r="H85" s="11">
        <v>2078.8883399999995</v>
      </c>
      <c r="I85" s="11">
        <v>2185.1632599999998</v>
      </c>
      <c r="J85" s="12">
        <v>5.1121033273004173</v>
      </c>
      <c r="L85" s="176"/>
    </row>
    <row r="86" spans="1:14" ht="11.25" customHeight="1" x14ac:dyDescent="0.2">
      <c r="A86" s="9"/>
      <c r="B86" s="11"/>
      <c r="C86" s="11"/>
      <c r="D86" s="11"/>
      <c r="E86" s="12"/>
      <c r="F86" s="12"/>
      <c r="G86" s="11"/>
      <c r="H86" s="11"/>
      <c r="I86" s="11"/>
      <c r="J86" s="12"/>
      <c r="L86" s="176"/>
    </row>
    <row r="87" spans="1:14" s="20" customFormat="1" ht="11.25" customHeight="1" x14ac:dyDescent="0.2">
      <c r="A87" s="17" t="s">
        <v>2</v>
      </c>
      <c r="B87" s="18">
        <v>93969.81389189999</v>
      </c>
      <c r="C87" s="18">
        <v>88694.087191900006</v>
      </c>
      <c r="D87" s="18">
        <v>93199.050320000024</v>
      </c>
      <c r="E87" s="16">
        <v>5.0792147151286429</v>
      </c>
      <c r="F87" s="16"/>
      <c r="G87" s="18">
        <v>147100.04355000003</v>
      </c>
      <c r="H87" s="18">
        <v>137041.83157000004</v>
      </c>
      <c r="I87" s="18">
        <v>170690.85884</v>
      </c>
      <c r="J87" s="16">
        <v>24.553836507075772</v>
      </c>
      <c r="L87" s="175"/>
      <c r="M87" s="173"/>
      <c r="N87" s="173"/>
    </row>
    <row r="88" spans="1:14" ht="11.25" customHeight="1" x14ac:dyDescent="0.2">
      <c r="A88" s="9" t="s">
        <v>94</v>
      </c>
      <c r="B88" s="11">
        <v>59613.31738</v>
      </c>
      <c r="C88" s="11">
        <v>57529.583579999999</v>
      </c>
      <c r="D88" s="11">
        <v>58042.367600000005</v>
      </c>
      <c r="E88" s="12">
        <v>0.89133970400973794</v>
      </c>
      <c r="F88" s="12"/>
      <c r="G88" s="11">
        <v>68641.205650000004</v>
      </c>
      <c r="H88" s="11">
        <v>66189.742700000017</v>
      </c>
      <c r="I88" s="11">
        <v>80293.861069999984</v>
      </c>
      <c r="J88" s="12">
        <v>21.30861640288559</v>
      </c>
      <c r="L88" s="176"/>
    </row>
    <row r="89" spans="1:14" ht="11.25" customHeight="1" x14ac:dyDescent="0.2">
      <c r="A89" s="9" t="s">
        <v>221</v>
      </c>
      <c r="B89" s="11">
        <v>21357.180619999996</v>
      </c>
      <c r="C89" s="11">
        <v>18853.18202</v>
      </c>
      <c r="D89" s="11">
        <v>22872.560060000003</v>
      </c>
      <c r="E89" s="12">
        <v>21.319361557832167</v>
      </c>
      <c r="F89" s="12"/>
      <c r="G89" s="11">
        <v>45292.654410000017</v>
      </c>
      <c r="H89" s="11">
        <v>39318.094340000018</v>
      </c>
      <c r="I89" s="11">
        <v>58880.541990000012</v>
      </c>
      <c r="J89" s="12">
        <v>49.754312812913355</v>
      </c>
      <c r="L89" s="176"/>
    </row>
    <row r="90" spans="1:14" ht="11.25" customHeight="1" x14ac:dyDescent="0.2">
      <c r="A90" s="9" t="s">
        <v>301</v>
      </c>
      <c r="B90" s="11">
        <v>246.29554999999999</v>
      </c>
      <c r="C90" s="11">
        <v>240.33154999999999</v>
      </c>
      <c r="D90" s="11">
        <v>90.460000000000008</v>
      </c>
      <c r="E90" s="12">
        <v>-62.360330967781799</v>
      </c>
      <c r="F90" s="12"/>
      <c r="G90" s="11">
        <v>254.67543000000001</v>
      </c>
      <c r="H90" s="11">
        <v>247.7209</v>
      </c>
      <c r="I90" s="11">
        <v>75.166069999999991</v>
      </c>
      <c r="J90" s="12">
        <v>-69.656952643075329</v>
      </c>
      <c r="L90" s="176"/>
    </row>
    <row r="91" spans="1:14" ht="11.25" customHeight="1" x14ac:dyDescent="0.2">
      <c r="A91" s="9" t="s">
        <v>387</v>
      </c>
      <c r="B91" s="11">
        <v>12753.020341900001</v>
      </c>
      <c r="C91" s="11">
        <v>12070.990041900001</v>
      </c>
      <c r="D91" s="11">
        <v>12193.662659999998</v>
      </c>
      <c r="E91" s="12">
        <v>1.0162597904081139</v>
      </c>
      <c r="F91" s="12"/>
      <c r="G91" s="11">
        <v>32911.50806</v>
      </c>
      <c r="H91" s="11">
        <v>31286.273630000003</v>
      </c>
      <c r="I91" s="11">
        <v>31441.289709999997</v>
      </c>
      <c r="J91" s="12">
        <v>0.49547632879918524</v>
      </c>
      <c r="L91" s="176"/>
    </row>
    <row r="92" spans="1:14" s="20" customFormat="1" ht="11.25" customHeight="1" x14ac:dyDescent="0.2">
      <c r="A92" s="17"/>
      <c r="B92" s="18"/>
      <c r="C92" s="18"/>
      <c r="D92" s="18"/>
      <c r="E92" s="16"/>
      <c r="F92" s="16"/>
      <c r="G92" s="18"/>
      <c r="H92" s="18"/>
      <c r="I92" s="18"/>
      <c r="J92" s="12"/>
      <c r="L92" s="175"/>
      <c r="M92" s="173"/>
      <c r="N92" s="173"/>
    </row>
    <row r="93" spans="1:14" s="20" customFormat="1" ht="11.25" customHeight="1" x14ac:dyDescent="0.2">
      <c r="A93" s="17" t="s">
        <v>325</v>
      </c>
      <c r="B93" s="18">
        <v>1946.0228499999998</v>
      </c>
      <c r="C93" s="18">
        <v>1822.1343499999998</v>
      </c>
      <c r="D93" s="18">
        <v>1862.0531001000002</v>
      </c>
      <c r="E93" s="16">
        <v>2.1907687597240226</v>
      </c>
      <c r="F93" s="16"/>
      <c r="G93" s="18">
        <v>13722.352559999998</v>
      </c>
      <c r="H93" s="18">
        <v>13211.983679999998</v>
      </c>
      <c r="I93" s="18">
        <v>7075.7239799999988</v>
      </c>
      <c r="J93" s="16">
        <v>-46.444650921639649</v>
      </c>
      <c r="L93" s="175"/>
      <c r="M93" s="173"/>
      <c r="N93" s="173"/>
    </row>
    <row r="94" spans="1:14" x14ac:dyDescent="0.2">
      <c r="A94" s="86"/>
      <c r="B94" s="92"/>
      <c r="C94" s="92"/>
      <c r="D94" s="92"/>
      <c r="E94" s="92"/>
      <c r="F94" s="92"/>
      <c r="G94" s="92"/>
      <c r="H94" s="92"/>
      <c r="I94" s="92"/>
      <c r="J94" s="86"/>
      <c r="L94" s="176"/>
    </row>
    <row r="95" spans="1:14" x14ac:dyDescent="0.2">
      <c r="A95" s="9" t="s">
        <v>451</v>
      </c>
      <c r="B95" s="9"/>
      <c r="C95" s="9"/>
      <c r="D95" s="9"/>
      <c r="E95" s="9"/>
      <c r="F95" s="9"/>
      <c r="G95" s="9"/>
      <c r="H95" s="9"/>
      <c r="I95" s="9"/>
      <c r="J95" s="9"/>
      <c r="L95" s="176"/>
    </row>
    <row r="96" spans="1:14" ht="20.100000000000001" customHeight="1" x14ac:dyDescent="0.25">
      <c r="A96" s="352" t="s">
        <v>163</v>
      </c>
      <c r="B96" s="352"/>
      <c r="C96" s="352"/>
      <c r="D96" s="352"/>
      <c r="E96" s="352"/>
      <c r="F96" s="352"/>
      <c r="G96" s="352"/>
      <c r="H96" s="352"/>
      <c r="I96" s="352"/>
      <c r="J96" s="352"/>
      <c r="L96" s="176"/>
    </row>
    <row r="97" spans="1:21" ht="20.100000000000001" customHeight="1" x14ac:dyDescent="0.25">
      <c r="A97" s="353" t="s">
        <v>158</v>
      </c>
      <c r="B97" s="353"/>
      <c r="C97" s="353"/>
      <c r="D97" s="353"/>
      <c r="E97" s="353"/>
      <c r="F97" s="353"/>
      <c r="G97" s="353"/>
      <c r="H97" s="353"/>
      <c r="I97" s="353"/>
      <c r="J97" s="353"/>
      <c r="L97" s="176"/>
    </row>
    <row r="98" spans="1:21" s="20" customFormat="1" x14ac:dyDescent="0.2">
      <c r="A98" s="17"/>
      <c r="B98" s="354" t="s">
        <v>104</v>
      </c>
      <c r="C98" s="354"/>
      <c r="D98" s="354"/>
      <c r="E98" s="354"/>
      <c r="F98" s="310"/>
      <c r="G98" s="354" t="s">
        <v>462</v>
      </c>
      <c r="H98" s="354"/>
      <c r="I98" s="354"/>
      <c r="J98" s="354"/>
      <c r="K98" s="93"/>
      <c r="L98" s="172"/>
      <c r="M98" s="172"/>
      <c r="N98" s="172"/>
      <c r="O98" s="93"/>
    </row>
    <row r="99" spans="1:21" s="20" customFormat="1" x14ac:dyDescent="0.2">
      <c r="A99" s="17" t="s">
        <v>264</v>
      </c>
      <c r="B99" s="358">
        <v>2017</v>
      </c>
      <c r="C99" s="355" t="s">
        <v>497</v>
      </c>
      <c r="D99" s="355"/>
      <c r="E99" s="355"/>
      <c r="F99" s="310"/>
      <c r="G99" s="358">
        <v>2017</v>
      </c>
      <c r="H99" s="355" t="s">
        <v>497</v>
      </c>
      <c r="I99" s="355"/>
      <c r="J99" s="355"/>
      <c r="K99" s="93"/>
      <c r="L99" s="172"/>
      <c r="M99" s="172"/>
      <c r="N99" s="172"/>
      <c r="O99" s="93"/>
    </row>
    <row r="100" spans="1:21" s="20" customFormat="1" x14ac:dyDescent="0.2">
      <c r="A100" s="125"/>
      <c r="B100" s="359"/>
      <c r="C100" s="264">
        <v>2017</v>
      </c>
      <c r="D100" s="264">
        <v>2018</v>
      </c>
      <c r="E100" s="311" t="s">
        <v>509</v>
      </c>
      <c r="F100" s="127"/>
      <c r="G100" s="359"/>
      <c r="H100" s="264">
        <v>2017</v>
      </c>
      <c r="I100" s="264">
        <v>2018</v>
      </c>
      <c r="J100" s="311" t="s">
        <v>509</v>
      </c>
      <c r="L100" s="173"/>
      <c r="M100" s="173"/>
      <c r="N100" s="173"/>
    </row>
    <row r="101" spans="1:21" x14ac:dyDescent="0.2">
      <c r="A101" s="9"/>
      <c r="B101" s="9"/>
      <c r="C101" s="9"/>
      <c r="D101" s="9"/>
      <c r="E101" s="9"/>
      <c r="F101" s="9"/>
      <c r="G101" s="9"/>
      <c r="H101" s="9"/>
      <c r="I101" s="9"/>
      <c r="J101" s="11"/>
      <c r="L101" s="176"/>
    </row>
    <row r="102" spans="1:21" s="21" customFormat="1" x14ac:dyDescent="0.2">
      <c r="A102" s="88" t="s">
        <v>296</v>
      </c>
      <c r="B102" s="88">
        <v>45604.46375119999</v>
      </c>
      <c r="C102" s="88">
        <v>45302.487605799986</v>
      </c>
      <c r="D102" s="88">
        <v>54179.194967800002</v>
      </c>
      <c r="E102" s="16">
        <v>19.59430448773756</v>
      </c>
      <c r="F102" s="88"/>
      <c r="G102" s="88">
        <v>315684.85980000009</v>
      </c>
      <c r="H102" s="88">
        <v>306945.53154000011</v>
      </c>
      <c r="I102" s="88">
        <v>364452.61733999994</v>
      </c>
      <c r="J102" s="16">
        <v>18.735273816001353</v>
      </c>
      <c r="L102" s="175"/>
      <c r="M102" s="208"/>
      <c r="N102" s="208"/>
    </row>
    <row r="103" spans="1:21" ht="11.25" customHeight="1" x14ac:dyDescent="0.2">
      <c r="A103" s="17"/>
      <c r="B103" s="18"/>
      <c r="C103" s="18"/>
      <c r="D103" s="18"/>
      <c r="E103" s="16"/>
      <c r="F103" s="16"/>
      <c r="G103" s="18"/>
      <c r="H103" s="18"/>
      <c r="I103" s="18"/>
      <c r="J103" s="12"/>
      <c r="K103" s="85"/>
      <c r="L103" s="178"/>
      <c r="M103" s="171"/>
      <c r="N103" s="171"/>
      <c r="O103" s="85"/>
      <c r="P103" s="85"/>
      <c r="Q103" s="85"/>
      <c r="R103" s="85"/>
      <c r="S103" s="85"/>
      <c r="T103" s="85"/>
      <c r="U103" s="85"/>
    </row>
    <row r="104" spans="1:21" ht="11.25" customHeight="1" x14ac:dyDescent="0.2">
      <c r="A104" s="9" t="s">
        <v>302</v>
      </c>
      <c r="B104" s="11">
        <v>715</v>
      </c>
      <c r="C104" s="11">
        <v>715</v>
      </c>
      <c r="D104" s="11">
        <v>275</v>
      </c>
      <c r="E104" s="12">
        <v>-61.538461538461533</v>
      </c>
      <c r="F104" s="16"/>
      <c r="G104" s="11">
        <v>684.75049999999999</v>
      </c>
      <c r="H104" s="11">
        <v>684.75049999999999</v>
      </c>
      <c r="I104" s="11">
        <v>213.60599999999999</v>
      </c>
      <c r="J104" s="12">
        <v>-68.805280171390891</v>
      </c>
      <c r="K104" s="85"/>
      <c r="L104" s="178"/>
      <c r="M104" s="171"/>
      <c r="N104" s="171"/>
      <c r="O104" s="85"/>
      <c r="P104" s="85"/>
      <c r="Q104" s="85"/>
      <c r="R104" s="85"/>
      <c r="S104" s="85"/>
      <c r="T104" s="85"/>
      <c r="U104" s="85"/>
    </row>
    <row r="105" spans="1:21" ht="11.25" customHeight="1" x14ac:dyDescent="0.2">
      <c r="A105" s="9" t="s">
        <v>326</v>
      </c>
      <c r="B105" s="11">
        <v>339.77246000000002</v>
      </c>
      <c r="C105" s="11">
        <v>339.77246000000002</v>
      </c>
      <c r="D105" s="11">
        <v>142.51400000000001</v>
      </c>
      <c r="E105" s="12">
        <v>-58.056047273519461</v>
      </c>
      <c r="F105" s="16"/>
      <c r="G105" s="11">
        <v>469.31966000000006</v>
      </c>
      <c r="H105" s="11">
        <v>469.31966000000006</v>
      </c>
      <c r="I105" s="11">
        <v>209.45113000000001</v>
      </c>
      <c r="J105" s="12">
        <v>-55.371328360716873</v>
      </c>
      <c r="K105" s="85"/>
      <c r="L105" s="178"/>
      <c r="M105" s="171"/>
      <c r="N105" s="171"/>
      <c r="O105" s="85"/>
      <c r="P105" s="85"/>
      <c r="Q105" s="85"/>
      <c r="R105" s="85"/>
      <c r="S105" s="85"/>
      <c r="T105" s="85"/>
      <c r="U105" s="85"/>
    </row>
    <row r="106" spans="1:21" ht="11.25" customHeight="1" x14ac:dyDescent="0.2">
      <c r="A106" s="9" t="s">
        <v>374</v>
      </c>
      <c r="B106" s="11">
        <v>1747.5138400000001</v>
      </c>
      <c r="C106" s="11">
        <v>1743.68884</v>
      </c>
      <c r="D106" s="11">
        <v>572.54360499999996</v>
      </c>
      <c r="E106" s="12">
        <v>-67.164806480036887</v>
      </c>
      <c r="F106" s="16"/>
      <c r="G106" s="11">
        <v>5067.2413599999991</v>
      </c>
      <c r="H106" s="11">
        <v>5035.991109999999</v>
      </c>
      <c r="I106" s="11">
        <v>2005.1718199999998</v>
      </c>
      <c r="J106" s="12">
        <v>-60.183173953220098</v>
      </c>
      <c r="K106" s="85"/>
      <c r="L106" s="178"/>
      <c r="M106" s="171"/>
      <c r="N106" s="171"/>
      <c r="O106" s="85"/>
      <c r="P106" s="85"/>
      <c r="Q106" s="85"/>
      <c r="R106" s="85"/>
      <c r="S106" s="85"/>
      <c r="T106" s="85"/>
      <c r="U106" s="85"/>
    </row>
    <row r="107" spans="1:21" ht="11.25" customHeight="1" x14ac:dyDescent="0.2">
      <c r="A107" s="9" t="s">
        <v>334</v>
      </c>
      <c r="B107" s="11">
        <v>245.677988</v>
      </c>
      <c r="C107" s="11">
        <v>241.31698800000004</v>
      </c>
      <c r="D107" s="11">
        <v>357.63467000000003</v>
      </c>
      <c r="E107" s="12">
        <v>48.201199162986399</v>
      </c>
      <c r="F107" s="16"/>
      <c r="G107" s="11">
        <v>4096.8847000000005</v>
      </c>
      <c r="H107" s="11">
        <v>4024.7646400000003</v>
      </c>
      <c r="I107" s="11">
        <v>3890.2944299999999</v>
      </c>
      <c r="J107" s="12">
        <v>-3.3410701501293261</v>
      </c>
      <c r="K107" s="85"/>
      <c r="L107" s="178"/>
      <c r="M107" s="171"/>
      <c r="N107" s="171"/>
      <c r="O107" s="85"/>
      <c r="P107" s="85"/>
      <c r="Q107" s="85"/>
      <c r="R107" s="85"/>
      <c r="S107" s="85"/>
      <c r="T107" s="85"/>
      <c r="U107" s="85"/>
    </row>
    <row r="108" spans="1:21" ht="11.25" customHeight="1" x14ac:dyDescent="0.2">
      <c r="A108" s="9" t="s">
        <v>303</v>
      </c>
      <c r="B108" s="11">
        <v>0</v>
      </c>
      <c r="C108" s="11">
        <v>0</v>
      </c>
      <c r="D108" s="11">
        <v>44.600999999999999</v>
      </c>
      <c r="E108" s="12" t="s">
        <v>512</v>
      </c>
      <c r="F108" s="16"/>
      <c r="G108" s="11">
        <v>0</v>
      </c>
      <c r="H108" s="11">
        <v>0</v>
      </c>
      <c r="I108" s="11">
        <v>33.948099999999997</v>
      </c>
      <c r="J108" s="12" t="s">
        <v>512</v>
      </c>
      <c r="K108" s="85"/>
      <c r="L108" s="178"/>
      <c r="M108" s="171"/>
      <c r="N108" s="171"/>
      <c r="O108" s="85"/>
      <c r="P108" s="85"/>
      <c r="Q108" s="85"/>
      <c r="R108" s="85"/>
      <c r="S108" s="85"/>
      <c r="T108" s="85"/>
      <c r="U108" s="85"/>
    </row>
    <row r="109" spans="1:21" ht="11.25" customHeight="1" x14ac:dyDescent="0.2">
      <c r="A109" s="9" t="s">
        <v>80</v>
      </c>
      <c r="B109" s="11">
        <v>7.1739499999999996</v>
      </c>
      <c r="C109" s="11">
        <v>7.1739499999999996</v>
      </c>
      <c r="D109" s="11">
        <v>11.3</v>
      </c>
      <c r="E109" s="12">
        <v>57.514340077642032</v>
      </c>
      <c r="F109" s="16"/>
      <c r="G109" s="11">
        <v>13.51557</v>
      </c>
      <c r="H109" s="11">
        <v>13.51557</v>
      </c>
      <c r="I109" s="11">
        <v>3.4743600000000003</v>
      </c>
      <c r="J109" s="12">
        <v>-74.293647992648474</v>
      </c>
      <c r="K109" s="85"/>
      <c r="L109" s="178"/>
      <c r="M109" s="171"/>
      <c r="N109" s="171"/>
      <c r="O109" s="85"/>
      <c r="P109" s="85"/>
      <c r="Q109" s="85"/>
      <c r="R109" s="85"/>
      <c r="S109" s="85"/>
      <c r="T109" s="85"/>
      <c r="U109" s="85"/>
    </row>
    <row r="110" spans="1:21" ht="11.25" customHeight="1" x14ac:dyDescent="0.2">
      <c r="A110" s="9" t="s">
        <v>375</v>
      </c>
      <c r="B110" s="11">
        <v>21991.563854999997</v>
      </c>
      <c r="C110" s="11">
        <v>21921.329135</v>
      </c>
      <c r="D110" s="11">
        <v>27148.199710000001</v>
      </c>
      <c r="E110" s="12">
        <v>23.843766693209687</v>
      </c>
      <c r="F110" s="16"/>
      <c r="G110" s="11">
        <v>81808.87573</v>
      </c>
      <c r="H110" s="11">
        <v>80800.81031999999</v>
      </c>
      <c r="I110" s="11">
        <v>86264.667729999986</v>
      </c>
      <c r="J110" s="12">
        <v>6.7621319493717635</v>
      </c>
      <c r="K110" s="85"/>
      <c r="L110" s="178"/>
      <c r="M110" s="171"/>
      <c r="N110" s="171"/>
      <c r="O110" s="85"/>
      <c r="P110" s="85"/>
      <c r="Q110" s="85"/>
      <c r="R110" s="85"/>
      <c r="S110" s="85"/>
      <c r="T110" s="85"/>
      <c r="U110" s="85"/>
    </row>
    <row r="111" spans="1:21" ht="11.25" customHeight="1" x14ac:dyDescent="0.2">
      <c r="A111" s="9" t="s">
        <v>368</v>
      </c>
      <c r="B111" s="11">
        <v>794.3</v>
      </c>
      <c r="C111" s="11">
        <v>710.3</v>
      </c>
      <c r="D111" s="11">
        <v>1284.412</v>
      </c>
      <c r="E111" s="12">
        <v>80.826692946642282</v>
      </c>
      <c r="F111" s="16"/>
      <c r="G111" s="11">
        <v>630.32650000000001</v>
      </c>
      <c r="H111" s="11">
        <v>553.06150000000002</v>
      </c>
      <c r="I111" s="11">
        <v>962.05360999999982</v>
      </c>
      <c r="J111" s="12">
        <v>73.950566076286236</v>
      </c>
      <c r="K111" s="85"/>
      <c r="L111" s="178"/>
      <c r="M111" s="171"/>
      <c r="N111" s="171"/>
      <c r="O111" s="85"/>
      <c r="P111" s="85"/>
      <c r="Q111" s="85"/>
      <c r="R111" s="85"/>
      <c r="S111" s="85"/>
      <c r="T111" s="85"/>
      <c r="U111" s="85"/>
    </row>
    <row r="112" spans="1:21" ht="11.25" customHeight="1" x14ac:dyDescent="0.2">
      <c r="A112" s="9" t="s">
        <v>339</v>
      </c>
      <c r="B112" s="11">
        <v>2.8000000000000003E-4</v>
      </c>
      <c r="C112" s="11">
        <v>2.8000000000000003E-4</v>
      </c>
      <c r="D112" s="11">
        <v>0.35310000000000002</v>
      </c>
      <c r="E112" s="12">
        <v>126007.14285714284</v>
      </c>
      <c r="F112" s="16"/>
      <c r="G112" s="11">
        <v>1.08778</v>
      </c>
      <c r="H112" s="11">
        <v>1.08778</v>
      </c>
      <c r="I112" s="11">
        <v>0.43802999999999997</v>
      </c>
      <c r="J112" s="12">
        <v>-59.731747228299845</v>
      </c>
      <c r="K112" s="85"/>
      <c r="L112" s="178"/>
      <c r="M112" s="171"/>
      <c r="N112" s="171"/>
      <c r="O112" s="85"/>
      <c r="P112" s="85"/>
      <c r="Q112" s="85"/>
      <c r="R112" s="85"/>
      <c r="S112" s="85"/>
      <c r="T112" s="85"/>
      <c r="U112" s="85"/>
    </row>
    <row r="113" spans="1:21" ht="11.25" customHeight="1" x14ac:dyDescent="0.2">
      <c r="A113" s="9" t="s">
        <v>376</v>
      </c>
      <c r="B113" s="11">
        <v>7708.1022939999993</v>
      </c>
      <c r="C113" s="11">
        <v>7708.1022939999993</v>
      </c>
      <c r="D113" s="11">
        <v>6513.1733600000007</v>
      </c>
      <c r="E113" s="12">
        <v>-15.50224540909548</v>
      </c>
      <c r="F113" s="16"/>
      <c r="G113" s="11">
        <v>12700.167410000002</v>
      </c>
      <c r="H113" s="11">
        <v>12700.167410000002</v>
      </c>
      <c r="I113" s="11">
        <v>12577.14342</v>
      </c>
      <c r="J113" s="12">
        <v>-0.96868006561183506</v>
      </c>
      <c r="K113" s="85"/>
      <c r="L113" s="178"/>
      <c r="M113" s="171"/>
      <c r="N113" s="171"/>
      <c r="O113" s="85"/>
      <c r="P113" s="85"/>
      <c r="Q113" s="85"/>
      <c r="R113" s="85"/>
      <c r="S113" s="85"/>
      <c r="T113" s="85"/>
      <c r="U113" s="85"/>
    </row>
    <row r="114" spans="1:21" ht="11.25" customHeight="1" x14ac:dyDescent="0.2">
      <c r="A114" s="9" t="s">
        <v>304</v>
      </c>
      <c r="B114" s="11">
        <v>4477.3213250000008</v>
      </c>
      <c r="C114" s="11">
        <v>4477.3213250000008</v>
      </c>
      <c r="D114" s="11">
        <v>7307.6737510000003</v>
      </c>
      <c r="E114" s="12">
        <v>63.215307112227407</v>
      </c>
      <c r="F114" s="16"/>
      <c r="G114" s="11">
        <v>13436.917970000002</v>
      </c>
      <c r="H114" s="11">
        <v>13436.917970000002</v>
      </c>
      <c r="I114" s="11">
        <v>22776.754549999998</v>
      </c>
      <c r="J114" s="12">
        <v>69.508771288569505</v>
      </c>
      <c r="K114" s="85"/>
      <c r="L114" s="178"/>
      <c r="M114" s="171"/>
      <c r="N114" s="171"/>
      <c r="O114" s="85"/>
      <c r="P114" s="85"/>
      <c r="Q114" s="85"/>
      <c r="R114" s="85"/>
      <c r="S114" s="85"/>
      <c r="T114" s="85"/>
      <c r="U114" s="85"/>
    </row>
    <row r="115" spans="1:21" ht="11.25" customHeight="1" x14ac:dyDescent="0.2">
      <c r="A115" s="9" t="s">
        <v>305</v>
      </c>
      <c r="B115" s="11">
        <v>4819.1322400000008</v>
      </c>
      <c r="C115" s="11">
        <v>4811.6452400000007</v>
      </c>
      <c r="D115" s="11">
        <v>7349.3180466000003</v>
      </c>
      <c r="E115" s="12">
        <v>52.740230836303283</v>
      </c>
      <c r="F115" s="16"/>
      <c r="G115" s="11">
        <v>21233.983740000007</v>
      </c>
      <c r="H115" s="11">
        <v>21192.454570000005</v>
      </c>
      <c r="I115" s="11">
        <v>29732.614139999998</v>
      </c>
      <c r="J115" s="12">
        <v>40.298114320789551</v>
      </c>
      <c r="K115" s="85"/>
      <c r="L115" s="178"/>
      <c r="M115" s="171"/>
      <c r="N115" s="171"/>
      <c r="O115" s="85"/>
      <c r="P115" s="85"/>
      <c r="Q115" s="85"/>
      <c r="R115" s="85"/>
      <c r="S115" s="85"/>
      <c r="T115" s="85"/>
      <c r="U115" s="85"/>
    </row>
    <row r="116" spans="1:21" ht="11.25" customHeight="1" x14ac:dyDescent="0.2">
      <c r="A116" s="9" t="s">
        <v>306</v>
      </c>
      <c r="B116" s="11">
        <v>20.927499999999998</v>
      </c>
      <c r="C116" s="11">
        <v>20.927499999999998</v>
      </c>
      <c r="D116" s="11">
        <v>128.70443</v>
      </c>
      <c r="E116" s="12">
        <v>515.0014574124956</v>
      </c>
      <c r="F116" s="16"/>
      <c r="G116" s="11">
        <v>71.932289999999995</v>
      </c>
      <c r="H116" s="11">
        <v>71.932289999999995</v>
      </c>
      <c r="I116" s="11">
        <v>310.36153000000002</v>
      </c>
      <c r="J116" s="12">
        <v>331.46343596179133</v>
      </c>
      <c r="K116" s="85"/>
      <c r="L116" s="178"/>
      <c r="M116" s="171"/>
      <c r="N116" s="171"/>
      <c r="O116" s="85"/>
      <c r="P116" s="85"/>
      <c r="Q116" s="85"/>
      <c r="R116" s="85"/>
      <c r="S116" s="85"/>
      <c r="T116" s="85"/>
      <c r="U116" s="85"/>
    </row>
    <row r="117" spans="1:21" ht="11.25" customHeight="1" x14ac:dyDescent="0.2">
      <c r="A117" s="9" t="s">
        <v>307</v>
      </c>
      <c r="B117" s="11">
        <v>0</v>
      </c>
      <c r="C117" s="11">
        <v>0</v>
      </c>
      <c r="D117" s="11">
        <v>1.9730000000000001E-2</v>
      </c>
      <c r="E117" s="12" t="s">
        <v>512</v>
      </c>
      <c r="F117" s="16"/>
      <c r="G117" s="11">
        <v>0</v>
      </c>
      <c r="H117" s="11">
        <v>0</v>
      </c>
      <c r="I117" s="11">
        <v>23.675999999999998</v>
      </c>
      <c r="J117" s="12" t="s">
        <v>512</v>
      </c>
      <c r="K117" s="85"/>
      <c r="L117" s="178"/>
      <c r="M117" s="171"/>
      <c r="N117" s="171"/>
      <c r="O117" s="85"/>
      <c r="P117" s="85"/>
      <c r="Q117" s="85"/>
      <c r="R117" s="85"/>
      <c r="S117" s="85"/>
      <c r="T117" s="85"/>
      <c r="U117" s="85"/>
    </row>
    <row r="118" spans="1:21" ht="11.25" customHeight="1" x14ac:dyDescent="0.2">
      <c r="A118" s="9" t="s">
        <v>333</v>
      </c>
      <c r="B118" s="11">
        <v>0</v>
      </c>
      <c r="C118" s="11">
        <v>0</v>
      </c>
      <c r="D118" s="11">
        <v>0</v>
      </c>
      <c r="E118" s="12" t="s">
        <v>512</v>
      </c>
      <c r="F118" s="16"/>
      <c r="G118" s="11">
        <v>0</v>
      </c>
      <c r="H118" s="11">
        <v>0</v>
      </c>
      <c r="I118" s="11">
        <v>0</v>
      </c>
      <c r="J118" s="12" t="s">
        <v>512</v>
      </c>
      <c r="K118" s="85"/>
      <c r="L118" s="178"/>
      <c r="M118" s="171"/>
      <c r="N118" s="171"/>
      <c r="O118" s="85"/>
      <c r="P118" s="85"/>
      <c r="Q118" s="85"/>
      <c r="R118" s="85"/>
      <c r="S118" s="85"/>
      <c r="T118" s="85"/>
      <c r="U118" s="85"/>
    </row>
    <row r="119" spans="1:21" ht="11.25" customHeight="1" x14ac:dyDescent="0.2">
      <c r="A119" s="9" t="s">
        <v>308</v>
      </c>
      <c r="B119" s="11">
        <v>0.14207999999999998</v>
      </c>
      <c r="C119" s="11">
        <v>0.14207999999999998</v>
      </c>
      <c r="D119" s="11">
        <v>4.0846899999999993</v>
      </c>
      <c r="E119" s="12">
        <v>2774.9225788288286</v>
      </c>
      <c r="F119" s="16"/>
      <c r="G119" s="11">
        <v>9.4749999999999996</v>
      </c>
      <c r="H119" s="11">
        <v>9.4749999999999996</v>
      </c>
      <c r="I119" s="11">
        <v>7.7005699999999999</v>
      </c>
      <c r="J119" s="12">
        <v>-18.727493403693927</v>
      </c>
      <c r="K119" s="85"/>
      <c r="L119" s="178"/>
      <c r="M119" s="171"/>
      <c r="N119" s="171"/>
      <c r="O119" s="85"/>
      <c r="P119" s="85"/>
      <c r="Q119" s="85"/>
      <c r="R119" s="85"/>
      <c r="S119" s="85"/>
      <c r="T119" s="85"/>
      <c r="U119" s="85"/>
    </row>
    <row r="120" spans="1:21" ht="11.25" customHeight="1" x14ac:dyDescent="0.2">
      <c r="A120" s="9" t="s">
        <v>377</v>
      </c>
      <c r="B120" s="11">
        <v>788.38146999999992</v>
      </c>
      <c r="C120" s="11">
        <v>700.85906999999997</v>
      </c>
      <c r="D120" s="11">
        <v>474.19290000000001</v>
      </c>
      <c r="E120" s="12">
        <v>-32.341190933007397</v>
      </c>
      <c r="F120" s="12"/>
      <c r="G120" s="11">
        <v>3698.8163200000004</v>
      </c>
      <c r="H120" s="11">
        <v>3287.2936500000001</v>
      </c>
      <c r="I120" s="11">
        <v>1585.9881800000003</v>
      </c>
      <c r="J120" s="12">
        <v>-51.753985227331292</v>
      </c>
      <c r="K120" s="266"/>
      <c r="L120" s="266"/>
      <c r="M120" s="266"/>
      <c r="N120" s="266"/>
      <c r="O120" s="266"/>
      <c r="P120" s="85"/>
      <c r="Q120" s="85"/>
      <c r="R120" s="85"/>
      <c r="S120" s="85"/>
      <c r="T120" s="85"/>
      <c r="U120" s="85"/>
    </row>
    <row r="121" spans="1:21" ht="11.25" customHeight="1" x14ac:dyDescent="0.2">
      <c r="A121" s="9" t="s">
        <v>309</v>
      </c>
      <c r="B121" s="11">
        <v>1231.0289309999996</v>
      </c>
      <c r="C121" s="11">
        <v>1190.0689500000001</v>
      </c>
      <c r="D121" s="11">
        <v>1556.5202346999997</v>
      </c>
      <c r="E121" s="12">
        <v>30.792441454757693</v>
      </c>
      <c r="F121" s="12"/>
      <c r="G121" s="11">
        <v>152313.33840000004</v>
      </c>
      <c r="H121" s="11">
        <v>149406.92459000004</v>
      </c>
      <c r="I121" s="11">
        <v>186772.75542999999</v>
      </c>
      <c r="J121" s="12">
        <v>25.00943710777706</v>
      </c>
      <c r="L121" s="176"/>
    </row>
    <row r="122" spans="1:21" ht="11.25" customHeight="1" x14ac:dyDescent="0.2">
      <c r="A122" s="9" t="s">
        <v>310</v>
      </c>
      <c r="B122" s="11">
        <v>33.920973399999994</v>
      </c>
      <c r="C122" s="11">
        <v>33.91769</v>
      </c>
      <c r="D122" s="11">
        <v>2.6750999999999996</v>
      </c>
      <c r="E122" s="12">
        <v>-92.112965240262525</v>
      </c>
      <c r="F122" s="12"/>
      <c r="G122" s="11">
        <v>1161.1651399999998</v>
      </c>
      <c r="H122" s="11">
        <v>1160.9505200000001</v>
      </c>
      <c r="I122" s="11">
        <v>685.01096000000007</v>
      </c>
      <c r="J122" s="12">
        <v>-40.995679988153157</v>
      </c>
      <c r="L122" s="176"/>
    </row>
    <row r="123" spans="1:21" x14ac:dyDescent="0.2">
      <c r="A123" s="9" t="s">
        <v>335</v>
      </c>
      <c r="B123" s="11">
        <v>22.053234799999998</v>
      </c>
      <c r="C123" s="11">
        <v>18.5604738</v>
      </c>
      <c r="D123" s="11">
        <v>16.9146605</v>
      </c>
      <c r="E123" s="12">
        <v>-8.8673021913912606</v>
      </c>
      <c r="F123" s="12"/>
      <c r="G123" s="11">
        <v>16401.204159999998</v>
      </c>
      <c r="H123" s="11">
        <v>12210.971870000001</v>
      </c>
      <c r="I123" s="11">
        <v>13752.557520000004</v>
      </c>
      <c r="J123" s="12">
        <v>12.624594228960433</v>
      </c>
      <c r="L123" s="176"/>
    </row>
    <row r="124" spans="1:21" x14ac:dyDescent="0.2">
      <c r="A124" s="9"/>
      <c r="B124" s="11"/>
      <c r="C124" s="11"/>
      <c r="D124" s="11"/>
      <c r="E124" s="12"/>
      <c r="F124" s="12"/>
      <c r="G124" s="11"/>
      <c r="H124" s="11"/>
      <c r="I124" s="11"/>
      <c r="J124" s="12"/>
      <c r="L124" s="176"/>
    </row>
    <row r="125" spans="1:21" x14ac:dyDescent="0.2">
      <c r="A125" s="17" t="s">
        <v>411</v>
      </c>
      <c r="B125" s="18">
        <v>662.45132999999998</v>
      </c>
      <c r="C125" s="18">
        <v>662.36132999999995</v>
      </c>
      <c r="D125" s="18">
        <v>989.35998000000006</v>
      </c>
      <c r="E125" s="16">
        <v>49.368620296719342</v>
      </c>
      <c r="F125" s="16"/>
      <c r="G125" s="18">
        <v>1885.8575700000001</v>
      </c>
      <c r="H125" s="18">
        <v>1885.1425900000002</v>
      </c>
      <c r="I125" s="18">
        <v>2644.94983</v>
      </c>
      <c r="J125" s="16">
        <v>40.305027536405078</v>
      </c>
      <c r="L125" s="176"/>
    </row>
    <row r="126" spans="1:21" x14ac:dyDescent="0.2">
      <c r="A126" s="86"/>
      <c r="B126" s="92"/>
      <c r="C126" s="92"/>
      <c r="D126" s="92"/>
      <c r="E126" s="92"/>
      <c r="F126" s="92"/>
      <c r="G126" s="92"/>
      <c r="H126" s="92"/>
      <c r="I126" s="92"/>
      <c r="J126" s="86"/>
      <c r="L126" s="176"/>
    </row>
    <row r="127" spans="1:21" x14ac:dyDescent="0.2">
      <c r="A127" s="9" t="s">
        <v>451</v>
      </c>
      <c r="B127" s="9"/>
      <c r="C127" s="9"/>
      <c r="D127" s="9"/>
      <c r="E127" s="9"/>
      <c r="F127" s="9"/>
      <c r="G127" s="9"/>
      <c r="H127" s="9"/>
      <c r="I127" s="9"/>
      <c r="J127" s="9"/>
      <c r="L127" s="176"/>
    </row>
    <row r="128" spans="1:21" ht="20.100000000000001" customHeight="1" x14ac:dyDescent="0.25">
      <c r="A128" s="352" t="s">
        <v>166</v>
      </c>
      <c r="B128" s="352"/>
      <c r="C128" s="352"/>
      <c r="D128" s="352"/>
      <c r="E128" s="352"/>
      <c r="F128" s="352"/>
      <c r="G128" s="352"/>
      <c r="H128" s="352"/>
      <c r="I128" s="352"/>
      <c r="J128" s="352"/>
      <c r="L128" s="176"/>
    </row>
    <row r="129" spans="1:20" ht="20.100000000000001" customHeight="1" x14ac:dyDescent="0.25">
      <c r="A129" s="353" t="s">
        <v>159</v>
      </c>
      <c r="B129" s="353"/>
      <c r="C129" s="353"/>
      <c r="D129" s="353"/>
      <c r="E129" s="353"/>
      <c r="F129" s="353"/>
      <c r="G129" s="353"/>
      <c r="H129" s="353"/>
      <c r="I129" s="353"/>
      <c r="J129" s="353"/>
      <c r="L129" s="176"/>
    </row>
    <row r="130" spans="1:20" s="20" customFormat="1" x14ac:dyDescent="0.2">
      <c r="A130" s="17"/>
      <c r="B130" s="354" t="s">
        <v>311</v>
      </c>
      <c r="C130" s="354"/>
      <c r="D130" s="354"/>
      <c r="E130" s="354"/>
      <c r="F130" s="310"/>
      <c r="G130" s="354" t="s">
        <v>462</v>
      </c>
      <c r="H130" s="354"/>
      <c r="I130" s="354"/>
      <c r="J130" s="354"/>
      <c r="K130" s="93"/>
      <c r="L130" s="172"/>
      <c r="M130" s="172"/>
      <c r="N130" s="172"/>
      <c r="O130" s="93"/>
    </row>
    <row r="131" spans="1:20" s="20" customFormat="1" x14ac:dyDescent="0.2">
      <c r="A131" s="17" t="s">
        <v>264</v>
      </c>
      <c r="B131" s="358">
        <v>2017</v>
      </c>
      <c r="C131" s="355" t="s">
        <v>497</v>
      </c>
      <c r="D131" s="355"/>
      <c r="E131" s="355"/>
      <c r="F131" s="310"/>
      <c r="G131" s="358">
        <v>2017</v>
      </c>
      <c r="H131" s="355" t="s">
        <v>497</v>
      </c>
      <c r="I131" s="355"/>
      <c r="J131" s="355"/>
      <c r="K131" s="93"/>
      <c r="L131" s="172"/>
      <c r="M131" s="172"/>
      <c r="N131" s="172"/>
      <c r="O131" s="93"/>
    </row>
    <row r="132" spans="1:20" s="20" customFormat="1" x14ac:dyDescent="0.2">
      <c r="A132" s="125"/>
      <c r="B132" s="359"/>
      <c r="C132" s="264">
        <v>2017</v>
      </c>
      <c r="D132" s="264">
        <v>2018</v>
      </c>
      <c r="E132" s="311" t="s">
        <v>509</v>
      </c>
      <c r="F132" s="127"/>
      <c r="G132" s="359"/>
      <c r="H132" s="264">
        <v>2017</v>
      </c>
      <c r="I132" s="264">
        <v>2018</v>
      </c>
      <c r="J132" s="311" t="s">
        <v>509</v>
      </c>
      <c r="L132" s="173"/>
      <c r="M132" s="173"/>
      <c r="N132" s="173"/>
    </row>
    <row r="133" spans="1:20" ht="11.25" customHeight="1" x14ac:dyDescent="0.2">
      <c r="A133" s="9"/>
      <c r="B133" s="11"/>
      <c r="C133" s="11"/>
      <c r="D133" s="11"/>
      <c r="E133" s="12"/>
      <c r="F133" s="12"/>
      <c r="G133" s="11"/>
      <c r="H133" s="11"/>
      <c r="I133" s="11"/>
      <c r="J133" s="12"/>
      <c r="L133" s="176"/>
    </row>
    <row r="134" spans="1:20" s="21" customFormat="1" x14ac:dyDescent="0.2">
      <c r="A134" s="88" t="s">
        <v>297</v>
      </c>
      <c r="B134" s="88">
        <v>179729.69821099998</v>
      </c>
      <c r="C134" s="88">
        <v>168604.28283000001</v>
      </c>
      <c r="D134" s="88">
        <v>132717.39189999999</v>
      </c>
      <c r="E134" s="16">
        <v>-21.28468525688875</v>
      </c>
      <c r="F134" s="88"/>
      <c r="G134" s="88">
        <v>42716.023160000004</v>
      </c>
      <c r="H134" s="88">
        <v>37936.680560000001</v>
      </c>
      <c r="I134" s="88">
        <v>28114.198179999996</v>
      </c>
      <c r="J134" s="16">
        <v>-25.891781344614316</v>
      </c>
      <c r="L134" s="209"/>
      <c r="M134" s="208"/>
      <c r="N134" s="208"/>
    </row>
    <row r="135" spans="1:20" ht="11.25" customHeight="1" x14ac:dyDescent="0.2">
      <c r="A135" s="17"/>
      <c r="B135" s="18"/>
      <c r="C135" s="18"/>
      <c r="D135" s="18"/>
      <c r="E135" s="16"/>
      <c r="F135" s="16"/>
      <c r="G135" s="18"/>
      <c r="H135" s="18"/>
      <c r="I135" s="18"/>
      <c r="J135" s="12"/>
      <c r="K135" s="85"/>
      <c r="L135" s="178"/>
      <c r="M135" s="171"/>
      <c r="N135" s="171"/>
      <c r="O135" s="85"/>
      <c r="P135" s="85"/>
      <c r="Q135" s="85"/>
      <c r="R135" s="85"/>
      <c r="S135" s="85"/>
      <c r="T135" s="85"/>
    </row>
    <row r="136" spans="1:20" s="20" customFormat="1" ht="11.25" customHeight="1" x14ac:dyDescent="0.2">
      <c r="A136" s="217" t="s">
        <v>312</v>
      </c>
      <c r="B136" s="18">
        <v>175039.12349999999</v>
      </c>
      <c r="C136" s="18">
        <v>164029.40849999999</v>
      </c>
      <c r="D136" s="18">
        <v>130773.67750000001</v>
      </c>
      <c r="E136" s="16">
        <v>-20.274249175262966</v>
      </c>
      <c r="F136" s="16"/>
      <c r="G136" s="18">
        <v>34923.449990000008</v>
      </c>
      <c r="H136" s="18">
        <v>32325.938879999998</v>
      </c>
      <c r="I136" s="18">
        <v>23595.588869999996</v>
      </c>
      <c r="J136" s="16">
        <v>-27.007258914918793</v>
      </c>
      <c r="K136" s="267"/>
      <c r="L136" s="267"/>
      <c r="M136" s="265"/>
      <c r="N136" s="265"/>
      <c r="O136" s="265"/>
      <c r="P136" s="93"/>
      <c r="Q136" s="93"/>
      <c r="R136" s="93"/>
      <c r="S136" s="93"/>
      <c r="T136" s="93"/>
    </row>
    <row r="137" spans="1:20" ht="11.25" customHeight="1" x14ac:dyDescent="0.2">
      <c r="A137" s="218" t="s">
        <v>121</v>
      </c>
      <c r="B137" s="11">
        <v>135614.6545</v>
      </c>
      <c r="C137" s="11">
        <v>124604.93949999999</v>
      </c>
      <c r="D137" s="11">
        <v>91871.779500000004</v>
      </c>
      <c r="E137" s="12">
        <v>-26.269552500364554</v>
      </c>
      <c r="F137" s="16"/>
      <c r="G137" s="11">
        <v>30902.226680000003</v>
      </c>
      <c r="H137" s="11">
        <v>28304.71557</v>
      </c>
      <c r="I137" s="11">
        <v>19886.196969999994</v>
      </c>
      <c r="J137" s="12">
        <v>-29.742459623663365</v>
      </c>
      <c r="K137" s="85"/>
      <c r="L137" s="178"/>
      <c r="M137" s="171"/>
      <c r="N137" s="171"/>
      <c r="O137" s="85"/>
      <c r="P137" s="85"/>
      <c r="Q137" s="85"/>
      <c r="R137" s="85"/>
      <c r="S137" s="85"/>
      <c r="T137" s="85"/>
    </row>
    <row r="138" spans="1:20" ht="11.25" customHeight="1" x14ac:dyDescent="0.2">
      <c r="A138" s="218" t="s">
        <v>122</v>
      </c>
      <c r="B138" s="11">
        <v>36680.773000000001</v>
      </c>
      <c r="C138" s="11">
        <v>36680.773000000001</v>
      </c>
      <c r="D138" s="11">
        <v>35491.4</v>
      </c>
      <c r="E138" s="12">
        <v>-3.2424970978665044</v>
      </c>
      <c r="F138" s="16"/>
      <c r="G138" s="11">
        <v>3900.6025200000004</v>
      </c>
      <c r="H138" s="11">
        <v>3900.6025200000004</v>
      </c>
      <c r="I138" s="11">
        <v>3529.2223099999997</v>
      </c>
      <c r="J138" s="12">
        <v>-9.521098550692642</v>
      </c>
      <c r="L138" s="176"/>
    </row>
    <row r="139" spans="1:20" ht="11.25" customHeight="1" x14ac:dyDescent="0.2">
      <c r="A139" s="218" t="s">
        <v>345</v>
      </c>
      <c r="B139" s="11">
        <v>22.166</v>
      </c>
      <c r="C139" s="11">
        <v>22.166</v>
      </c>
      <c r="D139" s="11">
        <v>453.63299999999998</v>
      </c>
      <c r="E139" s="12">
        <v>1946.5262113146259</v>
      </c>
      <c r="F139" s="16"/>
      <c r="G139" s="11">
        <v>37.372320000000002</v>
      </c>
      <c r="H139" s="11">
        <v>37.372320000000002</v>
      </c>
      <c r="I139" s="11">
        <v>103.2063</v>
      </c>
      <c r="J139" s="12">
        <v>176.15705955637753</v>
      </c>
      <c r="L139" s="176"/>
    </row>
    <row r="140" spans="1:20" ht="11.25" customHeight="1" x14ac:dyDescent="0.2">
      <c r="A140" s="218" t="s">
        <v>346</v>
      </c>
      <c r="B140" s="11">
        <v>2721.53</v>
      </c>
      <c r="C140" s="11">
        <v>2721.53</v>
      </c>
      <c r="D140" s="11">
        <v>2956.8649999999998</v>
      </c>
      <c r="E140" s="12">
        <v>8.6471580324302835</v>
      </c>
      <c r="F140" s="16"/>
      <c r="G140" s="11">
        <v>83.248469999999998</v>
      </c>
      <c r="H140" s="11">
        <v>83.248469999999998</v>
      </c>
      <c r="I140" s="11">
        <v>76.963290000000001</v>
      </c>
      <c r="J140" s="12">
        <v>-7.5499045207677682</v>
      </c>
      <c r="L140" s="176"/>
    </row>
    <row r="141" spans="1:20" ht="11.25" customHeight="1" x14ac:dyDescent="0.2">
      <c r="A141" s="218"/>
      <c r="B141" s="11"/>
      <c r="C141" s="11"/>
      <c r="D141" s="11"/>
      <c r="E141" s="12"/>
      <c r="F141" s="16"/>
      <c r="G141" s="11"/>
      <c r="H141" s="11"/>
      <c r="I141" s="11"/>
      <c r="J141" s="12"/>
      <c r="L141" s="176"/>
    </row>
    <row r="142" spans="1:20" s="20" customFormat="1" ht="11.25" customHeight="1" x14ac:dyDescent="0.2">
      <c r="A142" s="217" t="s">
        <v>313</v>
      </c>
      <c r="B142" s="18">
        <v>4249.0540000000001</v>
      </c>
      <c r="C142" s="18">
        <v>4249.0540000000001</v>
      </c>
      <c r="D142" s="18">
        <v>1603.2090000000001</v>
      </c>
      <c r="E142" s="16">
        <v>-62.269036825608708</v>
      </c>
      <c r="F142" s="16"/>
      <c r="G142" s="18">
        <v>595.89098000000001</v>
      </c>
      <c r="H142" s="18">
        <v>595.89098000000001</v>
      </c>
      <c r="I142" s="18">
        <v>82.451160000000002</v>
      </c>
      <c r="J142" s="16">
        <v>-86.163381764899341</v>
      </c>
      <c r="L142" s="175"/>
      <c r="M142" s="173"/>
      <c r="N142" s="173"/>
    </row>
    <row r="143" spans="1:20" ht="11.25" customHeight="1" x14ac:dyDescent="0.2">
      <c r="A143" s="218" t="s">
        <v>121</v>
      </c>
      <c r="B143" s="11">
        <v>3473.65</v>
      </c>
      <c r="C143" s="11">
        <v>3473.65</v>
      </c>
      <c r="D143" s="11">
        <v>0</v>
      </c>
      <c r="E143" s="12" t="s">
        <v>512</v>
      </c>
      <c r="F143" s="16"/>
      <c r="G143" s="11">
        <v>561.93060000000003</v>
      </c>
      <c r="H143" s="11">
        <v>561.93060000000003</v>
      </c>
      <c r="I143" s="11">
        <v>0</v>
      </c>
      <c r="J143" s="12" t="s">
        <v>512</v>
      </c>
      <c r="L143" s="176"/>
    </row>
    <row r="144" spans="1:20" ht="11.25" customHeight="1" x14ac:dyDescent="0.2">
      <c r="A144" s="218" t="s">
        <v>122</v>
      </c>
      <c r="B144" s="11">
        <v>775.404</v>
      </c>
      <c r="C144" s="11">
        <v>775.404</v>
      </c>
      <c r="D144" s="11">
        <v>1603.2090000000001</v>
      </c>
      <c r="E144" s="12">
        <v>106.75789652877725</v>
      </c>
      <c r="F144" s="16"/>
      <c r="G144" s="11">
        <v>33.960380000000001</v>
      </c>
      <c r="H144" s="11">
        <v>33.960380000000001</v>
      </c>
      <c r="I144" s="11">
        <v>82.451160000000002</v>
      </c>
      <c r="J144" s="12">
        <v>142.78632924602141</v>
      </c>
      <c r="L144" s="176"/>
    </row>
    <row r="145" spans="1:15" ht="11.25" customHeight="1" x14ac:dyDescent="0.2">
      <c r="A145" s="218" t="s">
        <v>381</v>
      </c>
      <c r="B145" s="11">
        <v>0</v>
      </c>
      <c r="C145" s="11">
        <v>0</v>
      </c>
      <c r="D145" s="11">
        <v>0</v>
      </c>
      <c r="E145" s="12" t="s">
        <v>512</v>
      </c>
      <c r="F145" s="16"/>
      <c r="G145" s="11">
        <v>0</v>
      </c>
      <c r="H145" s="11">
        <v>0</v>
      </c>
      <c r="I145" s="11">
        <v>0</v>
      </c>
      <c r="J145" s="12" t="s">
        <v>512</v>
      </c>
      <c r="L145" s="176"/>
    </row>
    <row r="146" spans="1:15" ht="11.25" customHeight="1" x14ac:dyDescent="0.2">
      <c r="A146" s="218"/>
      <c r="B146" s="11"/>
      <c r="C146" s="11"/>
      <c r="D146" s="11"/>
      <c r="E146" s="12"/>
      <c r="F146" s="16"/>
      <c r="G146" s="11"/>
      <c r="H146" s="11"/>
      <c r="I146" s="11"/>
      <c r="J146" s="12"/>
      <c r="L146" s="176"/>
    </row>
    <row r="147" spans="1:15" s="20" customFormat="1" ht="11.25" customHeight="1" x14ac:dyDescent="0.2">
      <c r="A147" s="217" t="s">
        <v>378</v>
      </c>
      <c r="B147" s="18">
        <v>267.08883100000003</v>
      </c>
      <c r="C147" s="18">
        <v>168.99844999999999</v>
      </c>
      <c r="D147" s="18">
        <v>201.7902</v>
      </c>
      <c r="E147" s="16">
        <v>19.403580328695341</v>
      </c>
      <c r="F147" s="18"/>
      <c r="G147" s="18">
        <v>6402.6542500000005</v>
      </c>
      <c r="H147" s="18">
        <v>4288.9362300000003</v>
      </c>
      <c r="I147" s="18">
        <v>3780.0438800000002</v>
      </c>
      <c r="J147" s="16">
        <v>-11.865234704130827</v>
      </c>
      <c r="L147" s="175"/>
      <c r="M147" s="173"/>
      <c r="N147" s="173"/>
    </row>
    <row r="148" spans="1:15" ht="11.25" customHeight="1" x14ac:dyDescent="0.2">
      <c r="A148" s="218" t="s">
        <v>314</v>
      </c>
      <c r="B148" s="11">
        <v>0</v>
      </c>
      <c r="C148" s="11">
        <v>0</v>
      </c>
      <c r="D148" s="11">
        <v>0</v>
      </c>
      <c r="E148" s="12" t="s">
        <v>512</v>
      </c>
      <c r="F148" s="16"/>
      <c r="G148" s="11">
        <v>0</v>
      </c>
      <c r="H148" s="11">
        <v>0</v>
      </c>
      <c r="I148" s="11">
        <v>0</v>
      </c>
      <c r="J148" s="12" t="s">
        <v>512</v>
      </c>
      <c r="L148" s="176"/>
    </row>
    <row r="149" spans="1:15" ht="11.25" customHeight="1" x14ac:dyDescent="0.2">
      <c r="A149" s="218" t="s">
        <v>356</v>
      </c>
      <c r="B149" s="11">
        <v>6.290381</v>
      </c>
      <c r="C149" s="11">
        <v>4.7990000000000004</v>
      </c>
      <c r="D149" s="11">
        <v>1.702</v>
      </c>
      <c r="E149" s="12">
        <v>-64.534277974578032</v>
      </c>
      <c r="F149" s="16"/>
      <c r="G149" s="11">
        <v>107.23831000000001</v>
      </c>
      <c r="H149" s="11">
        <v>84.778000000000006</v>
      </c>
      <c r="I149" s="11">
        <v>28.921659999999999</v>
      </c>
      <c r="J149" s="12">
        <v>-65.885418386845643</v>
      </c>
      <c r="L149" s="176"/>
    </row>
    <row r="150" spans="1:15" ht="11.25" customHeight="1" x14ac:dyDescent="0.2">
      <c r="A150" s="218" t="s">
        <v>429</v>
      </c>
      <c r="B150" s="11">
        <v>151.34899999999999</v>
      </c>
      <c r="C150" s="11">
        <v>58.424199999999999</v>
      </c>
      <c r="D150" s="11">
        <v>79.739200000000011</v>
      </c>
      <c r="E150" s="12">
        <v>36.483169645455149</v>
      </c>
      <c r="F150" s="16"/>
      <c r="G150" s="11">
        <v>3541.3228899999999</v>
      </c>
      <c r="H150" s="11">
        <v>1534.4592299999999</v>
      </c>
      <c r="I150" s="11">
        <v>1334.24865</v>
      </c>
      <c r="J150" s="12">
        <v>-13.047631118879579</v>
      </c>
      <c r="L150" s="176"/>
    </row>
    <row r="151" spans="1:15" ht="11.25" customHeight="1" x14ac:dyDescent="0.2">
      <c r="A151" s="218" t="s">
        <v>357</v>
      </c>
      <c r="B151" s="11">
        <v>0.84</v>
      </c>
      <c r="C151" s="11">
        <v>0.84</v>
      </c>
      <c r="D151" s="11">
        <v>9.7000000000000003E-2</v>
      </c>
      <c r="E151" s="12">
        <v>-88.452380952380949</v>
      </c>
      <c r="F151" s="16"/>
      <c r="G151" s="11">
        <v>18.528449999999999</v>
      </c>
      <c r="H151" s="11">
        <v>18.528449999999999</v>
      </c>
      <c r="I151" s="11">
        <v>1.9557</v>
      </c>
      <c r="J151" s="12">
        <v>-89.444880710474976</v>
      </c>
      <c r="L151" s="176"/>
    </row>
    <row r="152" spans="1:15" ht="11.25" customHeight="1" x14ac:dyDescent="0.2">
      <c r="A152" s="218" t="s">
        <v>315</v>
      </c>
      <c r="B152" s="11">
        <v>108.60945000000001</v>
      </c>
      <c r="C152" s="11">
        <v>104.93525000000001</v>
      </c>
      <c r="D152" s="11">
        <v>120.252</v>
      </c>
      <c r="E152" s="12">
        <v>14.596382054647975</v>
      </c>
      <c r="F152" s="16"/>
      <c r="G152" s="11">
        <v>2735.5646000000006</v>
      </c>
      <c r="H152" s="11">
        <v>2651.1705500000003</v>
      </c>
      <c r="I152" s="11">
        <v>2414.9178700000002</v>
      </c>
      <c r="J152" s="12">
        <v>-8.9112592171786105</v>
      </c>
      <c r="L152" s="176"/>
    </row>
    <row r="153" spans="1:15" ht="11.25" customHeight="1" x14ac:dyDescent="0.2">
      <c r="A153" s="218"/>
      <c r="B153" s="11"/>
      <c r="C153" s="11"/>
      <c r="D153" s="11"/>
      <c r="E153" s="12"/>
      <c r="F153" s="16"/>
      <c r="G153" s="11"/>
      <c r="H153" s="11"/>
      <c r="I153" s="11"/>
      <c r="J153" s="12"/>
      <c r="L153" s="176"/>
    </row>
    <row r="154" spans="1:15" s="20" customFormat="1" ht="11.25" customHeight="1" x14ac:dyDescent="0.2">
      <c r="A154" s="217" t="s">
        <v>347</v>
      </c>
      <c r="B154" s="18">
        <v>174.43188000000001</v>
      </c>
      <c r="C154" s="18">
        <v>156.82187999999999</v>
      </c>
      <c r="D154" s="18">
        <v>134.5712</v>
      </c>
      <c r="E154" s="16">
        <v>-14.188504818332731</v>
      </c>
      <c r="F154" s="16"/>
      <c r="G154" s="18">
        <v>794.02793999999994</v>
      </c>
      <c r="H154" s="18">
        <v>725.91446999999994</v>
      </c>
      <c r="I154" s="18">
        <v>581.70609000000013</v>
      </c>
      <c r="J154" s="16">
        <v>-19.86575360593099</v>
      </c>
      <c r="L154" s="175"/>
      <c r="M154" s="173"/>
      <c r="N154" s="173"/>
    </row>
    <row r="155" spans="1:15" s="20" customFormat="1" ht="11.25" customHeight="1" x14ac:dyDescent="0.2">
      <c r="A155" s="217" t="s">
        <v>379</v>
      </c>
      <c r="B155" s="18">
        <v>0</v>
      </c>
      <c r="C155" s="18">
        <v>0</v>
      </c>
      <c r="D155" s="18">
        <v>4.1440000000000001</v>
      </c>
      <c r="E155" s="16" t="s">
        <v>512</v>
      </c>
      <c r="F155" s="16"/>
      <c r="G155" s="18">
        <v>0</v>
      </c>
      <c r="H155" s="18">
        <v>0</v>
      </c>
      <c r="I155" s="18">
        <v>74.408180000000002</v>
      </c>
      <c r="J155" s="16" t="s">
        <v>512</v>
      </c>
      <c r="L155" s="175"/>
      <c r="M155" s="173"/>
      <c r="N155" s="173"/>
    </row>
    <row r="156" spans="1:15" x14ac:dyDescent="0.2">
      <c r="A156" s="85"/>
      <c r="B156" s="92"/>
      <c r="C156" s="92"/>
      <c r="D156" s="92"/>
      <c r="E156" s="92"/>
      <c r="F156" s="92"/>
      <c r="G156" s="92"/>
      <c r="H156" s="92"/>
      <c r="I156" s="92"/>
      <c r="J156" s="86"/>
      <c r="L156" s="176"/>
    </row>
    <row r="157" spans="1:15" x14ac:dyDescent="0.2">
      <c r="A157" s="9" t="s">
        <v>452</v>
      </c>
      <c r="B157" s="9"/>
      <c r="C157" s="9"/>
      <c r="D157" s="9"/>
      <c r="E157" s="9"/>
      <c r="F157" s="9"/>
      <c r="G157" s="9"/>
      <c r="H157" s="9"/>
      <c r="I157" s="9"/>
      <c r="J157" s="9"/>
      <c r="L157" s="176"/>
    </row>
    <row r="158" spans="1:15" ht="20.100000000000001" customHeight="1" x14ac:dyDescent="0.25">
      <c r="A158" s="352" t="s">
        <v>167</v>
      </c>
      <c r="B158" s="352"/>
      <c r="C158" s="352"/>
      <c r="D158" s="352"/>
      <c r="E158" s="352"/>
      <c r="F158" s="352"/>
      <c r="G158" s="352"/>
      <c r="H158" s="352"/>
      <c r="I158" s="352"/>
      <c r="J158" s="352"/>
      <c r="L158" s="176"/>
    </row>
    <row r="159" spans="1:15" ht="19.5" customHeight="1" x14ac:dyDescent="0.25">
      <c r="A159" s="353" t="s">
        <v>160</v>
      </c>
      <c r="B159" s="353"/>
      <c r="C159" s="353"/>
      <c r="D159" s="353"/>
      <c r="E159" s="353"/>
      <c r="F159" s="353"/>
      <c r="G159" s="353"/>
      <c r="H159" s="353"/>
      <c r="I159" s="353"/>
      <c r="J159" s="353"/>
      <c r="L159" s="176"/>
    </row>
    <row r="160" spans="1:15" s="20" customFormat="1" x14ac:dyDescent="0.2">
      <c r="A160" s="17"/>
      <c r="B160" s="354" t="s">
        <v>104</v>
      </c>
      <c r="C160" s="354"/>
      <c r="D160" s="354"/>
      <c r="E160" s="354"/>
      <c r="F160" s="310"/>
      <c r="G160" s="354" t="s">
        <v>462</v>
      </c>
      <c r="H160" s="354"/>
      <c r="I160" s="354"/>
      <c r="J160" s="354"/>
      <c r="K160" s="93"/>
      <c r="L160" s="172"/>
      <c r="M160" s="172"/>
      <c r="N160" s="172"/>
      <c r="O160" s="93"/>
    </row>
    <row r="161" spans="1:15" s="20" customFormat="1" x14ac:dyDescent="0.2">
      <c r="A161" s="17" t="s">
        <v>264</v>
      </c>
      <c r="B161" s="358">
        <v>2017</v>
      </c>
      <c r="C161" s="355" t="s">
        <v>497</v>
      </c>
      <c r="D161" s="355"/>
      <c r="E161" s="355"/>
      <c r="F161" s="310"/>
      <c r="G161" s="358">
        <v>2017</v>
      </c>
      <c r="H161" s="355" t="s">
        <v>497</v>
      </c>
      <c r="I161" s="355"/>
      <c r="J161" s="355"/>
      <c r="K161" s="93"/>
      <c r="L161" s="172"/>
      <c r="M161" s="172"/>
      <c r="N161" s="172"/>
      <c r="O161" s="93"/>
    </row>
    <row r="162" spans="1:15" s="20" customFormat="1" x14ac:dyDescent="0.2">
      <c r="A162" s="125"/>
      <c r="B162" s="359"/>
      <c r="C162" s="264">
        <v>2017</v>
      </c>
      <c r="D162" s="264">
        <v>2018</v>
      </c>
      <c r="E162" s="311" t="s">
        <v>509</v>
      </c>
      <c r="F162" s="127"/>
      <c r="G162" s="359"/>
      <c r="H162" s="264">
        <v>2017</v>
      </c>
      <c r="I162" s="264">
        <v>2018</v>
      </c>
      <c r="J162" s="311" t="s">
        <v>509</v>
      </c>
      <c r="L162" s="173"/>
      <c r="M162" s="173"/>
      <c r="N162" s="173"/>
    </row>
    <row r="163" spans="1:15" x14ac:dyDescent="0.2">
      <c r="A163" s="9"/>
      <c r="B163" s="9"/>
      <c r="C163" s="9"/>
      <c r="D163" s="9"/>
      <c r="E163" s="9"/>
      <c r="F163" s="9"/>
      <c r="G163" s="9"/>
      <c r="H163" s="9"/>
      <c r="I163" s="9"/>
      <c r="J163" s="9"/>
      <c r="L163" s="176"/>
    </row>
    <row r="164" spans="1:15" s="21" customFormat="1" x14ac:dyDescent="0.2">
      <c r="A164" s="88" t="s">
        <v>298</v>
      </c>
      <c r="B164" s="88">
        <v>192288.62281500001</v>
      </c>
      <c r="C164" s="88">
        <v>177938.00174899999</v>
      </c>
      <c r="D164" s="88">
        <v>151887.7042673</v>
      </c>
      <c r="E164" s="16">
        <v>-14.640097801281726</v>
      </c>
      <c r="F164" s="88"/>
      <c r="G164" s="88">
        <v>230430.9975</v>
      </c>
      <c r="H164" s="88">
        <v>209155.83666999999</v>
      </c>
      <c r="I164" s="88">
        <v>187461.98575999995</v>
      </c>
      <c r="J164" s="16">
        <v>-10.372099222948279</v>
      </c>
      <c r="L164" s="175"/>
      <c r="M164" s="208"/>
      <c r="N164" s="208"/>
    </row>
    <row r="165" spans="1:15" ht="11.25" customHeight="1" x14ac:dyDescent="0.2">
      <c r="A165" s="17"/>
      <c r="B165" s="11"/>
      <c r="C165" s="11"/>
      <c r="D165" s="11"/>
      <c r="E165" s="12"/>
      <c r="F165" s="12"/>
      <c r="G165" s="11"/>
      <c r="H165" s="11"/>
      <c r="I165" s="11"/>
      <c r="J165" s="12"/>
      <c r="L165" s="176"/>
    </row>
    <row r="166" spans="1:15" s="20" customFormat="1" ht="11.25" customHeight="1" x14ac:dyDescent="0.2">
      <c r="A166" s="17" t="s">
        <v>261</v>
      </c>
      <c r="B166" s="18">
        <v>43106.366659999992</v>
      </c>
      <c r="C166" s="18">
        <v>39420.512659999993</v>
      </c>
      <c r="D166" s="18">
        <v>28671.891300000003</v>
      </c>
      <c r="E166" s="16">
        <v>-27.266569191289634</v>
      </c>
      <c r="F166" s="16"/>
      <c r="G166" s="18">
        <v>49853.939030000016</v>
      </c>
      <c r="H166" s="18">
        <v>43604.179409999997</v>
      </c>
      <c r="I166" s="18">
        <v>29903.627860000004</v>
      </c>
      <c r="J166" s="16">
        <v>-31.420271486310696</v>
      </c>
      <c r="L166" s="175"/>
      <c r="M166" s="173"/>
      <c r="N166" s="173"/>
    </row>
    <row r="167" spans="1:15" ht="11.25" customHeight="1" x14ac:dyDescent="0.2">
      <c r="A167" s="17"/>
      <c r="B167" s="18"/>
      <c r="C167" s="18"/>
      <c r="D167" s="18"/>
      <c r="E167" s="16"/>
      <c r="F167" s="16"/>
      <c r="G167" s="18"/>
      <c r="H167" s="18"/>
      <c r="I167" s="18"/>
      <c r="J167" s="12"/>
      <c r="L167" s="176"/>
    </row>
    <row r="168" spans="1:15" ht="11.25" customHeight="1" x14ac:dyDescent="0.2">
      <c r="A168" s="10" t="s">
        <v>119</v>
      </c>
      <c r="B168" s="11">
        <v>10.032</v>
      </c>
      <c r="C168" s="11">
        <v>10.032</v>
      </c>
      <c r="D168" s="11">
        <v>46.885800000000003</v>
      </c>
      <c r="E168" s="12">
        <v>367.36244019138758</v>
      </c>
      <c r="F168" s="12"/>
      <c r="G168" s="11">
        <v>4.2316400000000005</v>
      </c>
      <c r="H168" s="11">
        <v>4.2316400000000005</v>
      </c>
      <c r="I168" s="11">
        <v>67.157020000000003</v>
      </c>
      <c r="J168" s="12">
        <v>1487.0211076556607</v>
      </c>
      <c r="L168" s="176"/>
    </row>
    <row r="169" spans="1:15" ht="11.25" customHeight="1" x14ac:dyDescent="0.2">
      <c r="A169" s="10" t="s">
        <v>110</v>
      </c>
      <c r="B169" s="11">
        <v>11197.933999999999</v>
      </c>
      <c r="C169" s="11">
        <v>7892.174</v>
      </c>
      <c r="D169" s="11">
        <v>9391.6970000000019</v>
      </c>
      <c r="E169" s="12">
        <v>19.000125947552633</v>
      </c>
      <c r="F169" s="12"/>
      <c r="G169" s="11">
        <v>30593.144519999998</v>
      </c>
      <c r="H169" s="11">
        <v>24489.08653</v>
      </c>
      <c r="I169" s="11">
        <v>17096.399730000005</v>
      </c>
      <c r="J169" s="12">
        <v>-30.187678870519292</v>
      </c>
      <c r="L169" s="176"/>
    </row>
    <row r="170" spans="1:15" ht="11.25" customHeight="1" x14ac:dyDescent="0.2">
      <c r="A170" s="10" t="s">
        <v>338</v>
      </c>
      <c r="B170" s="11">
        <v>0</v>
      </c>
      <c r="C170" s="11">
        <v>0</v>
      </c>
      <c r="D170" s="11">
        <v>0.01</v>
      </c>
      <c r="E170" s="12" t="s">
        <v>512</v>
      </c>
      <c r="F170" s="12"/>
      <c r="G170" s="11">
        <v>0</v>
      </c>
      <c r="H170" s="11">
        <v>0</v>
      </c>
      <c r="I170" s="11">
        <v>0.02</v>
      </c>
      <c r="J170" s="12" t="s">
        <v>512</v>
      </c>
      <c r="L170" s="176"/>
    </row>
    <row r="171" spans="1:15" ht="11.25" customHeight="1" x14ac:dyDescent="0.2">
      <c r="A171" s="10" t="s">
        <v>111</v>
      </c>
      <c r="B171" s="11">
        <v>21918.950999999997</v>
      </c>
      <c r="C171" s="11">
        <v>21918.950999999997</v>
      </c>
      <c r="D171" s="11">
        <v>18271.141</v>
      </c>
      <c r="E171" s="12">
        <v>-16.642265407683055</v>
      </c>
      <c r="F171" s="12"/>
      <c r="G171" s="11">
        <v>9140.1755899999989</v>
      </c>
      <c r="H171" s="11">
        <v>9140.1755899999989</v>
      </c>
      <c r="I171" s="11">
        <v>10802.389080000001</v>
      </c>
      <c r="J171" s="12">
        <v>18.18579384643968</v>
      </c>
      <c r="L171" s="176"/>
    </row>
    <row r="172" spans="1:15" ht="11.25" customHeight="1" x14ac:dyDescent="0.2">
      <c r="A172" s="10" t="s">
        <v>112</v>
      </c>
      <c r="B172" s="11">
        <v>0</v>
      </c>
      <c r="C172" s="11">
        <v>0</v>
      </c>
      <c r="D172" s="11">
        <v>0</v>
      </c>
      <c r="E172" s="12" t="s">
        <v>512</v>
      </c>
      <c r="F172" s="12"/>
      <c r="G172" s="11">
        <v>0</v>
      </c>
      <c r="H172" s="11">
        <v>0</v>
      </c>
      <c r="I172" s="11">
        <v>0</v>
      </c>
      <c r="J172" s="12" t="s">
        <v>512</v>
      </c>
      <c r="L172" s="176"/>
    </row>
    <row r="173" spans="1:15" ht="11.25" customHeight="1" x14ac:dyDescent="0.2">
      <c r="A173" s="10" t="s">
        <v>113</v>
      </c>
      <c r="B173" s="11">
        <v>13.571</v>
      </c>
      <c r="C173" s="11">
        <v>8.7639999999999993</v>
      </c>
      <c r="D173" s="11">
        <v>3.266</v>
      </c>
      <c r="E173" s="12">
        <v>-62.733911455956182</v>
      </c>
      <c r="F173" s="12"/>
      <c r="G173" s="11">
        <v>57.948529999999998</v>
      </c>
      <c r="H173" s="11">
        <v>43.431530000000002</v>
      </c>
      <c r="I173" s="11">
        <v>18.178840000000001</v>
      </c>
      <c r="J173" s="12">
        <v>-58.143680409140543</v>
      </c>
      <c r="L173" s="176"/>
    </row>
    <row r="174" spans="1:15" ht="11.25" customHeight="1" x14ac:dyDescent="0.2">
      <c r="A174" s="10" t="s">
        <v>430</v>
      </c>
      <c r="B174" s="11">
        <v>0</v>
      </c>
      <c r="C174" s="11">
        <v>0</v>
      </c>
      <c r="D174" s="11">
        <v>0.24</v>
      </c>
      <c r="E174" s="12" t="s">
        <v>512</v>
      </c>
      <c r="F174" s="12"/>
      <c r="G174" s="11">
        <v>0</v>
      </c>
      <c r="H174" s="11">
        <v>0</v>
      </c>
      <c r="I174" s="11">
        <v>1.6782999999999999</v>
      </c>
      <c r="J174" s="12" t="s">
        <v>512</v>
      </c>
      <c r="L174" s="176"/>
    </row>
    <row r="175" spans="1:15" ht="11.25" customHeight="1" x14ac:dyDescent="0.2">
      <c r="A175" s="10" t="s">
        <v>114</v>
      </c>
      <c r="B175" s="11">
        <v>3.19</v>
      </c>
      <c r="C175" s="11">
        <v>3.19</v>
      </c>
      <c r="D175" s="11">
        <v>7.8090000000000002</v>
      </c>
      <c r="E175" s="12">
        <v>144.79623824451414</v>
      </c>
      <c r="F175" s="12"/>
      <c r="G175" s="11">
        <v>10.08</v>
      </c>
      <c r="H175" s="11">
        <v>10.08</v>
      </c>
      <c r="I175" s="11">
        <v>24.792549999999999</v>
      </c>
      <c r="J175" s="12">
        <v>145.95783730158729</v>
      </c>
      <c r="L175" s="176"/>
    </row>
    <row r="176" spans="1:15" ht="11.25" customHeight="1" x14ac:dyDescent="0.2">
      <c r="A176" s="10" t="s">
        <v>115</v>
      </c>
      <c r="B176" s="11">
        <v>1.37</v>
      </c>
      <c r="C176" s="11">
        <v>1.07</v>
      </c>
      <c r="D176" s="11">
        <v>0.158</v>
      </c>
      <c r="E176" s="12">
        <v>-85.233644859813083</v>
      </c>
      <c r="F176" s="12"/>
      <c r="G176" s="11">
        <v>2.0975000000000001</v>
      </c>
      <c r="H176" s="11">
        <v>1.6475</v>
      </c>
      <c r="I176" s="11">
        <v>0.51049999999999995</v>
      </c>
      <c r="J176" s="12">
        <v>-69.013657056145675</v>
      </c>
      <c r="L176" s="176"/>
    </row>
    <row r="177" spans="1:14" ht="11.25" customHeight="1" x14ac:dyDescent="0.2">
      <c r="A177" s="10" t="s">
        <v>116</v>
      </c>
      <c r="B177" s="11">
        <v>548.971</v>
      </c>
      <c r="C177" s="11">
        <v>531.81100000000004</v>
      </c>
      <c r="D177" s="11">
        <v>322.916</v>
      </c>
      <c r="E177" s="12">
        <v>-39.279932156348785</v>
      </c>
      <c r="F177" s="12"/>
      <c r="G177" s="11">
        <v>2384.0717300000001</v>
      </c>
      <c r="H177" s="11">
        <v>2301.3427299999998</v>
      </c>
      <c r="I177" s="11">
        <v>1413.7429200000001</v>
      </c>
      <c r="J177" s="12">
        <v>-38.568779800999032</v>
      </c>
      <c r="L177" s="176"/>
    </row>
    <row r="178" spans="1:14" ht="11.25" customHeight="1" x14ac:dyDescent="0.2">
      <c r="A178" s="10" t="s">
        <v>120</v>
      </c>
      <c r="B178" s="11">
        <v>8723.8349999999991</v>
      </c>
      <c r="C178" s="11">
        <v>8366.3349999999991</v>
      </c>
      <c r="D178" s="11">
        <v>250.2</v>
      </c>
      <c r="E178" s="12">
        <v>-97.009443203027374</v>
      </c>
      <c r="F178" s="12"/>
      <c r="G178" s="11">
        <v>1819.0809999999999</v>
      </c>
      <c r="H178" s="11">
        <v>1772.606</v>
      </c>
      <c r="I178" s="11">
        <v>106.8</v>
      </c>
      <c r="J178" s="12">
        <v>-93.974972441704466</v>
      </c>
      <c r="L178" s="176"/>
    </row>
    <row r="179" spans="1:14" ht="11.25" customHeight="1" x14ac:dyDescent="0.2">
      <c r="A179" s="10" t="s">
        <v>358</v>
      </c>
      <c r="B179" s="11">
        <v>1.6922000000000001</v>
      </c>
      <c r="C179" s="11">
        <v>1.6802000000000001</v>
      </c>
      <c r="D179" s="11">
        <v>3.286</v>
      </c>
      <c r="E179" s="12">
        <v>95.571955719557195</v>
      </c>
      <c r="F179" s="12"/>
      <c r="G179" s="11">
        <v>10.559200000000001</v>
      </c>
      <c r="H179" s="11">
        <v>10.463200000000001</v>
      </c>
      <c r="I179" s="11">
        <v>15.03825</v>
      </c>
      <c r="J179" s="12">
        <v>43.725151005428529</v>
      </c>
      <c r="L179" s="176"/>
    </row>
    <row r="180" spans="1:14" x14ac:dyDescent="0.2">
      <c r="A180" s="216" t="s">
        <v>117</v>
      </c>
      <c r="B180" s="11">
        <v>342.02800000000002</v>
      </c>
      <c r="C180" s="11">
        <v>342.02800000000002</v>
      </c>
      <c r="D180" s="11">
        <v>11.622</v>
      </c>
      <c r="E180" s="12">
        <v>-96.602032582127777</v>
      </c>
      <c r="F180" s="12"/>
      <c r="G180" s="11">
        <v>385.17500000000001</v>
      </c>
      <c r="H180" s="11">
        <v>385.17500000000001</v>
      </c>
      <c r="I180" s="11">
        <v>28.103000000000002</v>
      </c>
      <c r="J180" s="12">
        <v>-92.703835918738235</v>
      </c>
      <c r="L180" s="176"/>
    </row>
    <row r="181" spans="1:14" ht="11.25" customHeight="1" x14ac:dyDescent="0.2">
      <c r="A181" s="10" t="s">
        <v>118</v>
      </c>
      <c r="B181" s="11">
        <v>0.57499999999999996</v>
      </c>
      <c r="C181" s="11">
        <v>0.57499999999999996</v>
      </c>
      <c r="D181" s="11">
        <v>49.48</v>
      </c>
      <c r="E181" s="12">
        <v>8505.217391304348</v>
      </c>
      <c r="F181" s="12"/>
      <c r="G181" s="11">
        <v>0.79</v>
      </c>
      <c r="H181" s="11">
        <v>0.79</v>
      </c>
      <c r="I181" s="11">
        <v>26.788330000000002</v>
      </c>
      <c r="J181" s="12">
        <v>3290.9278481012657</v>
      </c>
      <c r="L181" s="176"/>
    </row>
    <row r="182" spans="1:14" ht="11.25" customHeight="1" x14ac:dyDescent="0.2">
      <c r="A182" s="10" t="s">
        <v>327</v>
      </c>
      <c r="B182" s="11">
        <v>269.98400000000004</v>
      </c>
      <c r="C182" s="11">
        <v>269.92899999999997</v>
      </c>
      <c r="D182" s="11">
        <v>268.69849999999997</v>
      </c>
      <c r="E182" s="12">
        <v>-0.45586061519881582</v>
      </c>
      <c r="F182" s="12"/>
      <c r="G182" s="11">
        <v>5223.9412999999995</v>
      </c>
      <c r="H182" s="11">
        <v>5223.7487999999994</v>
      </c>
      <c r="I182" s="11">
        <v>154.18608</v>
      </c>
      <c r="J182" s="12">
        <v>-97.048363428195472</v>
      </c>
      <c r="L182" s="176"/>
    </row>
    <row r="183" spans="1:14" ht="11.25" customHeight="1" x14ac:dyDescent="0.2">
      <c r="A183" s="10" t="s">
        <v>124</v>
      </c>
      <c r="B183" s="11">
        <v>74.233459999999994</v>
      </c>
      <c r="C183" s="11">
        <v>73.973460000000003</v>
      </c>
      <c r="D183" s="11">
        <v>44.482000000000006</v>
      </c>
      <c r="E183" s="12">
        <v>-39.867622793363985</v>
      </c>
      <c r="F183" s="12"/>
      <c r="G183" s="11">
        <v>222.64302000000004</v>
      </c>
      <c r="H183" s="11">
        <v>221.40089</v>
      </c>
      <c r="I183" s="11">
        <v>147.84326000000001</v>
      </c>
      <c r="J183" s="12">
        <v>-33.223728233432112</v>
      </c>
      <c r="L183" s="176"/>
    </row>
    <row r="184" spans="1:14" ht="11.25" customHeight="1" x14ac:dyDescent="0.2">
      <c r="A184" s="10"/>
      <c r="B184" s="11"/>
      <c r="C184" s="11"/>
      <c r="D184" s="11"/>
      <c r="E184" s="12"/>
      <c r="F184" s="11"/>
      <c r="G184" s="11"/>
      <c r="H184" s="11"/>
      <c r="I184" s="11"/>
      <c r="J184" s="12"/>
      <c r="L184" s="176"/>
    </row>
    <row r="185" spans="1:14" s="20" customFormat="1" ht="11.25" customHeight="1" x14ac:dyDescent="0.2">
      <c r="A185" s="91" t="s">
        <v>262</v>
      </c>
      <c r="B185" s="18">
        <v>149182.25615500001</v>
      </c>
      <c r="C185" s="18">
        <v>138517.48908900001</v>
      </c>
      <c r="D185" s="18">
        <v>123215.81296729999</v>
      </c>
      <c r="E185" s="16">
        <v>-11.046746676059371</v>
      </c>
      <c r="F185" s="16"/>
      <c r="G185" s="18">
        <v>180577.05846999999</v>
      </c>
      <c r="H185" s="18">
        <v>165551.65725999998</v>
      </c>
      <c r="I185" s="18">
        <v>157558.35789999994</v>
      </c>
      <c r="J185" s="16">
        <v>-4.8282810889935632</v>
      </c>
      <c r="L185" s="175"/>
      <c r="M185" s="173"/>
      <c r="N185" s="173"/>
    </row>
    <row r="186" spans="1:14" ht="11.25" customHeight="1" x14ac:dyDescent="0.2">
      <c r="A186" s="17"/>
      <c r="B186" s="18"/>
      <c r="C186" s="18"/>
      <c r="D186" s="18"/>
      <c r="E186" s="12"/>
      <c r="F186" s="16"/>
      <c r="G186" s="18"/>
      <c r="H186" s="18"/>
      <c r="I186" s="18"/>
      <c r="J186" s="12"/>
      <c r="L186" s="176"/>
    </row>
    <row r="187" spans="1:14" ht="11.25" customHeight="1" x14ac:dyDescent="0.2">
      <c r="A187" s="9" t="s">
        <v>222</v>
      </c>
      <c r="B187" s="11">
        <v>13447.098216000002</v>
      </c>
      <c r="C187" s="11">
        <v>11983.21182</v>
      </c>
      <c r="D187" s="11">
        <v>15959.63387</v>
      </c>
      <c r="E187" s="12">
        <v>33.1832743151827</v>
      </c>
      <c r="G187" s="11">
        <v>45032.441019999998</v>
      </c>
      <c r="H187" s="11">
        <v>39517.300479999998</v>
      </c>
      <c r="I187" s="11">
        <v>49243.270119999979</v>
      </c>
      <c r="J187" s="12">
        <v>24.611928248799202</v>
      </c>
      <c r="L187" s="176"/>
    </row>
    <row r="188" spans="1:14" ht="11.25" customHeight="1" x14ac:dyDescent="0.2">
      <c r="A188" s="9" t="s">
        <v>108</v>
      </c>
      <c r="B188" s="11">
        <v>2744.3471100000002</v>
      </c>
      <c r="C188" s="11">
        <v>2474.9708299999998</v>
      </c>
      <c r="D188" s="11">
        <v>4476.3032200000007</v>
      </c>
      <c r="E188" s="12">
        <v>80.862867785799352</v>
      </c>
      <c r="G188" s="11">
        <v>10672.74273</v>
      </c>
      <c r="H188" s="11">
        <v>9584.5628300000026</v>
      </c>
      <c r="I188" s="11">
        <v>10499.058910000002</v>
      </c>
      <c r="J188" s="12">
        <v>9.541343681712803</v>
      </c>
      <c r="L188" s="176"/>
    </row>
    <row r="189" spans="1:14" ht="11.25" customHeight="1" x14ac:dyDescent="0.2">
      <c r="A189" s="9" t="s">
        <v>1</v>
      </c>
      <c r="B189" s="11">
        <v>1698.99191</v>
      </c>
      <c r="C189" s="11">
        <v>1556.7029100000004</v>
      </c>
      <c r="D189" s="11">
        <v>1619.58762</v>
      </c>
      <c r="E189" s="12">
        <v>4.0396089450362496</v>
      </c>
      <c r="G189" s="11">
        <v>7026.6972599999999</v>
      </c>
      <c r="H189" s="11">
        <v>6604.6865300000009</v>
      </c>
      <c r="I189" s="11">
        <v>8285.2163199999995</v>
      </c>
      <c r="J189" s="12">
        <v>25.44450493398358</v>
      </c>
      <c r="L189" s="176"/>
    </row>
    <row r="190" spans="1:14" ht="11.25" customHeight="1" x14ac:dyDescent="0.2">
      <c r="A190" s="9" t="s">
        <v>125</v>
      </c>
      <c r="B190" s="11">
        <v>131291.81891900001</v>
      </c>
      <c r="C190" s="11">
        <v>122502.603529</v>
      </c>
      <c r="D190" s="11">
        <v>101160.2882573</v>
      </c>
      <c r="E190" s="12">
        <v>-17.42192790755476</v>
      </c>
      <c r="G190" s="11">
        <v>117845.17746000001</v>
      </c>
      <c r="H190" s="11">
        <v>109845.10741999997</v>
      </c>
      <c r="I190" s="11">
        <v>89530.812549999973</v>
      </c>
      <c r="J190" s="12">
        <v>-18.493581869174164</v>
      </c>
      <c r="L190" s="176"/>
    </row>
    <row r="191" spans="1:14" x14ac:dyDescent="0.2">
      <c r="A191" s="86"/>
      <c r="B191" s="92"/>
      <c r="C191" s="92"/>
      <c r="D191" s="92"/>
      <c r="E191" s="92"/>
      <c r="F191" s="92"/>
      <c r="G191" s="92"/>
      <c r="H191" s="92"/>
      <c r="I191" s="92"/>
      <c r="J191" s="86"/>
      <c r="L191" s="176"/>
    </row>
    <row r="192" spans="1:14" x14ac:dyDescent="0.2">
      <c r="A192" s="9" t="s">
        <v>451</v>
      </c>
      <c r="B192" s="9"/>
      <c r="C192" s="9"/>
      <c r="D192" s="9"/>
      <c r="E192" s="9"/>
      <c r="F192" s="9"/>
      <c r="G192" s="9"/>
      <c r="H192" s="9"/>
      <c r="I192" s="9"/>
      <c r="J192" s="9"/>
      <c r="L192" s="176"/>
    </row>
    <row r="193" spans="1:17" ht="20.100000000000001" customHeight="1" x14ac:dyDescent="0.25">
      <c r="A193" s="352" t="s">
        <v>203</v>
      </c>
      <c r="B193" s="352"/>
      <c r="C193" s="352"/>
      <c r="D193" s="352"/>
      <c r="E193" s="352"/>
      <c r="F193" s="352"/>
      <c r="G193" s="352"/>
      <c r="H193" s="352"/>
      <c r="I193" s="352"/>
      <c r="J193" s="352"/>
      <c r="L193" s="176"/>
    </row>
    <row r="194" spans="1:17" ht="20.100000000000001" customHeight="1" x14ac:dyDescent="0.25">
      <c r="A194" s="353" t="s">
        <v>162</v>
      </c>
      <c r="B194" s="353"/>
      <c r="C194" s="353"/>
      <c r="D194" s="353"/>
      <c r="E194" s="353"/>
      <c r="F194" s="353"/>
      <c r="G194" s="353"/>
      <c r="H194" s="353"/>
      <c r="I194" s="353"/>
      <c r="J194" s="353"/>
      <c r="L194" s="176"/>
    </row>
    <row r="195" spans="1:17" s="20" customFormat="1" x14ac:dyDescent="0.2">
      <c r="A195" s="17"/>
      <c r="B195" s="354" t="s">
        <v>129</v>
      </c>
      <c r="C195" s="354"/>
      <c r="D195" s="354"/>
      <c r="E195" s="354"/>
      <c r="F195" s="310"/>
      <c r="G195" s="354" t="s">
        <v>462</v>
      </c>
      <c r="H195" s="354"/>
      <c r="I195" s="354"/>
      <c r="J195" s="354"/>
      <c r="K195" s="93"/>
      <c r="L195" s="172"/>
      <c r="M195" s="172"/>
      <c r="N195" s="172"/>
      <c r="O195" s="93"/>
    </row>
    <row r="196" spans="1:17" s="20" customFormat="1" x14ac:dyDescent="0.2">
      <c r="A196" s="17" t="s">
        <v>264</v>
      </c>
      <c r="B196" s="358">
        <v>2017</v>
      </c>
      <c r="C196" s="355" t="s">
        <v>497</v>
      </c>
      <c r="D196" s="355"/>
      <c r="E196" s="355"/>
      <c r="F196" s="310"/>
      <c r="G196" s="358">
        <v>2017</v>
      </c>
      <c r="H196" s="355" t="s">
        <v>497</v>
      </c>
      <c r="I196" s="355"/>
      <c r="J196" s="355"/>
      <c r="K196" s="93"/>
      <c r="L196" s="172"/>
      <c r="M196" s="172"/>
      <c r="N196" s="172"/>
      <c r="O196" s="93"/>
    </row>
    <row r="197" spans="1:17" s="20" customFormat="1" x14ac:dyDescent="0.2">
      <c r="A197" s="125"/>
      <c r="B197" s="359"/>
      <c r="C197" s="264">
        <v>2017</v>
      </c>
      <c r="D197" s="264">
        <v>2018</v>
      </c>
      <c r="E197" s="311" t="s">
        <v>509</v>
      </c>
      <c r="F197" s="127"/>
      <c r="G197" s="359"/>
      <c r="H197" s="264">
        <v>2017</v>
      </c>
      <c r="I197" s="264">
        <v>2018</v>
      </c>
      <c r="J197" s="311" t="s">
        <v>509</v>
      </c>
      <c r="L197" s="173"/>
      <c r="M197" s="173"/>
      <c r="N197" s="173"/>
    </row>
    <row r="198" spans="1:17" ht="11.25" customHeight="1" x14ac:dyDescent="0.2">
      <c r="A198" s="9"/>
      <c r="B198" s="9"/>
      <c r="C198" s="9"/>
      <c r="D198" s="9"/>
      <c r="E198" s="9"/>
      <c r="F198" s="9"/>
      <c r="G198" s="9"/>
      <c r="H198" s="9"/>
      <c r="I198" s="9"/>
      <c r="J198" s="9"/>
      <c r="L198" s="176"/>
    </row>
    <row r="199" spans="1:17" s="21" customFormat="1" x14ac:dyDescent="0.2">
      <c r="A199" s="88" t="s">
        <v>299</v>
      </c>
      <c r="B199" s="88">
        <v>952305.26795729995</v>
      </c>
      <c r="C199" s="88">
        <v>880956.28553420003</v>
      </c>
      <c r="D199" s="88">
        <v>793679.91776829981</v>
      </c>
      <c r="E199" s="16">
        <v>-9.9070032417076135</v>
      </c>
      <c r="F199" s="88"/>
      <c r="G199" s="88">
        <v>2047179.5342200003</v>
      </c>
      <c r="H199" s="88">
        <v>1887591.4154500002</v>
      </c>
      <c r="I199" s="88">
        <v>1875523.20936</v>
      </c>
      <c r="J199" s="16">
        <v>-0.63934419235124551</v>
      </c>
      <c r="L199" s="175"/>
      <c r="M199" s="208"/>
      <c r="N199" s="208"/>
    </row>
    <row r="200" spans="1:17" ht="11.25" customHeight="1" x14ac:dyDescent="0.2">
      <c r="A200" s="9"/>
      <c r="B200" s="11"/>
      <c r="C200" s="11"/>
      <c r="D200" s="11"/>
      <c r="E200" s="12"/>
      <c r="F200" s="12"/>
      <c r="G200" s="11"/>
      <c r="H200" s="11"/>
      <c r="I200" s="11"/>
      <c r="J200" s="12"/>
      <c r="L200" s="176"/>
    </row>
    <row r="201" spans="1:17" s="20" customFormat="1" ht="24" customHeight="1" x14ac:dyDescent="0.25">
      <c r="A201" s="215" t="s">
        <v>101</v>
      </c>
      <c r="B201" s="18">
        <v>476980.05264270003</v>
      </c>
      <c r="C201" s="18">
        <v>440260.58432869997</v>
      </c>
      <c r="D201" s="18">
        <v>421817.69189729996</v>
      </c>
      <c r="E201" s="16">
        <v>-4.1890855297712761</v>
      </c>
      <c r="F201" s="16"/>
      <c r="G201" s="18">
        <v>1521648.8720500001</v>
      </c>
      <c r="H201" s="18">
        <v>1404191.8360500003</v>
      </c>
      <c r="I201" s="18">
        <v>1396067.73832</v>
      </c>
      <c r="J201" s="16">
        <v>-0.5785603876499863</v>
      </c>
      <c r="L201" s="210"/>
      <c r="M201" s="210"/>
      <c r="N201" s="211"/>
      <c r="O201" s="115"/>
      <c r="P201" s="115"/>
      <c r="Q201" s="115"/>
    </row>
    <row r="202" spans="1:17" s="20" customFormat="1" ht="11.25" customHeight="1" x14ac:dyDescent="0.25">
      <c r="A202" s="17"/>
      <c r="B202" s="18"/>
      <c r="C202" s="18"/>
      <c r="D202" s="18"/>
      <c r="E202" s="16"/>
      <c r="F202" s="16"/>
      <c r="G202" s="18"/>
      <c r="H202" s="18"/>
      <c r="I202" s="18"/>
      <c r="J202" s="12"/>
      <c r="L202" s="268"/>
      <c r="M202" s="268"/>
      <c r="N202" s="269"/>
      <c r="O202" s="270"/>
      <c r="P202" s="270"/>
      <c r="Q202" s="270"/>
    </row>
    <row r="203" spans="1:17" s="20" customFormat="1" ht="15" customHeight="1" x14ac:dyDescent="0.25">
      <c r="A203" s="216" t="s">
        <v>363</v>
      </c>
      <c r="B203" s="11">
        <v>34409.795815400001</v>
      </c>
      <c r="C203" s="11">
        <v>31593.330507399998</v>
      </c>
      <c r="D203" s="11">
        <v>30148.983139799999</v>
      </c>
      <c r="E203" s="12">
        <v>-4.5716844169426736</v>
      </c>
      <c r="F203" s="16"/>
      <c r="G203" s="11">
        <v>107922.22889000001</v>
      </c>
      <c r="H203" s="11">
        <v>98924.895079999871</v>
      </c>
      <c r="I203" s="11">
        <v>98929.090219999969</v>
      </c>
      <c r="J203" s="12">
        <v>4.2407323219322279E-3</v>
      </c>
      <c r="L203" s="268"/>
      <c r="M203" s="268"/>
      <c r="N203" s="269"/>
      <c r="O203" s="270"/>
      <c r="P203" s="270"/>
      <c r="Q203" s="270"/>
    </row>
    <row r="204" spans="1:17" s="20" customFormat="1" ht="11.25" customHeight="1" x14ac:dyDescent="0.25">
      <c r="A204" s="216" t="s">
        <v>431</v>
      </c>
      <c r="B204" s="11">
        <v>2.4209999999999998</v>
      </c>
      <c r="C204" s="11">
        <v>2.4209999999999998</v>
      </c>
      <c r="D204" s="11">
        <v>1.2509999999999999</v>
      </c>
      <c r="E204" s="12">
        <v>-48.3271375464684</v>
      </c>
      <c r="F204" s="18"/>
      <c r="G204" s="11">
        <v>8.9954999999999998</v>
      </c>
      <c r="H204" s="11">
        <v>8.9954999999999998</v>
      </c>
      <c r="I204" s="11">
        <v>7.6619999999999999</v>
      </c>
      <c r="J204" s="12">
        <v>-14.824078706019677</v>
      </c>
      <c r="L204" s="268"/>
      <c r="M204" s="268"/>
      <c r="N204" s="269"/>
      <c r="O204" s="270"/>
      <c r="P204" s="270"/>
      <c r="Q204" s="270"/>
    </row>
    <row r="205" spans="1:17" s="20" customFormat="1" ht="11.25" customHeight="1" x14ac:dyDescent="0.25">
      <c r="A205" s="216" t="s">
        <v>432</v>
      </c>
      <c r="B205" s="11">
        <v>49.891500000000001</v>
      </c>
      <c r="C205" s="11">
        <v>47.128500000000003</v>
      </c>
      <c r="D205" s="11">
        <v>54.765000000000001</v>
      </c>
      <c r="E205" s="12">
        <v>16.203571087558473</v>
      </c>
      <c r="F205" s="16"/>
      <c r="G205" s="11">
        <v>173.79263999999998</v>
      </c>
      <c r="H205" s="11">
        <v>164.46463999999997</v>
      </c>
      <c r="I205" s="11">
        <v>197.84585999999999</v>
      </c>
      <c r="J205" s="12">
        <v>20.296897862057179</v>
      </c>
      <c r="L205" s="268"/>
      <c r="M205" s="268"/>
      <c r="N205" s="269"/>
      <c r="O205" s="270"/>
      <c r="P205" s="270"/>
      <c r="Q205" s="270"/>
    </row>
    <row r="206" spans="1:17" s="20" customFormat="1" ht="11.25" customHeight="1" x14ac:dyDescent="0.25">
      <c r="A206" s="216" t="s">
        <v>433</v>
      </c>
      <c r="B206" s="11">
        <v>117.90900000000001</v>
      </c>
      <c r="C206" s="11">
        <v>100.017</v>
      </c>
      <c r="D206" s="11">
        <v>104.02200000000001</v>
      </c>
      <c r="E206" s="12">
        <v>4.0043192657248454</v>
      </c>
      <c r="F206" s="16"/>
      <c r="G206" s="11">
        <v>429.66831000000002</v>
      </c>
      <c r="H206" s="11">
        <v>374.24758999999995</v>
      </c>
      <c r="I206" s="11">
        <v>387.3288</v>
      </c>
      <c r="J206" s="12">
        <v>3.4953358016280163</v>
      </c>
      <c r="L206" s="268"/>
      <c r="M206" s="268"/>
      <c r="N206" s="269"/>
      <c r="O206" s="270"/>
      <c r="P206" s="270"/>
      <c r="Q206" s="270"/>
    </row>
    <row r="207" spans="1:17" s="20" customFormat="1" ht="11.25" customHeight="1" x14ac:dyDescent="0.25">
      <c r="A207" s="216" t="s">
        <v>434</v>
      </c>
      <c r="B207" s="11">
        <v>1911.9576599999998</v>
      </c>
      <c r="C207" s="11">
        <v>1745.3703599999999</v>
      </c>
      <c r="D207" s="11">
        <v>2009.9448</v>
      </c>
      <c r="E207" s="12">
        <v>15.158641745239692</v>
      </c>
      <c r="F207" s="16"/>
      <c r="G207" s="11">
        <v>6213.8861099999995</v>
      </c>
      <c r="H207" s="11">
        <v>5639.8451800000003</v>
      </c>
      <c r="I207" s="11">
        <v>6669.2027299999991</v>
      </c>
      <c r="J207" s="12">
        <v>18.25152140080553</v>
      </c>
      <c r="L207" s="268"/>
      <c r="M207" s="268"/>
      <c r="N207" s="269"/>
      <c r="O207" s="270"/>
      <c r="P207" s="270"/>
      <c r="Q207" s="270"/>
    </row>
    <row r="208" spans="1:17" s="20" customFormat="1" ht="11.25" customHeight="1" x14ac:dyDescent="0.25">
      <c r="A208" s="216" t="s">
        <v>435</v>
      </c>
      <c r="B208" s="11">
        <v>46487.671121399995</v>
      </c>
      <c r="C208" s="11">
        <v>43936.558467399998</v>
      </c>
      <c r="D208" s="11">
        <v>40332.386879399994</v>
      </c>
      <c r="E208" s="12">
        <v>-8.203126766686168</v>
      </c>
      <c r="F208" s="16"/>
      <c r="G208" s="11">
        <v>130926.55801000005</v>
      </c>
      <c r="H208" s="11">
        <v>123372.05649000006</v>
      </c>
      <c r="I208" s="11">
        <v>117728.20226999998</v>
      </c>
      <c r="J208" s="12">
        <v>-4.5746617026340459</v>
      </c>
      <c r="L208" s="268"/>
      <c r="M208" s="268"/>
      <c r="N208" s="269"/>
      <c r="O208" s="270"/>
      <c r="P208" s="270"/>
      <c r="Q208" s="270"/>
    </row>
    <row r="209" spans="1:19" s="20" customFormat="1" ht="11.25" customHeight="1" x14ac:dyDescent="0.25">
      <c r="A209" s="216" t="s">
        <v>364</v>
      </c>
      <c r="B209" s="11">
        <v>3755.26253</v>
      </c>
      <c r="C209" s="11">
        <v>3479.9720299999999</v>
      </c>
      <c r="D209" s="11">
        <v>3094.6905899999997</v>
      </c>
      <c r="E209" s="12">
        <v>-11.071394731870882</v>
      </c>
      <c r="F209" s="16"/>
      <c r="G209" s="11">
        <v>11207.394759999999</v>
      </c>
      <c r="H209" s="11">
        <v>10406.73633</v>
      </c>
      <c r="I209" s="11">
        <v>9549.7408800000012</v>
      </c>
      <c r="J209" s="12">
        <v>-8.2350068534886987</v>
      </c>
      <c r="L209" s="268"/>
      <c r="M209" s="268"/>
      <c r="N209" s="269"/>
      <c r="O209" s="270"/>
      <c r="P209" s="270"/>
      <c r="Q209" s="270"/>
    </row>
    <row r="210" spans="1:19" s="20" customFormat="1" ht="11.25" customHeight="1" x14ac:dyDescent="0.25">
      <c r="A210" s="216" t="s">
        <v>316</v>
      </c>
      <c r="B210" s="11">
        <v>43759.369354200011</v>
      </c>
      <c r="C210" s="11">
        <v>40050.017702200006</v>
      </c>
      <c r="D210" s="11">
        <v>43705.6613354</v>
      </c>
      <c r="E210" s="12">
        <v>9.1276954242124759</v>
      </c>
      <c r="F210" s="16"/>
      <c r="G210" s="11">
        <v>117717.25331000001</v>
      </c>
      <c r="H210" s="11">
        <v>107663.68753000005</v>
      </c>
      <c r="I210" s="11">
        <v>120728.81767999999</v>
      </c>
      <c r="J210" s="12">
        <v>12.135131584044416</v>
      </c>
      <c r="L210" s="268"/>
      <c r="M210" s="268"/>
      <c r="N210" s="269"/>
      <c r="O210" s="270"/>
      <c r="P210" s="270"/>
      <c r="Q210" s="270"/>
    </row>
    <row r="211" spans="1:19" s="20" customFormat="1" ht="11.25" customHeight="1" x14ac:dyDescent="0.25">
      <c r="A211" s="216" t="s">
        <v>436</v>
      </c>
      <c r="B211" s="11">
        <v>113.32599999999999</v>
      </c>
      <c r="C211" s="11">
        <v>100.801</v>
      </c>
      <c r="D211" s="11">
        <v>142.95975000000001</v>
      </c>
      <c r="E211" s="12">
        <v>41.82374182795806</v>
      </c>
      <c r="F211" s="16"/>
      <c r="G211" s="11">
        <v>806.68103000000031</v>
      </c>
      <c r="H211" s="11">
        <v>717.67531000000031</v>
      </c>
      <c r="I211" s="11">
        <v>848.25490999999943</v>
      </c>
      <c r="J211" s="12">
        <v>18.194801769061698</v>
      </c>
      <c r="L211" s="268"/>
      <c r="M211" s="268"/>
      <c r="N211" s="269"/>
      <c r="O211" s="270"/>
      <c r="P211" s="270"/>
      <c r="Q211" s="270"/>
    </row>
    <row r="212" spans="1:19" s="20" customFormat="1" ht="11.25" customHeight="1" x14ac:dyDescent="0.25">
      <c r="A212" s="216" t="s">
        <v>437</v>
      </c>
      <c r="B212" s="11">
        <v>91283.557093499985</v>
      </c>
      <c r="C212" s="11">
        <v>84237.848939499963</v>
      </c>
      <c r="D212" s="11">
        <v>69974.288736300005</v>
      </c>
      <c r="E212" s="12">
        <v>-16.932483892655085</v>
      </c>
      <c r="F212" s="16"/>
      <c r="G212" s="11">
        <v>312435.46704999998</v>
      </c>
      <c r="H212" s="11">
        <v>288072.71145999985</v>
      </c>
      <c r="I212" s="11">
        <v>245888.46994999994</v>
      </c>
      <c r="J212" s="12">
        <v>-14.643609002811559</v>
      </c>
      <c r="L212" s="268"/>
      <c r="M212" s="268"/>
      <c r="N212" s="269"/>
      <c r="O212" s="270"/>
      <c r="P212" s="270"/>
      <c r="Q212" s="270"/>
    </row>
    <row r="213" spans="1:19" s="20" customFormat="1" ht="11.25" customHeight="1" x14ac:dyDescent="0.2">
      <c r="A213" s="216" t="s">
        <v>438</v>
      </c>
      <c r="B213" s="11">
        <v>30709.463023100001</v>
      </c>
      <c r="C213" s="11">
        <v>28493.708423100001</v>
      </c>
      <c r="D213" s="11">
        <v>26686.647394200001</v>
      </c>
      <c r="E213" s="12">
        <v>-6.3419650473962292</v>
      </c>
      <c r="F213" s="16"/>
      <c r="G213" s="11">
        <v>106577.98954000001</v>
      </c>
      <c r="H213" s="11">
        <v>98423.874419999993</v>
      </c>
      <c r="I213" s="11">
        <v>96407.703339999978</v>
      </c>
      <c r="J213" s="12">
        <v>-2.048457340133254</v>
      </c>
      <c r="L213" s="175"/>
      <c r="M213" s="273"/>
      <c r="N213" s="184"/>
      <c r="O213" s="185"/>
      <c r="P213" s="185"/>
      <c r="Q213" s="185"/>
    </row>
    <row r="214" spans="1:19" ht="11.25" customHeight="1" x14ac:dyDescent="0.25">
      <c r="A214" s="216" t="s">
        <v>439</v>
      </c>
      <c r="B214" s="11">
        <v>3704.0685640000002</v>
      </c>
      <c r="C214" s="11">
        <v>3430.7700640000003</v>
      </c>
      <c r="D214" s="11">
        <v>4785.8399690000006</v>
      </c>
      <c r="E214" s="12">
        <v>39.497543691986692</v>
      </c>
      <c r="F214" s="12"/>
      <c r="G214" s="11">
        <v>13242.303930000002</v>
      </c>
      <c r="H214" s="11">
        <v>12233.245650000003</v>
      </c>
      <c r="I214" s="11">
        <v>16639.166370000003</v>
      </c>
      <c r="J214" s="12">
        <v>36.015958855530698</v>
      </c>
      <c r="L214" s="269"/>
      <c r="M214" s="272"/>
      <c r="N214" s="269"/>
      <c r="O214" s="270"/>
      <c r="P214" s="270"/>
      <c r="Q214" s="270"/>
    </row>
    <row r="215" spans="1:19" ht="11.25" customHeight="1" x14ac:dyDescent="0.2">
      <c r="A215" s="216" t="s">
        <v>317</v>
      </c>
      <c r="B215" s="11">
        <v>37051.864057999992</v>
      </c>
      <c r="C215" s="11">
        <v>34260.363429999998</v>
      </c>
      <c r="D215" s="11">
        <v>31081.283814900005</v>
      </c>
      <c r="E215" s="12">
        <v>-9.2791765668085162</v>
      </c>
      <c r="F215" s="12"/>
      <c r="G215" s="11">
        <v>99222.438040000037</v>
      </c>
      <c r="H215" s="11">
        <v>91567.313770000008</v>
      </c>
      <c r="I215" s="11">
        <v>85736.766759999926</v>
      </c>
      <c r="J215" s="12">
        <v>-6.3674981496621399</v>
      </c>
      <c r="L215" s="176"/>
    </row>
    <row r="216" spans="1:19" ht="11.25" customHeight="1" x14ac:dyDescent="0.25">
      <c r="A216" s="216" t="s">
        <v>360</v>
      </c>
      <c r="B216" s="11">
        <v>11648.458697400001</v>
      </c>
      <c r="C216" s="11">
        <v>10027.750697399999</v>
      </c>
      <c r="D216" s="11">
        <v>8493.8188482000005</v>
      </c>
      <c r="E216" s="12">
        <v>-15.296868614790327</v>
      </c>
      <c r="F216" s="12"/>
      <c r="G216" s="11">
        <v>41503.539779999977</v>
      </c>
      <c r="H216" s="11">
        <v>38801.492549999974</v>
      </c>
      <c r="I216" s="11">
        <v>36500.577429999983</v>
      </c>
      <c r="J216" s="12">
        <v>-5.9299654956185321</v>
      </c>
      <c r="L216" s="176"/>
      <c r="M216" s="177"/>
      <c r="N216" s="269"/>
      <c r="O216" s="270"/>
      <c r="P216" s="270"/>
      <c r="Q216" s="270"/>
      <c r="R216" s="270"/>
      <c r="S216" s="270"/>
    </row>
    <row r="217" spans="1:19" ht="11.25" customHeight="1" x14ac:dyDescent="0.2">
      <c r="A217" s="216" t="s">
        <v>318</v>
      </c>
      <c r="B217" s="11">
        <v>7706.7533680000015</v>
      </c>
      <c r="C217" s="11">
        <v>7162.9628680000014</v>
      </c>
      <c r="D217" s="11">
        <v>5966.6619808000005</v>
      </c>
      <c r="E217" s="12">
        <v>-16.701201852439937</v>
      </c>
      <c r="F217" s="12"/>
      <c r="G217" s="11">
        <v>33512.925739999984</v>
      </c>
      <c r="H217" s="11">
        <v>31153.021489999992</v>
      </c>
      <c r="I217" s="11">
        <v>27041.439869999977</v>
      </c>
      <c r="J217" s="12">
        <v>-13.198018758212001</v>
      </c>
      <c r="L217" s="176"/>
      <c r="N217" s="186"/>
      <c r="O217" s="187"/>
      <c r="P217" s="187"/>
      <c r="Q217" s="187"/>
      <c r="R217" s="187"/>
      <c r="S217" s="187"/>
    </row>
    <row r="218" spans="1:19" ht="11.25" customHeight="1" x14ac:dyDescent="0.2">
      <c r="A218" s="216" t="s">
        <v>319</v>
      </c>
      <c r="B218" s="11">
        <v>2119.5311445000002</v>
      </c>
      <c r="C218" s="11">
        <v>1938.0778945000002</v>
      </c>
      <c r="D218" s="11">
        <v>3071.9199999999992</v>
      </c>
      <c r="E218" s="12">
        <v>58.503433154966984</v>
      </c>
      <c r="F218" s="12"/>
      <c r="G218" s="11">
        <v>9599.6145500000021</v>
      </c>
      <c r="H218" s="11">
        <v>8817.2883700000002</v>
      </c>
      <c r="I218" s="11">
        <v>10851.71168</v>
      </c>
      <c r="J218" s="12">
        <v>23.07311754622809</v>
      </c>
      <c r="L218" s="176"/>
      <c r="N218" s="177"/>
      <c r="O218" s="13"/>
      <c r="P218" s="13"/>
      <c r="Q218" s="13"/>
    </row>
    <row r="219" spans="1:19" ht="11.25" customHeight="1" x14ac:dyDescent="0.2">
      <c r="A219" s="216" t="s">
        <v>361</v>
      </c>
      <c r="B219" s="11">
        <v>153620.02063720004</v>
      </c>
      <c r="C219" s="11">
        <v>141527.53486920003</v>
      </c>
      <c r="D219" s="11">
        <v>144304.73997160001</v>
      </c>
      <c r="E219" s="12">
        <v>1.9623072676046291</v>
      </c>
      <c r="F219" s="12"/>
      <c r="G219" s="11">
        <v>507184.59140999994</v>
      </c>
      <c r="H219" s="11">
        <v>466058.38769000029</v>
      </c>
      <c r="I219" s="11">
        <v>499619.80565000011</v>
      </c>
      <c r="J219" s="12">
        <v>7.2011187538852539</v>
      </c>
      <c r="L219" s="176"/>
    </row>
    <row r="220" spans="1:19" ht="11.25" customHeight="1" x14ac:dyDescent="0.2">
      <c r="A220" s="216" t="s">
        <v>380</v>
      </c>
      <c r="B220" s="11">
        <v>8528.7320760000021</v>
      </c>
      <c r="C220" s="11">
        <v>8125.950576000002</v>
      </c>
      <c r="D220" s="11">
        <v>7857.8266877000005</v>
      </c>
      <c r="E220" s="12">
        <v>-3.2996002842043453</v>
      </c>
      <c r="F220" s="12"/>
      <c r="G220" s="11">
        <v>22963.543450000008</v>
      </c>
      <c r="H220" s="11">
        <v>21791.897000000001</v>
      </c>
      <c r="I220" s="11">
        <v>22335.951920000029</v>
      </c>
      <c r="J220" s="12">
        <v>2.4965927472951392</v>
      </c>
      <c r="L220" s="176"/>
    </row>
    <row r="221" spans="1:19" ht="11.25" customHeight="1" x14ac:dyDescent="0.2">
      <c r="A221" s="9"/>
      <c r="B221" s="11"/>
      <c r="C221" s="11"/>
      <c r="D221" s="11"/>
      <c r="E221" s="12"/>
      <c r="F221" s="12"/>
      <c r="G221" s="11"/>
      <c r="H221" s="11"/>
      <c r="I221" s="11"/>
      <c r="J221" s="12"/>
      <c r="L221" s="176"/>
      <c r="M221" s="177"/>
      <c r="N221" s="177"/>
      <c r="O221" s="13"/>
      <c r="P221" s="13"/>
      <c r="Q221" s="13"/>
    </row>
    <row r="222" spans="1:19" s="20" customFormat="1" ht="11.25" customHeight="1" x14ac:dyDescent="0.2">
      <c r="A222" s="17" t="s">
        <v>179</v>
      </c>
      <c r="B222" s="18">
        <v>475325.21531459992</v>
      </c>
      <c r="C222" s="18">
        <v>440695.70120549999</v>
      </c>
      <c r="D222" s="18">
        <v>371862.22587099992</v>
      </c>
      <c r="E222" s="16">
        <v>-15.619275419798669</v>
      </c>
      <c r="F222" s="16"/>
      <c r="G222" s="18">
        <v>525530.66217000014</v>
      </c>
      <c r="H222" s="18">
        <v>483399.57939999999</v>
      </c>
      <c r="I222" s="18">
        <v>479455.47103999992</v>
      </c>
      <c r="J222" s="16">
        <v>-0.81591058992967191</v>
      </c>
      <c r="L222" s="175"/>
      <c r="M222" s="173"/>
      <c r="N222" s="173"/>
    </row>
    <row r="223" spans="1:19" ht="11.25" customHeight="1" x14ac:dyDescent="0.2">
      <c r="A223" s="9" t="s">
        <v>102</v>
      </c>
      <c r="B223" s="11">
        <v>393857.44249999995</v>
      </c>
      <c r="C223" s="11">
        <v>365036.7795</v>
      </c>
      <c r="D223" s="11">
        <v>293219.68559999997</v>
      </c>
      <c r="E223" s="12">
        <v>-19.673933678236395</v>
      </c>
      <c r="F223" s="12"/>
      <c r="G223" s="11">
        <v>340112.33418000006</v>
      </c>
      <c r="H223" s="11">
        <v>311513.39722000004</v>
      </c>
      <c r="I223" s="11">
        <v>302649.15284999995</v>
      </c>
      <c r="J223" s="12">
        <v>-2.8455419410870206</v>
      </c>
      <c r="L223" s="176"/>
      <c r="M223" s="177"/>
      <c r="N223" s="177"/>
    </row>
    <row r="224" spans="1:19" ht="11.25" customHeight="1" x14ac:dyDescent="0.2">
      <c r="A224" s="9" t="s">
        <v>465</v>
      </c>
      <c r="B224" s="11">
        <v>19604.945</v>
      </c>
      <c r="C224" s="11">
        <v>18495.621999999999</v>
      </c>
      <c r="D224" s="11">
        <v>18957.602699999999</v>
      </c>
      <c r="E224" s="12">
        <v>2.4977840701978096</v>
      </c>
      <c r="F224" s="12"/>
      <c r="G224" s="11">
        <v>36835.579560000013</v>
      </c>
      <c r="H224" s="11">
        <v>34497.161720000004</v>
      </c>
      <c r="I224" s="11">
        <v>37570.600069999993</v>
      </c>
      <c r="J224" s="12">
        <v>8.9092499114735517</v>
      </c>
      <c r="L224" s="176"/>
      <c r="M224" s="177"/>
      <c r="N224" s="177"/>
    </row>
    <row r="225" spans="1:14" ht="11.25" customHeight="1" x14ac:dyDescent="0.2">
      <c r="A225" s="9" t="s">
        <v>362</v>
      </c>
      <c r="B225" s="11">
        <v>43374.8425278</v>
      </c>
      <c r="C225" s="11">
        <v>39973.3560278</v>
      </c>
      <c r="D225" s="11">
        <v>41066.199950000002</v>
      </c>
      <c r="E225" s="12">
        <v>2.7339308749557318</v>
      </c>
      <c r="F225" s="12"/>
      <c r="G225" s="11">
        <v>87135.235560000045</v>
      </c>
      <c r="H225" s="11">
        <v>80615.709760000027</v>
      </c>
      <c r="I225" s="11">
        <v>84609.819729999959</v>
      </c>
      <c r="J225" s="12">
        <v>4.9545057432239332</v>
      </c>
      <c r="L225" s="176"/>
      <c r="M225" s="177"/>
      <c r="N225" s="177"/>
    </row>
    <row r="226" spans="1:14" ht="11.25" customHeight="1" x14ac:dyDescent="0.2">
      <c r="A226" s="9" t="s">
        <v>54</v>
      </c>
      <c r="B226" s="11">
        <v>5444.7751401999994</v>
      </c>
      <c r="C226" s="11">
        <v>4991.9761301999997</v>
      </c>
      <c r="D226" s="11">
        <v>4197.3086900000008</v>
      </c>
      <c r="E226" s="12">
        <v>-15.918895032219666</v>
      </c>
      <c r="F226" s="12"/>
      <c r="G226" s="11">
        <v>21909.907539999993</v>
      </c>
      <c r="H226" s="11">
        <v>19934.235869999993</v>
      </c>
      <c r="I226" s="11">
        <v>17568.316080000001</v>
      </c>
      <c r="J226" s="12">
        <v>-11.868625441322195</v>
      </c>
      <c r="L226" s="176"/>
    </row>
    <row r="227" spans="1:14" ht="11.25" customHeight="1" x14ac:dyDescent="0.2">
      <c r="A227" s="9" t="s">
        <v>55</v>
      </c>
      <c r="B227" s="11">
        <v>411.24547999999999</v>
      </c>
      <c r="C227" s="11">
        <v>384.53841999999997</v>
      </c>
      <c r="D227" s="11">
        <v>487.1687</v>
      </c>
      <c r="E227" s="12">
        <v>26.68921352514009</v>
      </c>
      <c r="F227" s="12"/>
      <c r="G227" s="11">
        <v>2797.4776200000001</v>
      </c>
      <c r="H227" s="11">
        <v>2643.5343400000002</v>
      </c>
      <c r="I227" s="11">
        <v>2620.4720400000006</v>
      </c>
      <c r="J227" s="12">
        <v>-0.87240402558946073</v>
      </c>
      <c r="L227" s="176"/>
    </row>
    <row r="228" spans="1:14" ht="11.25" customHeight="1" x14ac:dyDescent="0.2">
      <c r="A228" s="9" t="s">
        <v>0</v>
      </c>
      <c r="B228" s="11">
        <v>12631.964666599999</v>
      </c>
      <c r="C228" s="11">
        <v>11813.4291275</v>
      </c>
      <c r="D228" s="11">
        <v>13934.260230999998</v>
      </c>
      <c r="E228" s="12">
        <v>17.952713649951164</v>
      </c>
      <c r="F228" s="12"/>
      <c r="G228" s="11">
        <v>36740.127710000001</v>
      </c>
      <c r="H228" s="11">
        <v>34195.540489999999</v>
      </c>
      <c r="I228" s="11">
        <v>34437.110270000005</v>
      </c>
      <c r="J228" s="12">
        <v>0.7064365017732257</v>
      </c>
      <c r="L228" s="176"/>
    </row>
    <row r="229" spans="1:14" x14ac:dyDescent="0.2">
      <c r="A229" s="86"/>
      <c r="B229" s="92"/>
      <c r="C229" s="92"/>
      <c r="D229" s="92"/>
      <c r="E229" s="92"/>
      <c r="F229" s="92"/>
      <c r="G229" s="92"/>
      <c r="H229" s="92"/>
      <c r="I229" s="92"/>
      <c r="J229" s="86"/>
      <c r="L229" s="176"/>
    </row>
    <row r="230" spans="1:14" x14ac:dyDescent="0.2">
      <c r="A230" s="9" t="s">
        <v>451</v>
      </c>
      <c r="B230" s="9"/>
      <c r="C230" s="9"/>
      <c r="D230" s="9"/>
      <c r="E230" s="9"/>
      <c r="F230" s="9"/>
      <c r="G230" s="9"/>
      <c r="H230" s="9"/>
      <c r="I230" s="9"/>
      <c r="J230" s="9"/>
      <c r="L230" s="176"/>
    </row>
    <row r="231" spans="1:14" ht="20.100000000000001" customHeight="1" x14ac:dyDescent="0.25">
      <c r="A231" s="352" t="s">
        <v>204</v>
      </c>
      <c r="B231" s="352"/>
      <c r="C231" s="352"/>
      <c r="D231" s="352"/>
      <c r="E231" s="352"/>
      <c r="F231" s="352"/>
      <c r="G231" s="352"/>
      <c r="H231" s="352"/>
      <c r="I231" s="352"/>
      <c r="J231" s="352"/>
      <c r="L231" s="176"/>
    </row>
    <row r="232" spans="1:14" ht="20.100000000000001" customHeight="1" x14ac:dyDescent="0.25">
      <c r="A232" s="353" t="s">
        <v>164</v>
      </c>
      <c r="B232" s="353"/>
      <c r="C232" s="353"/>
      <c r="D232" s="353"/>
      <c r="E232" s="353"/>
      <c r="F232" s="353"/>
      <c r="G232" s="353"/>
      <c r="H232" s="353"/>
      <c r="I232" s="353"/>
      <c r="J232" s="353"/>
      <c r="L232" s="253"/>
      <c r="M232" s="253"/>
      <c r="N232" s="253"/>
    </row>
    <row r="233" spans="1:14" s="20" customFormat="1" x14ac:dyDescent="0.2">
      <c r="A233" s="17"/>
      <c r="B233" s="354" t="s">
        <v>104</v>
      </c>
      <c r="C233" s="354"/>
      <c r="D233" s="354"/>
      <c r="E233" s="354"/>
      <c r="F233" s="310"/>
      <c r="G233" s="354" t="s">
        <v>462</v>
      </c>
      <c r="H233" s="354"/>
      <c r="I233" s="354"/>
      <c r="J233" s="354"/>
      <c r="K233" s="93"/>
    </row>
    <row r="234" spans="1:14" s="20" customFormat="1" x14ac:dyDescent="0.2">
      <c r="A234" s="17" t="s">
        <v>264</v>
      </c>
      <c r="B234" s="358">
        <v>2017</v>
      </c>
      <c r="C234" s="355" t="s">
        <v>497</v>
      </c>
      <c r="D234" s="355"/>
      <c r="E234" s="355"/>
      <c r="F234" s="310"/>
      <c r="G234" s="358">
        <v>2017</v>
      </c>
      <c r="H234" s="355" t="s">
        <v>497</v>
      </c>
      <c r="I234" s="355"/>
      <c r="J234" s="355"/>
      <c r="K234" s="93"/>
    </row>
    <row r="235" spans="1:14" s="20" customFormat="1" x14ac:dyDescent="0.2">
      <c r="A235" s="125"/>
      <c r="B235" s="359"/>
      <c r="C235" s="264">
        <v>2017</v>
      </c>
      <c r="D235" s="264">
        <v>2018</v>
      </c>
      <c r="E235" s="311" t="s">
        <v>509</v>
      </c>
      <c r="F235" s="127"/>
      <c r="G235" s="359"/>
      <c r="H235" s="264">
        <v>2017</v>
      </c>
      <c r="I235" s="264">
        <v>2018</v>
      </c>
      <c r="J235" s="311" t="s">
        <v>509</v>
      </c>
    </row>
    <row r="236" spans="1:14" x14ac:dyDescent="0.2">
      <c r="A236" s="9"/>
      <c r="B236" s="9"/>
      <c r="C236" s="9"/>
      <c r="D236" s="9"/>
      <c r="E236" s="9"/>
      <c r="F236" s="9"/>
      <c r="G236" s="9"/>
      <c r="H236" s="9"/>
      <c r="I236" s="9"/>
      <c r="J236" s="9"/>
    </row>
    <row r="237" spans="1:14" s="20" customFormat="1" ht="11.25" customHeight="1" x14ac:dyDescent="0.2">
      <c r="A237" s="17" t="s">
        <v>261</v>
      </c>
      <c r="B237" s="18"/>
      <c r="C237" s="18"/>
      <c r="D237" s="18"/>
      <c r="E237" s="12" t="s">
        <v>512</v>
      </c>
      <c r="F237" s="16"/>
      <c r="G237" s="18">
        <v>93138</v>
      </c>
      <c r="H237" s="18">
        <v>88574</v>
      </c>
      <c r="I237" s="18">
        <v>100375</v>
      </c>
      <c r="J237" s="16">
        <v>13.323322871271472</v>
      </c>
      <c r="L237" s="173"/>
      <c r="M237" s="173"/>
      <c r="N237" s="173"/>
    </row>
    <row r="238" spans="1:14" ht="11.25" customHeight="1" x14ac:dyDescent="0.2">
      <c r="A238" s="17"/>
      <c r="B238" s="11"/>
      <c r="C238" s="11"/>
      <c r="D238" s="11"/>
      <c r="E238" s="12"/>
      <c r="F238" s="12"/>
      <c r="G238" s="11"/>
      <c r="H238" s="11"/>
      <c r="I238" s="11"/>
      <c r="J238" s="12"/>
    </row>
    <row r="239" spans="1:14" ht="11.25" customHeight="1" x14ac:dyDescent="0.2">
      <c r="A239" s="9" t="s">
        <v>484</v>
      </c>
      <c r="B239" s="11">
        <v>13850</v>
      </c>
      <c r="C239" s="11">
        <v>13850</v>
      </c>
      <c r="D239" s="11">
        <v>538</v>
      </c>
      <c r="E239" s="12">
        <v>-96.115523465703973</v>
      </c>
      <c r="F239" s="12"/>
      <c r="G239" s="11">
        <v>15829.622519999999</v>
      </c>
      <c r="H239" s="11">
        <v>15829.622519999999</v>
      </c>
      <c r="I239" s="11">
        <v>505.423</v>
      </c>
      <c r="J239" s="12">
        <v>-96.807106427450051</v>
      </c>
    </row>
    <row r="240" spans="1:14" ht="11.25" customHeight="1" x14ac:dyDescent="0.2">
      <c r="A240" s="9" t="s">
        <v>56</v>
      </c>
      <c r="B240" s="11">
        <v>2598.0000000000005</v>
      </c>
      <c r="C240" s="11">
        <v>2594</v>
      </c>
      <c r="D240" s="11">
        <v>79</v>
      </c>
      <c r="E240" s="12">
        <v>-96.954510408635315</v>
      </c>
      <c r="F240" s="12"/>
      <c r="G240" s="11">
        <v>4334.1749499999996</v>
      </c>
      <c r="H240" s="11">
        <v>4051.1749499999996</v>
      </c>
      <c r="I240" s="11">
        <v>5478.68343</v>
      </c>
      <c r="J240" s="12">
        <v>35.236900346651311</v>
      </c>
    </row>
    <row r="241" spans="1:16" ht="11.25" customHeight="1" x14ac:dyDescent="0.2">
      <c r="A241" s="9" t="s">
        <v>57</v>
      </c>
      <c r="B241" s="11">
        <v>172</v>
      </c>
      <c r="C241" s="11">
        <v>147</v>
      </c>
      <c r="D241" s="11">
        <v>14</v>
      </c>
      <c r="E241" s="12">
        <v>-90.476190476190482</v>
      </c>
      <c r="F241" s="12"/>
      <c r="G241" s="11">
        <v>584.69799999999998</v>
      </c>
      <c r="H241" s="11">
        <v>550.22799999999995</v>
      </c>
      <c r="I241" s="11">
        <v>18.5</v>
      </c>
      <c r="J241" s="12">
        <v>-96.637757438734482</v>
      </c>
    </row>
    <row r="242" spans="1:16" ht="11.25" customHeight="1" x14ac:dyDescent="0.25">
      <c r="A242" s="9" t="s">
        <v>58</v>
      </c>
      <c r="B242" s="11">
        <v>3236.4409999999998</v>
      </c>
      <c r="C242" s="11">
        <v>2964.0709999999999</v>
      </c>
      <c r="D242" s="11">
        <v>3484.5419999999999</v>
      </c>
      <c r="E242" s="12">
        <v>17.559329719159905</v>
      </c>
      <c r="F242" s="12"/>
      <c r="G242" s="11">
        <v>12841.869159999998</v>
      </c>
      <c r="H242" s="11">
        <v>11938.251149999998</v>
      </c>
      <c r="I242" s="11">
        <v>15917.307539999998</v>
      </c>
      <c r="J242" s="12">
        <v>33.330312287826189</v>
      </c>
      <c r="M242" s="253"/>
      <c r="N242" s="253"/>
      <c r="O242" s="253"/>
      <c r="P242" s="13"/>
    </row>
    <row r="243" spans="1:16" ht="11.25" customHeight="1" x14ac:dyDescent="0.2">
      <c r="A243" s="9" t="s">
        <v>59</v>
      </c>
      <c r="B243" s="11">
        <v>5211.5070020000003</v>
      </c>
      <c r="C243" s="11">
        <v>5045.2043620000004</v>
      </c>
      <c r="D243" s="11">
        <v>8202.5005200000014</v>
      </c>
      <c r="E243" s="12">
        <v>62.580144062755039</v>
      </c>
      <c r="F243" s="12"/>
      <c r="G243" s="11">
        <v>16434.041269999998</v>
      </c>
      <c r="H243" s="11">
        <v>15855.018609999997</v>
      </c>
      <c r="I243" s="11">
        <v>28338.893610000003</v>
      </c>
      <c r="J243" s="12">
        <v>78.737687460841187</v>
      </c>
      <c r="M243" s="177"/>
      <c r="N243" s="177"/>
      <c r="O243" s="13"/>
      <c r="P243" s="13"/>
    </row>
    <row r="244" spans="1:16" ht="11.25" customHeight="1" x14ac:dyDescent="0.2">
      <c r="A244" s="9" t="s">
        <v>60</v>
      </c>
      <c r="B244" s="11"/>
      <c r="C244" s="11"/>
      <c r="D244" s="11"/>
      <c r="E244" s="12"/>
      <c r="F244" s="12"/>
      <c r="G244" s="11">
        <v>43113.594100000002</v>
      </c>
      <c r="H244" s="11">
        <v>40349.704770000004</v>
      </c>
      <c r="I244" s="11">
        <v>50116.192419999999</v>
      </c>
      <c r="J244" s="12">
        <v>24.204607457899854</v>
      </c>
    </row>
    <row r="245" spans="1:16" ht="11.25" customHeight="1" x14ac:dyDescent="0.2">
      <c r="A245" s="9"/>
      <c r="B245" s="11"/>
      <c r="C245" s="11"/>
      <c r="D245" s="11"/>
      <c r="E245" s="12"/>
      <c r="F245" s="12"/>
      <c r="G245" s="11"/>
      <c r="H245" s="11"/>
      <c r="I245" s="11"/>
      <c r="J245" s="12"/>
    </row>
    <row r="246" spans="1:16" s="20" customFormat="1" ht="11.25" customHeight="1" x14ac:dyDescent="0.2">
      <c r="A246" s="17" t="s">
        <v>262</v>
      </c>
      <c r="B246" s="18"/>
      <c r="C246" s="18"/>
      <c r="D246" s="18"/>
      <c r="E246" s="12"/>
      <c r="F246" s="16"/>
      <c r="G246" s="18">
        <v>1089417</v>
      </c>
      <c r="H246" s="18">
        <v>999730</v>
      </c>
      <c r="I246" s="18">
        <v>1189894</v>
      </c>
      <c r="J246" s="16">
        <v>19.02153581466996</v>
      </c>
      <c r="L246" s="173"/>
      <c r="M246" s="173"/>
    </row>
    <row r="247" spans="1:16" ht="11.25" customHeight="1" x14ac:dyDescent="0.2">
      <c r="A247" s="17"/>
      <c r="B247" s="11"/>
      <c r="C247" s="11"/>
      <c r="D247" s="11"/>
      <c r="E247" s="12"/>
      <c r="F247" s="12"/>
      <c r="G247" s="11"/>
      <c r="H247" s="11"/>
      <c r="I247" s="11"/>
      <c r="J247" s="12"/>
    </row>
    <row r="248" spans="1:16" s="20" customFormat="1" ht="11.25" customHeight="1" x14ac:dyDescent="0.2">
      <c r="A248" s="17" t="s">
        <v>61</v>
      </c>
      <c r="B248" s="18">
        <v>85005.576605199996</v>
      </c>
      <c r="C248" s="18">
        <v>77726.832571200008</v>
      </c>
      <c r="D248" s="18">
        <v>73236.037563799997</v>
      </c>
      <c r="E248" s="16">
        <v>-5.7776637215807227</v>
      </c>
      <c r="F248" s="16"/>
      <c r="G248" s="18">
        <v>204059.32867000002</v>
      </c>
      <c r="H248" s="18">
        <v>186792.35292999999</v>
      </c>
      <c r="I248" s="18">
        <v>180489.73509999999</v>
      </c>
      <c r="J248" s="16">
        <v>-3.3741305418224954</v>
      </c>
      <c r="L248" s="184"/>
      <c r="M248" s="173"/>
      <c r="N248" s="173"/>
    </row>
    <row r="249" spans="1:16" ht="11.25" customHeight="1" x14ac:dyDescent="0.2">
      <c r="A249" s="9" t="s">
        <v>62</v>
      </c>
      <c r="B249" s="11">
        <v>1463.1930800000002</v>
      </c>
      <c r="C249" s="11">
        <v>1463.1930800000002</v>
      </c>
      <c r="D249" s="11">
        <v>409.79853000000008</v>
      </c>
      <c r="E249" s="12">
        <v>-71.992860299749367</v>
      </c>
      <c r="F249" s="12"/>
      <c r="G249" s="11">
        <v>2423.4768300000001</v>
      </c>
      <c r="H249" s="11">
        <v>2423.4768300000001</v>
      </c>
      <c r="I249" s="11">
        <v>491.79955000000007</v>
      </c>
      <c r="J249" s="12">
        <v>-79.706859834100413</v>
      </c>
      <c r="L249" s="177"/>
    </row>
    <row r="250" spans="1:16" ht="11.25" customHeight="1" x14ac:dyDescent="0.2">
      <c r="A250" s="9" t="s">
        <v>63</v>
      </c>
      <c r="B250" s="11">
        <v>1143.7261811999999</v>
      </c>
      <c r="C250" s="11">
        <v>1122.2840311999998</v>
      </c>
      <c r="D250" s="11">
        <v>1320.1074418000001</v>
      </c>
      <c r="E250" s="12">
        <v>17.626857827467958</v>
      </c>
      <c r="F250" s="12"/>
      <c r="G250" s="11">
        <v>3067.4046400000007</v>
      </c>
      <c r="H250" s="11">
        <v>3020.1782300000004</v>
      </c>
      <c r="I250" s="11">
        <v>3380.0231699999999</v>
      </c>
      <c r="J250" s="12">
        <v>11.914692200135477</v>
      </c>
      <c r="L250" s="177"/>
      <c r="N250" s="177"/>
      <c r="O250" s="13"/>
      <c r="P250" s="13"/>
    </row>
    <row r="251" spans="1:16" ht="11.25" customHeight="1" x14ac:dyDescent="0.2">
      <c r="A251" s="9" t="s">
        <v>64</v>
      </c>
      <c r="B251" s="11">
        <v>3847.6214000000004</v>
      </c>
      <c r="C251" s="11">
        <v>3750.7710000000002</v>
      </c>
      <c r="D251" s="11">
        <v>3602.2691999999997</v>
      </c>
      <c r="E251" s="12">
        <v>-3.9592339814934121</v>
      </c>
      <c r="F251" s="12"/>
      <c r="G251" s="11">
        <v>12735.258379999999</v>
      </c>
      <c r="H251" s="11">
        <v>12470.84866</v>
      </c>
      <c r="I251" s="11">
        <v>13757.132309999999</v>
      </c>
      <c r="J251" s="12">
        <v>10.314323307648891</v>
      </c>
      <c r="L251" s="177"/>
      <c r="N251" s="177"/>
      <c r="O251" s="13"/>
      <c r="P251" s="13"/>
    </row>
    <row r="252" spans="1:16" ht="11.25" customHeight="1" x14ac:dyDescent="0.2">
      <c r="A252" s="9" t="s">
        <v>65</v>
      </c>
      <c r="B252" s="11">
        <v>326.83792</v>
      </c>
      <c r="C252" s="11">
        <v>293.56804</v>
      </c>
      <c r="D252" s="11">
        <v>419.98849999999993</v>
      </c>
      <c r="E252" s="12">
        <v>43.063427476642175</v>
      </c>
      <c r="F252" s="12"/>
      <c r="G252" s="11">
        <v>998.34792000000004</v>
      </c>
      <c r="H252" s="11">
        <v>918.17541999999992</v>
      </c>
      <c r="I252" s="11">
        <v>1363.3390099999999</v>
      </c>
      <c r="J252" s="12">
        <v>48.483501115723612</v>
      </c>
      <c r="L252" s="177"/>
    </row>
    <row r="253" spans="1:16" ht="11.25" customHeight="1" x14ac:dyDescent="0.2">
      <c r="A253" s="9" t="s">
        <v>66</v>
      </c>
      <c r="B253" s="11">
        <v>9228.8908700000011</v>
      </c>
      <c r="C253" s="11">
        <v>8387.1701100000009</v>
      </c>
      <c r="D253" s="11">
        <v>6505.0682599999991</v>
      </c>
      <c r="E253" s="12">
        <v>-22.440248919668122</v>
      </c>
      <c r="F253" s="12"/>
      <c r="G253" s="11">
        <v>37592.75649</v>
      </c>
      <c r="H253" s="11">
        <v>34203.023190000007</v>
      </c>
      <c r="I253" s="11">
        <v>28495.483150000004</v>
      </c>
      <c r="J253" s="12">
        <v>-16.687238459285453</v>
      </c>
    </row>
    <row r="254" spans="1:16" ht="11.25" customHeight="1" x14ac:dyDescent="0.2">
      <c r="A254" s="9" t="s">
        <v>103</v>
      </c>
      <c r="B254" s="11">
        <v>28659.933352</v>
      </c>
      <c r="C254" s="11">
        <v>26414.624764</v>
      </c>
      <c r="D254" s="11">
        <v>25740.833753999999</v>
      </c>
      <c r="E254" s="12">
        <v>-2.5508255976374841</v>
      </c>
      <c r="F254" s="12"/>
      <c r="G254" s="11">
        <v>45765.745919999987</v>
      </c>
      <c r="H254" s="11">
        <v>42127.225449999998</v>
      </c>
      <c r="I254" s="11">
        <v>44285.946449999996</v>
      </c>
      <c r="J254" s="12">
        <v>5.1242895228458423</v>
      </c>
    </row>
    <row r="255" spans="1:16" ht="11.25" customHeight="1" x14ac:dyDescent="0.2">
      <c r="A255" s="9" t="s">
        <v>67</v>
      </c>
      <c r="B255" s="11">
        <v>5657.7023479999998</v>
      </c>
      <c r="C255" s="11">
        <v>5057.2435480000004</v>
      </c>
      <c r="D255" s="11">
        <v>5677.12392</v>
      </c>
      <c r="E255" s="12">
        <v>12.257277430214828</v>
      </c>
      <c r="F255" s="12"/>
      <c r="G255" s="11">
        <v>8039.7493599999989</v>
      </c>
      <c r="H255" s="11">
        <v>7182.8449599999994</v>
      </c>
      <c r="I255" s="11">
        <v>8798.9167899999993</v>
      </c>
      <c r="J255" s="12">
        <v>22.499049318196612</v>
      </c>
    </row>
    <row r="256" spans="1:16" ht="11.25" customHeight="1" x14ac:dyDescent="0.2">
      <c r="A256" s="9" t="s">
        <v>359</v>
      </c>
      <c r="B256" s="11">
        <v>34677.671453999996</v>
      </c>
      <c r="C256" s="11">
        <v>31237.977998000002</v>
      </c>
      <c r="D256" s="11">
        <v>29560.847957999998</v>
      </c>
      <c r="E256" s="12">
        <v>-5.3688815585547189</v>
      </c>
      <c r="F256" s="12"/>
      <c r="G256" s="11">
        <v>93436.589130000008</v>
      </c>
      <c r="H256" s="11">
        <v>84446.580190000008</v>
      </c>
      <c r="I256" s="11">
        <v>79917.094670000006</v>
      </c>
      <c r="J256" s="12">
        <v>-5.3637287736328858</v>
      </c>
    </row>
    <row r="257" spans="1:21" ht="11.25" customHeight="1" x14ac:dyDescent="0.2">
      <c r="A257" s="9"/>
      <c r="B257" s="11"/>
      <c r="C257" s="11"/>
      <c r="D257" s="11"/>
      <c r="E257" s="12"/>
      <c r="F257" s="12"/>
      <c r="G257" s="11"/>
      <c r="H257" s="11"/>
      <c r="I257" s="11"/>
      <c r="J257" s="12"/>
    </row>
    <row r="258" spans="1:21" s="20" customFormat="1" ht="11.25" customHeight="1" x14ac:dyDescent="0.2">
      <c r="A258" s="17" t="s">
        <v>68</v>
      </c>
      <c r="B258" s="18">
        <v>281579.88620810001</v>
      </c>
      <c r="C258" s="18">
        <v>258852.7389881</v>
      </c>
      <c r="D258" s="18">
        <v>312597.77343069995</v>
      </c>
      <c r="E258" s="16">
        <v>20.762783756006826</v>
      </c>
      <c r="F258" s="16"/>
      <c r="G258" s="18">
        <v>776894.83506999991</v>
      </c>
      <c r="H258" s="18">
        <v>714361.21513999987</v>
      </c>
      <c r="I258" s="18">
        <v>865081.03048000007</v>
      </c>
      <c r="J258" s="16">
        <v>21.098544006264717</v>
      </c>
      <c r="L258" s="173"/>
      <c r="M258" s="173"/>
      <c r="N258" s="173"/>
    </row>
    <row r="259" spans="1:21" ht="11.25" customHeight="1" x14ac:dyDescent="0.2">
      <c r="A259" s="9" t="s">
        <v>69</v>
      </c>
      <c r="B259" s="11">
        <v>7516.9727299999995</v>
      </c>
      <c r="C259" s="11">
        <v>6972.0362600000008</v>
      </c>
      <c r="D259" s="11">
        <v>8774.514140000003</v>
      </c>
      <c r="E259" s="12">
        <v>25.852961929374743</v>
      </c>
      <c r="F259" s="12"/>
      <c r="G259" s="11">
        <v>31846.307049999999</v>
      </c>
      <c r="H259" s="11">
        <v>28973.656129999999</v>
      </c>
      <c r="I259" s="11">
        <v>37349.504260000002</v>
      </c>
      <c r="J259" s="12">
        <v>28.908495677656134</v>
      </c>
    </row>
    <row r="260" spans="1:21" ht="11.25" customHeight="1" x14ac:dyDescent="0.2">
      <c r="A260" s="9" t="s">
        <v>70</v>
      </c>
      <c r="B260" s="11">
        <v>95924.234753099998</v>
      </c>
      <c r="C260" s="11">
        <v>86905.987343099987</v>
      </c>
      <c r="D260" s="11">
        <v>118639.49744369996</v>
      </c>
      <c r="E260" s="12">
        <v>36.514757004391242</v>
      </c>
      <c r="F260" s="12"/>
      <c r="G260" s="11">
        <v>274135.11108999996</v>
      </c>
      <c r="H260" s="11">
        <v>248780.14526000002</v>
      </c>
      <c r="I260" s="11">
        <v>332642.88363</v>
      </c>
      <c r="J260" s="12">
        <v>33.709578504488377</v>
      </c>
    </row>
    <row r="261" spans="1:21" ht="11.25" customHeight="1" x14ac:dyDescent="0.2">
      <c r="A261" s="9" t="s">
        <v>71</v>
      </c>
      <c r="B261" s="11">
        <v>5385.4571399999995</v>
      </c>
      <c r="C261" s="11">
        <v>5307.7411899999997</v>
      </c>
      <c r="D261" s="11">
        <v>5269.937938</v>
      </c>
      <c r="E261" s="12">
        <v>-0.71222862318951741</v>
      </c>
      <c r="F261" s="12"/>
      <c r="G261" s="11">
        <v>30558.267509999994</v>
      </c>
      <c r="H261" s="11">
        <v>30093.897899999996</v>
      </c>
      <c r="I261" s="11">
        <v>33803.292819999995</v>
      </c>
      <c r="J261" s="12">
        <v>12.326069997067407</v>
      </c>
      <c r="P261" s="13"/>
      <c r="Q261" s="13"/>
      <c r="R261" s="13"/>
      <c r="S261" s="13"/>
      <c r="T261" s="13"/>
      <c r="U261" s="13"/>
    </row>
    <row r="262" spans="1:21" ht="11.25" customHeight="1" x14ac:dyDescent="0.25">
      <c r="A262" s="9" t="s">
        <v>72</v>
      </c>
      <c r="B262" s="11">
        <v>127446.14981400003</v>
      </c>
      <c r="C262" s="11">
        <v>117651.319174</v>
      </c>
      <c r="D262" s="11">
        <v>137443.82181200001</v>
      </c>
      <c r="E262" s="12">
        <v>16.823018030701348</v>
      </c>
      <c r="F262" s="12"/>
      <c r="G262" s="11">
        <v>383647.96619000006</v>
      </c>
      <c r="H262" s="11">
        <v>354042.22674999991</v>
      </c>
      <c r="I262" s="11">
        <v>411527.03201000008</v>
      </c>
      <c r="J262" s="12">
        <v>16.236708764288707</v>
      </c>
      <c r="L262" s="177"/>
      <c r="M262" s="169"/>
      <c r="N262" s="169"/>
      <c r="O262" s="253"/>
    </row>
    <row r="263" spans="1:21" ht="11.25" customHeight="1" x14ac:dyDescent="0.25">
      <c r="A263" s="9" t="s">
        <v>73</v>
      </c>
      <c r="B263" s="11">
        <v>45307.071771000003</v>
      </c>
      <c r="C263" s="11">
        <v>42015.655021000013</v>
      </c>
      <c r="D263" s="11">
        <v>42470.002097000004</v>
      </c>
      <c r="E263" s="12">
        <v>1.0813756819283213</v>
      </c>
      <c r="F263" s="12"/>
      <c r="G263" s="11">
        <v>56707.183229999981</v>
      </c>
      <c r="H263" s="11">
        <v>52471.28909999998</v>
      </c>
      <c r="I263" s="11">
        <v>49758.317759999998</v>
      </c>
      <c r="J263" s="12">
        <v>-5.1703920115810149</v>
      </c>
      <c r="L263" s="177"/>
      <c r="M263" s="168"/>
      <c r="N263" s="169"/>
      <c r="O263" s="253"/>
      <c r="P263" s="13"/>
      <c r="Q263" s="13"/>
      <c r="R263" s="13"/>
      <c r="S263" s="13"/>
    </row>
    <row r="264" spans="1:21" ht="11.25" customHeight="1" x14ac:dyDescent="0.2">
      <c r="A264" s="9"/>
      <c r="B264" s="11"/>
      <c r="C264" s="11"/>
      <c r="D264" s="11"/>
      <c r="E264" s="12"/>
      <c r="F264" s="12"/>
      <c r="G264" s="11"/>
      <c r="H264" s="11"/>
      <c r="I264" s="11"/>
      <c r="J264" s="12"/>
      <c r="K264" s="132"/>
      <c r="L264" s="179"/>
      <c r="M264" s="179"/>
      <c r="N264" s="180"/>
      <c r="O264" s="133"/>
      <c r="P264" s="133"/>
      <c r="Q264" s="13"/>
      <c r="R264" s="13"/>
      <c r="S264" s="13"/>
    </row>
    <row r="265" spans="1:21" s="20" customFormat="1" ht="11.25" customHeight="1" x14ac:dyDescent="0.25">
      <c r="A265" s="17" t="s">
        <v>74</v>
      </c>
      <c r="B265" s="18"/>
      <c r="C265" s="18"/>
      <c r="D265" s="18"/>
      <c r="E265" s="16"/>
      <c r="F265" s="16"/>
      <c r="G265" s="18">
        <v>108462.83626000001</v>
      </c>
      <c r="H265" s="18">
        <v>98576.431930000195</v>
      </c>
      <c r="I265" s="18">
        <v>144323.23441999988</v>
      </c>
      <c r="J265" s="16">
        <v>46.40744404553493</v>
      </c>
      <c r="K265" s="212"/>
      <c r="L265" s="167"/>
      <c r="M265" s="167"/>
      <c r="N265" s="167"/>
      <c r="O265" s="139"/>
      <c r="P265" s="139"/>
      <c r="Q265" s="139"/>
      <c r="R265" s="139"/>
      <c r="S265" s="139"/>
      <c r="T265" s="139"/>
    </row>
    <row r="266" spans="1:21" ht="11.25" customHeight="1" x14ac:dyDescent="0.2">
      <c r="A266" s="85" t="s">
        <v>385</v>
      </c>
      <c r="B266" s="11">
        <v>287.12132000000003</v>
      </c>
      <c r="C266" s="11">
        <v>264.25353999999999</v>
      </c>
      <c r="D266" s="11">
        <v>22.609919999999999</v>
      </c>
      <c r="E266" s="12">
        <v>-91.443853505235921</v>
      </c>
      <c r="F266" s="12"/>
      <c r="G266" s="11">
        <v>474.40838000000002</v>
      </c>
      <c r="H266" s="11">
        <v>440.62536999999998</v>
      </c>
      <c r="I266" s="11">
        <v>32.758510000000001</v>
      </c>
      <c r="J266" s="12">
        <v>-92.565450781919338</v>
      </c>
      <c r="K266" s="132"/>
      <c r="L266" s="226"/>
      <c r="M266" s="226"/>
      <c r="N266" s="226"/>
      <c r="O266" s="131"/>
      <c r="P266" s="131"/>
      <c r="Q266" s="131"/>
      <c r="R266" s="131"/>
      <c r="S266" s="131"/>
      <c r="T266" s="131"/>
    </row>
    <row r="267" spans="1:21" ht="15" x14ac:dyDescent="0.2">
      <c r="A267" s="9" t="s">
        <v>0</v>
      </c>
      <c r="B267" s="11"/>
      <c r="C267" s="11"/>
      <c r="D267" s="11"/>
      <c r="E267" s="12" t="s">
        <v>512</v>
      </c>
      <c r="F267" s="11"/>
      <c r="G267" s="11">
        <v>107988.42788000002</v>
      </c>
      <c r="H267" s="11">
        <v>98135.806560000201</v>
      </c>
      <c r="I267" s="11">
        <v>144290.47590999986</v>
      </c>
      <c r="J267" s="12">
        <v>47.031426110285963</v>
      </c>
      <c r="K267" s="132"/>
      <c r="L267" s="180"/>
      <c r="M267" s="180"/>
      <c r="N267" s="180"/>
      <c r="O267" s="131"/>
      <c r="P267" s="131"/>
      <c r="Q267" s="131"/>
      <c r="R267" s="131"/>
      <c r="S267" s="131"/>
      <c r="T267" s="131"/>
    </row>
    <row r="268" spans="1:21" ht="15" x14ac:dyDescent="0.2">
      <c r="A268" s="86"/>
      <c r="B268" s="92"/>
      <c r="C268" s="92"/>
      <c r="D268" s="92"/>
      <c r="E268" s="92"/>
      <c r="F268" s="92"/>
      <c r="G268" s="92"/>
      <c r="H268" s="92"/>
      <c r="I268" s="92"/>
      <c r="J268" s="86"/>
      <c r="K268" s="132"/>
      <c r="L268" s="182"/>
      <c r="M268" s="181"/>
      <c r="N268" s="181"/>
      <c r="O268" s="131"/>
      <c r="P268" s="131"/>
      <c r="Q268" s="131"/>
      <c r="R268" s="131"/>
      <c r="S268" s="131"/>
      <c r="T268" s="131"/>
    </row>
    <row r="269" spans="1:21" ht="15" x14ac:dyDescent="0.2">
      <c r="A269" s="9" t="s">
        <v>451</v>
      </c>
      <c r="B269" s="9"/>
      <c r="C269" s="9"/>
      <c r="D269" s="9"/>
      <c r="E269" s="9"/>
      <c r="F269" s="9"/>
      <c r="G269" s="9"/>
      <c r="H269" s="9"/>
      <c r="I269" s="9"/>
      <c r="J269" s="9"/>
      <c r="K269" s="132"/>
      <c r="L269" s="182"/>
      <c r="M269" s="181"/>
      <c r="N269" s="181"/>
      <c r="O269" s="131"/>
      <c r="P269" s="131"/>
      <c r="Q269" s="131"/>
      <c r="R269" s="131"/>
      <c r="S269" s="131"/>
      <c r="T269" s="131"/>
    </row>
    <row r="270" spans="1:21" ht="15" x14ac:dyDescent="0.2">
      <c r="A270" s="9" t="s">
        <v>440</v>
      </c>
      <c r="B270" s="9"/>
      <c r="C270" s="9"/>
      <c r="D270" s="9"/>
      <c r="E270" s="9"/>
      <c r="F270" s="9"/>
      <c r="G270" s="9"/>
      <c r="H270" s="9"/>
      <c r="I270" s="9"/>
      <c r="J270" s="9"/>
      <c r="K270" s="132"/>
      <c r="L270" s="182"/>
      <c r="M270" s="181"/>
      <c r="N270" s="181"/>
      <c r="O270" s="131"/>
      <c r="P270" s="131"/>
      <c r="Q270" s="131"/>
      <c r="R270" s="131"/>
      <c r="S270" s="131"/>
      <c r="T270" s="131"/>
    </row>
    <row r="271" spans="1:21" ht="20.100000000000001" customHeight="1" x14ac:dyDescent="0.25">
      <c r="A271" s="352" t="s">
        <v>205</v>
      </c>
      <c r="B271" s="352"/>
      <c r="C271" s="352"/>
      <c r="D271" s="352"/>
      <c r="E271" s="352"/>
      <c r="F271" s="352"/>
      <c r="G271" s="352"/>
      <c r="H271" s="352"/>
      <c r="I271" s="352"/>
      <c r="J271" s="352"/>
      <c r="K271" s="132"/>
      <c r="L271" s="182"/>
      <c r="M271" s="181"/>
      <c r="N271" s="181"/>
      <c r="O271" s="131"/>
      <c r="P271" s="131"/>
      <c r="Q271" s="131"/>
      <c r="R271" s="131"/>
      <c r="S271" s="131"/>
      <c r="T271" s="131"/>
    </row>
    <row r="272" spans="1:21" ht="20.100000000000001" customHeight="1" x14ac:dyDescent="0.25">
      <c r="A272" s="353" t="s">
        <v>165</v>
      </c>
      <c r="B272" s="353"/>
      <c r="C272" s="353"/>
      <c r="D272" s="353"/>
      <c r="E272" s="353"/>
      <c r="F272" s="353"/>
      <c r="G272" s="353"/>
      <c r="H272" s="353"/>
      <c r="I272" s="353"/>
      <c r="J272" s="353"/>
      <c r="K272" s="132"/>
      <c r="L272" s="182"/>
      <c r="S272" s="131"/>
      <c r="T272" s="131"/>
    </row>
    <row r="273" spans="1:20" s="20" customFormat="1" ht="15.6" x14ac:dyDescent="0.25">
      <c r="A273" s="17"/>
      <c r="B273" s="354" t="s">
        <v>104</v>
      </c>
      <c r="C273" s="354"/>
      <c r="D273" s="354"/>
      <c r="E273" s="354"/>
      <c r="F273" s="310"/>
      <c r="G273" s="354" t="s">
        <v>462</v>
      </c>
      <c r="H273" s="354"/>
      <c r="I273" s="354"/>
      <c r="J273" s="354"/>
      <c r="K273" s="138"/>
      <c r="L273" s="26"/>
      <c r="S273" s="139"/>
      <c r="T273" s="139"/>
    </row>
    <row r="274" spans="1:20" s="20" customFormat="1" ht="15.6" x14ac:dyDescent="0.25">
      <c r="A274" s="17" t="s">
        <v>264</v>
      </c>
      <c r="B274" s="358">
        <v>2017</v>
      </c>
      <c r="C274" s="355" t="s">
        <v>497</v>
      </c>
      <c r="D274" s="355"/>
      <c r="E274" s="355"/>
      <c r="F274" s="310"/>
      <c r="G274" s="358">
        <v>2017</v>
      </c>
      <c r="H274" s="355" t="s">
        <v>497</v>
      </c>
      <c r="I274" s="355"/>
      <c r="J274" s="355"/>
      <c r="K274" s="138"/>
      <c r="L274" s="26"/>
      <c r="M274" s="26"/>
      <c r="N274" s="22"/>
      <c r="O274" s="22"/>
      <c r="P274" s="22"/>
      <c r="S274" s="139"/>
      <c r="T274" s="139"/>
    </row>
    <row r="275" spans="1:20" s="20" customFormat="1" ht="13.2" x14ac:dyDescent="0.25">
      <c r="A275" s="125"/>
      <c r="B275" s="359"/>
      <c r="C275" s="264">
        <v>2017</v>
      </c>
      <c r="D275" s="264">
        <v>2018</v>
      </c>
      <c r="E275" s="311" t="s">
        <v>509</v>
      </c>
      <c r="F275" s="127"/>
      <c r="G275" s="359"/>
      <c r="H275" s="264">
        <v>2017</v>
      </c>
      <c r="I275" s="264">
        <v>2018</v>
      </c>
      <c r="J275" s="311" t="s">
        <v>509</v>
      </c>
      <c r="L275" s="26"/>
      <c r="M275" s="113"/>
      <c r="N275" s="253"/>
      <c r="O275" s="253"/>
      <c r="P275" s="253"/>
    </row>
    <row r="276" spans="1:20" ht="13.2" x14ac:dyDescent="0.25">
      <c r="A276" s="9"/>
      <c r="B276" s="11"/>
      <c r="C276" s="11"/>
      <c r="D276" s="11"/>
      <c r="E276" s="12"/>
      <c r="F276" s="12"/>
      <c r="G276" s="11"/>
      <c r="H276" s="11"/>
      <c r="I276" s="11"/>
      <c r="J276" s="12"/>
      <c r="L276" s="281"/>
      <c r="M276" s="281"/>
      <c r="N276" s="253"/>
      <c r="O276" s="253"/>
      <c r="P276" s="253"/>
    </row>
    <row r="277" spans="1:20" s="20" customFormat="1" ht="15" customHeight="1" x14ac:dyDescent="0.25">
      <c r="A277" s="17" t="s">
        <v>261</v>
      </c>
      <c r="B277" s="18"/>
      <c r="C277" s="18"/>
      <c r="D277" s="18"/>
      <c r="E277" s="16"/>
      <c r="F277" s="16"/>
      <c r="G277" s="18">
        <v>385344</v>
      </c>
      <c r="H277" s="18">
        <v>355886</v>
      </c>
      <c r="I277" s="18">
        <v>400109</v>
      </c>
      <c r="J277" s="16">
        <v>12.426170178090729</v>
      </c>
      <c r="L277" s="26"/>
      <c r="M277" s="26"/>
      <c r="N277" s="22"/>
      <c r="O277" s="22"/>
      <c r="P277" s="22"/>
    </row>
    <row r="278" spans="1:20" ht="13.2" x14ac:dyDescent="0.25">
      <c r="A278" s="17"/>
      <c r="B278" s="11"/>
      <c r="C278" s="11"/>
      <c r="D278" s="11"/>
      <c r="E278" s="12"/>
      <c r="F278" s="12"/>
      <c r="G278" s="11"/>
      <c r="H278" s="11"/>
      <c r="I278" s="11"/>
      <c r="J278" s="12"/>
      <c r="L278" s="281"/>
      <c r="M278" s="281"/>
      <c r="N278" s="253"/>
      <c r="O278" s="253"/>
      <c r="P278" s="253"/>
    </row>
    <row r="279" spans="1:20" s="20" customFormat="1" ht="14.25" customHeight="1" x14ac:dyDescent="0.25">
      <c r="A279" s="17" t="s">
        <v>76</v>
      </c>
      <c r="B279" s="18">
        <v>5744267.5870632995</v>
      </c>
      <c r="C279" s="18">
        <v>5310621.6499299994</v>
      </c>
      <c r="D279" s="18">
        <v>5528779.5539300004</v>
      </c>
      <c r="E279" s="16">
        <v>4.1079541790155076</v>
      </c>
      <c r="F279" s="18"/>
      <c r="G279" s="18">
        <v>364402.71338000009</v>
      </c>
      <c r="H279" s="18">
        <v>336756.23028000008</v>
      </c>
      <c r="I279" s="18">
        <v>367907.47207000002</v>
      </c>
      <c r="J279" s="16">
        <v>9.2503832116480424</v>
      </c>
      <c r="L279" s="26"/>
      <c r="M279" s="26"/>
      <c r="N279" s="22"/>
      <c r="O279" s="22"/>
      <c r="P279" s="22"/>
    </row>
    <row r="280" spans="1:20" ht="11.25" customHeight="1" x14ac:dyDescent="0.25">
      <c r="A280" s="9" t="s">
        <v>367</v>
      </c>
      <c r="B280" s="11">
        <v>57036.53</v>
      </c>
      <c r="C280" s="11">
        <v>57036.53</v>
      </c>
      <c r="D280" s="11">
        <v>61391.767999999996</v>
      </c>
      <c r="E280" s="12">
        <v>7.6358747630685002</v>
      </c>
      <c r="F280" s="12"/>
      <c r="G280" s="11">
        <v>3026.1520800000003</v>
      </c>
      <c r="H280" s="11">
        <v>3026.1520800000003</v>
      </c>
      <c r="I280" s="11">
        <v>3814.5202000000004</v>
      </c>
      <c r="J280" s="12">
        <v>26.051834116677981</v>
      </c>
      <c r="L280" s="207"/>
      <c r="M280" s="253"/>
      <c r="N280" s="253"/>
      <c r="O280" s="253"/>
      <c r="P280" s="253"/>
    </row>
    <row r="281" spans="1:20" ht="11.25" customHeight="1" x14ac:dyDescent="0.25">
      <c r="A281" s="9" t="s">
        <v>91</v>
      </c>
      <c r="B281" s="11">
        <v>5687231.0570632992</v>
      </c>
      <c r="C281" s="11">
        <v>5253585.1199299991</v>
      </c>
      <c r="D281" s="11">
        <v>5467387.7859300002</v>
      </c>
      <c r="E281" s="12">
        <v>4.0696526489866898</v>
      </c>
      <c r="F281" s="12"/>
      <c r="G281" s="11">
        <v>361376.56130000006</v>
      </c>
      <c r="H281" s="11">
        <v>333730.07820000005</v>
      </c>
      <c r="I281" s="11">
        <v>364092.95186999999</v>
      </c>
      <c r="J281" s="12">
        <v>9.098033306966073</v>
      </c>
      <c r="L281" s="113"/>
      <c r="M281" s="280"/>
      <c r="N281" s="280"/>
      <c r="O281" s="253"/>
      <c r="P281" s="253"/>
    </row>
    <row r="282" spans="1:20" s="285" customFormat="1" ht="13.2" x14ac:dyDescent="0.25">
      <c r="A282" s="282" t="s">
        <v>391</v>
      </c>
      <c r="B282" s="283"/>
      <c r="C282" s="283"/>
      <c r="D282" s="283"/>
      <c r="E282" s="284"/>
      <c r="F282" s="284"/>
      <c r="G282" s="283">
        <v>14537.161990000001</v>
      </c>
      <c r="H282" s="283">
        <v>13233.671570000002</v>
      </c>
      <c r="I282" s="283">
        <v>26040.136630000001</v>
      </c>
      <c r="J282" s="284">
        <v>96.77182172959121</v>
      </c>
      <c r="L282" s="286"/>
      <c r="M282" s="287"/>
      <c r="N282" s="287"/>
      <c r="O282" s="287"/>
      <c r="P282" s="287"/>
    </row>
    <row r="283" spans="1:20" s="291" customFormat="1" ht="11.25" customHeight="1" x14ac:dyDescent="0.25">
      <c r="A283" s="288" t="s">
        <v>367</v>
      </c>
      <c r="B283" s="289"/>
      <c r="C283" s="289"/>
      <c r="D283" s="289"/>
      <c r="E283" s="290"/>
      <c r="F283" s="290"/>
      <c r="G283" s="289">
        <v>11140.251380000002</v>
      </c>
      <c r="H283" s="289">
        <v>10095.378840000001</v>
      </c>
      <c r="I283" s="289">
        <v>23268.95851</v>
      </c>
      <c r="J283" s="290">
        <v>130.49118689636018</v>
      </c>
      <c r="L283" s="292"/>
      <c r="M283" s="293"/>
      <c r="N283" s="294"/>
      <c r="O283" s="294"/>
    </row>
    <row r="284" spans="1:20" s="291" customFormat="1" ht="11.25" customHeight="1" x14ac:dyDescent="0.25">
      <c r="A284" s="288" t="s">
        <v>91</v>
      </c>
      <c r="B284" s="289"/>
      <c r="C284" s="289"/>
      <c r="D284" s="289"/>
      <c r="E284" s="290"/>
      <c r="F284" s="290"/>
      <c r="G284" s="289">
        <v>3396.9106099999999</v>
      </c>
      <c r="H284" s="289">
        <v>3138.2927300000001</v>
      </c>
      <c r="I284" s="289">
        <v>2771.1781200000005</v>
      </c>
      <c r="J284" s="290">
        <v>-11.697908435711781</v>
      </c>
      <c r="L284" s="292"/>
      <c r="M284" s="293"/>
      <c r="N284" s="294"/>
      <c r="O284" s="294"/>
      <c r="P284" s="295"/>
    </row>
    <row r="285" spans="1:20" s="20" customFormat="1" ht="11.25" customHeight="1" x14ac:dyDescent="0.2">
      <c r="A285" s="17" t="s">
        <v>77</v>
      </c>
      <c r="B285" s="18"/>
      <c r="C285" s="18"/>
      <c r="D285" s="18"/>
      <c r="E285" s="16" t="s">
        <v>512</v>
      </c>
      <c r="F285" s="16"/>
      <c r="G285" s="18">
        <v>6404.1246299999184</v>
      </c>
      <c r="H285" s="18">
        <v>5896.098149999918</v>
      </c>
      <c r="I285" s="18">
        <v>6161.3912999999593</v>
      </c>
      <c r="J285" s="16">
        <v>4.4994697043848362</v>
      </c>
      <c r="L285" s="184"/>
      <c r="M285" s="173"/>
      <c r="N285" s="173"/>
      <c r="O285" s="185"/>
    </row>
    <row r="286" spans="1:20" ht="11.25" customHeight="1" x14ac:dyDescent="0.2">
      <c r="A286" s="9"/>
      <c r="B286" s="11"/>
      <c r="C286" s="11"/>
      <c r="D286" s="11"/>
      <c r="E286" s="12"/>
      <c r="F286" s="12"/>
      <c r="G286" s="11"/>
      <c r="H286" s="11"/>
      <c r="I286" s="11"/>
      <c r="J286" s="12"/>
      <c r="L286" s="177"/>
    </row>
    <row r="287" spans="1:20" s="20" customFormat="1" ht="11.25" customHeight="1" x14ac:dyDescent="0.2">
      <c r="A287" s="17" t="s">
        <v>262</v>
      </c>
      <c r="B287" s="18"/>
      <c r="C287" s="18"/>
      <c r="D287" s="18"/>
      <c r="E287" s="12" t="s">
        <v>512</v>
      </c>
      <c r="F287" s="16"/>
      <c r="G287" s="18">
        <v>4575455</v>
      </c>
      <c r="H287" s="18">
        <v>4133903</v>
      </c>
      <c r="I287" s="18">
        <v>5387571</v>
      </c>
      <c r="J287" s="16">
        <v>30.326497743173945</v>
      </c>
      <c r="L287" s="184"/>
      <c r="M287" s="173"/>
      <c r="N287" s="173"/>
    </row>
    <row r="288" spans="1:20" ht="11.25" customHeight="1" x14ac:dyDescent="0.2">
      <c r="A288" s="9"/>
      <c r="B288" s="11"/>
      <c r="C288" s="11"/>
      <c r="D288" s="11"/>
      <c r="E288" s="12"/>
      <c r="F288" s="12"/>
      <c r="G288" s="11"/>
      <c r="H288" s="11"/>
      <c r="I288" s="11"/>
      <c r="J288" s="12"/>
    </row>
    <row r="289" spans="1:16" s="20" customFormat="1" x14ac:dyDescent="0.2">
      <c r="A289" s="17" t="s">
        <v>78</v>
      </c>
      <c r="B289" s="18">
        <v>4489228.4679769995</v>
      </c>
      <c r="C289" s="18">
        <v>4078175.3979770001</v>
      </c>
      <c r="D289" s="18">
        <v>4325081.4968459997</v>
      </c>
      <c r="E289" s="16">
        <v>6.0543276042388783</v>
      </c>
      <c r="F289" s="16"/>
      <c r="G289" s="18">
        <v>2692827.3672999996</v>
      </c>
      <c r="H289" s="18">
        <v>2400563.20848</v>
      </c>
      <c r="I289" s="18">
        <v>3345120.2038200009</v>
      </c>
      <c r="J289" s="16">
        <v>39.347307831901645</v>
      </c>
      <c r="L289" s="175"/>
      <c r="M289" s="173"/>
      <c r="N289" s="173"/>
      <c r="O289" s="185"/>
      <c r="P289" s="185"/>
    </row>
    <row r="290" spans="1:16" ht="13.2" x14ac:dyDescent="0.25">
      <c r="A290" s="9" t="s">
        <v>291</v>
      </c>
      <c r="B290" s="11">
        <v>451769.62099999998</v>
      </c>
      <c r="C290" s="11">
        <v>424220.33799999999</v>
      </c>
      <c r="D290" s="11">
        <v>448252.902</v>
      </c>
      <c r="E290" s="12">
        <v>5.6651135853840202</v>
      </c>
      <c r="F290" s="12"/>
      <c r="G290" s="11">
        <v>280807.04813999997</v>
      </c>
      <c r="H290" s="11">
        <v>259935.94375000003</v>
      </c>
      <c r="I290" s="11">
        <v>376936.22891000006</v>
      </c>
      <c r="J290" s="12">
        <v>45.011199094700032</v>
      </c>
      <c r="L290" s="278"/>
      <c r="M290" s="278"/>
      <c r="N290" s="279"/>
    </row>
    <row r="291" spans="1:16" ht="13.2" x14ac:dyDescent="0.25">
      <c r="A291" s="9" t="s">
        <v>292</v>
      </c>
      <c r="B291" s="11">
        <v>0</v>
      </c>
      <c r="C291" s="11">
        <v>0</v>
      </c>
      <c r="D291" s="11">
        <v>0</v>
      </c>
      <c r="E291" s="12" t="s">
        <v>512</v>
      </c>
      <c r="F291" s="12"/>
      <c r="G291" s="11">
        <v>0</v>
      </c>
      <c r="H291" s="11">
        <v>0</v>
      </c>
      <c r="I291" s="11">
        <v>0</v>
      </c>
      <c r="J291" s="12" t="s">
        <v>512</v>
      </c>
      <c r="L291" s="278"/>
      <c r="M291" s="278"/>
      <c r="N291" s="279"/>
    </row>
    <row r="292" spans="1:16" ht="13.2" x14ac:dyDescent="0.25">
      <c r="A292" s="9" t="s">
        <v>441</v>
      </c>
      <c r="B292" s="11">
        <v>1896876.5159769999</v>
      </c>
      <c r="C292" s="11">
        <v>1763552.8209770001</v>
      </c>
      <c r="D292" s="11">
        <v>1864102.7768940001</v>
      </c>
      <c r="E292" s="12">
        <v>5.701556240390687</v>
      </c>
      <c r="F292" s="12"/>
      <c r="G292" s="11">
        <v>1157985.1159699997</v>
      </c>
      <c r="H292" s="11">
        <v>1060824.5455999998</v>
      </c>
      <c r="I292" s="11">
        <v>1510793.5313700007</v>
      </c>
      <c r="J292" s="12">
        <v>42.416909340601592</v>
      </c>
      <c r="L292" s="278"/>
      <c r="M292" s="278"/>
      <c r="N292" s="279"/>
    </row>
    <row r="293" spans="1:16" ht="13.2" x14ac:dyDescent="0.25">
      <c r="A293" s="9" t="s">
        <v>442</v>
      </c>
      <c r="B293" s="11">
        <v>2140582.3309999998</v>
      </c>
      <c r="C293" s="11">
        <v>1890402.2390000001</v>
      </c>
      <c r="D293" s="11">
        <v>2012725.8179520001</v>
      </c>
      <c r="E293" s="12">
        <v>6.4707698937506422</v>
      </c>
      <c r="F293" s="12"/>
      <c r="G293" s="11">
        <v>1253985.2911899996</v>
      </c>
      <c r="H293" s="11">
        <v>1079752.8071300003</v>
      </c>
      <c r="I293" s="11">
        <v>1457388.8549400005</v>
      </c>
      <c r="J293" s="12">
        <v>34.974305722229388</v>
      </c>
      <c r="L293" s="278"/>
      <c r="M293" s="278"/>
      <c r="N293" s="279"/>
    </row>
    <row r="294" spans="1:16" x14ac:dyDescent="0.2">
      <c r="A294" s="9" t="s">
        <v>349</v>
      </c>
      <c r="B294" s="11">
        <v>71.762</v>
      </c>
      <c r="C294" s="11">
        <v>71.762</v>
      </c>
      <c r="D294" s="11">
        <v>17.974</v>
      </c>
      <c r="E294" s="12">
        <v>-74.953317911986844</v>
      </c>
      <c r="F294" s="12"/>
      <c r="G294" s="11">
        <v>49.911999999999999</v>
      </c>
      <c r="H294" s="11">
        <v>49.911999999999999</v>
      </c>
      <c r="I294" s="11">
        <v>1.5886</v>
      </c>
      <c r="J294" s="12">
        <v>-96.817198268953362</v>
      </c>
      <c r="L294" s="176"/>
      <c r="N294" s="177"/>
    </row>
    <row r="295" spans="1:16" x14ac:dyDescent="0.2">
      <c r="A295" s="9"/>
      <c r="B295" s="11"/>
      <c r="C295" s="11"/>
      <c r="D295" s="11"/>
      <c r="E295" s="12"/>
      <c r="F295" s="12"/>
      <c r="G295" s="11"/>
      <c r="H295" s="11"/>
      <c r="I295" s="11"/>
      <c r="J295" s="12"/>
      <c r="L295" s="176"/>
    </row>
    <row r="296" spans="1:16" s="20" customFormat="1" ht="13.2" x14ac:dyDescent="0.25">
      <c r="A296" s="17" t="s">
        <v>443</v>
      </c>
      <c r="B296" s="18"/>
      <c r="C296" s="18"/>
      <c r="D296" s="18"/>
      <c r="E296" s="16" t="s">
        <v>512</v>
      </c>
      <c r="F296" s="16"/>
      <c r="G296" s="18">
        <v>805045.66937999986</v>
      </c>
      <c r="H296" s="18">
        <v>745319.98948000011</v>
      </c>
      <c r="I296" s="18">
        <v>875474.23456999986</v>
      </c>
      <c r="J296" s="16">
        <v>17.462867885887064</v>
      </c>
      <c r="L296" s="167"/>
      <c r="M296" s="167"/>
      <c r="N296" s="167"/>
    </row>
    <row r="297" spans="1:16" x14ac:dyDescent="0.2">
      <c r="A297" s="9" t="s">
        <v>293</v>
      </c>
      <c r="B297" s="11"/>
      <c r="C297" s="11"/>
      <c r="D297" s="11"/>
      <c r="E297" s="12"/>
      <c r="F297" s="12"/>
      <c r="G297" s="11">
        <v>799004.17952999996</v>
      </c>
      <c r="H297" s="11">
        <v>739753.81711000018</v>
      </c>
      <c r="I297" s="11">
        <v>870632.63953999989</v>
      </c>
      <c r="J297" s="12">
        <v>17.692213193478949</v>
      </c>
      <c r="L297" s="176"/>
    </row>
    <row r="298" spans="1:16" x14ac:dyDescent="0.2">
      <c r="A298" s="9" t="s">
        <v>294</v>
      </c>
      <c r="B298" s="11"/>
      <c r="C298" s="11"/>
      <c r="D298" s="11"/>
      <c r="E298" s="12"/>
      <c r="F298" s="12"/>
      <c r="G298" s="11">
        <v>4013.09573</v>
      </c>
      <c r="H298" s="11">
        <v>3728.0393800000006</v>
      </c>
      <c r="I298" s="11">
        <v>3438.44724</v>
      </c>
      <c r="J298" s="12">
        <v>-7.7679474512417954</v>
      </c>
      <c r="L298" s="176"/>
    </row>
    <row r="299" spans="1:16" x14ac:dyDescent="0.2">
      <c r="A299" s="9" t="s">
        <v>92</v>
      </c>
      <c r="B299" s="11"/>
      <c r="C299" s="11"/>
      <c r="D299" s="11"/>
      <c r="E299" s="12" t="s">
        <v>512</v>
      </c>
      <c r="F299" s="12"/>
      <c r="G299" s="11">
        <v>2028.3941199999999</v>
      </c>
      <c r="H299" s="11">
        <v>1838.1329899999998</v>
      </c>
      <c r="I299" s="11">
        <v>1403.14779</v>
      </c>
      <c r="J299" s="12">
        <v>-23.66451189149268</v>
      </c>
      <c r="L299" s="176"/>
    </row>
    <row r="300" spans="1:16" ht="13.2" x14ac:dyDescent="0.25">
      <c r="A300" s="9"/>
      <c r="B300" s="11"/>
      <c r="C300" s="11"/>
      <c r="D300" s="11"/>
      <c r="E300" s="12"/>
      <c r="F300" s="12"/>
      <c r="G300" s="11"/>
      <c r="H300" s="11"/>
      <c r="I300" s="11"/>
      <c r="J300" s="12"/>
      <c r="L300" s="176"/>
      <c r="M300" s="169"/>
      <c r="N300" s="169"/>
      <c r="O300" s="253"/>
    </row>
    <row r="301" spans="1:16" s="20" customFormat="1" x14ac:dyDescent="0.2">
      <c r="A301" s="17" t="s">
        <v>371</v>
      </c>
      <c r="B301" s="18"/>
      <c r="C301" s="18"/>
      <c r="D301" s="18"/>
      <c r="E301" s="16" t="s">
        <v>512</v>
      </c>
      <c r="F301" s="16"/>
      <c r="G301" s="18">
        <v>1041979.8957400001</v>
      </c>
      <c r="H301" s="18">
        <v>956526.08826000011</v>
      </c>
      <c r="I301" s="18">
        <v>1123618.71548</v>
      </c>
      <c r="J301" s="16">
        <v>17.468695236943859</v>
      </c>
      <c r="L301" s="175"/>
      <c r="M301" s="173"/>
      <c r="N301" s="173"/>
    </row>
    <row r="302" spans="1:16" x14ac:dyDescent="0.2">
      <c r="A302" s="9" t="s">
        <v>372</v>
      </c>
      <c r="B302" s="11"/>
      <c r="C302" s="11"/>
      <c r="D302" s="11"/>
      <c r="E302" s="12"/>
      <c r="F302" s="12"/>
      <c r="G302" s="11">
        <v>260531.52542000002</v>
      </c>
      <c r="H302" s="11">
        <v>245844.52141000002</v>
      </c>
      <c r="I302" s="11">
        <v>251886.07935000004</v>
      </c>
      <c r="J302" s="12">
        <v>2.4574710493240559</v>
      </c>
      <c r="L302" s="176"/>
      <c r="O302" s="13"/>
    </row>
    <row r="303" spans="1:16" x14ac:dyDescent="0.2">
      <c r="A303" s="9" t="s">
        <v>373</v>
      </c>
      <c r="B303" s="11"/>
      <c r="C303" s="11"/>
      <c r="D303" s="11"/>
      <c r="E303" s="12"/>
      <c r="F303" s="12"/>
      <c r="G303" s="11">
        <v>310939.70190000004</v>
      </c>
      <c r="H303" s="11">
        <v>282360.25949999999</v>
      </c>
      <c r="I303" s="11">
        <v>398799.45063000004</v>
      </c>
      <c r="J303" s="12">
        <v>41.23781134646535</v>
      </c>
      <c r="L303" s="176"/>
    </row>
    <row r="304" spans="1:16" x14ac:dyDescent="0.2">
      <c r="A304" s="9" t="s">
        <v>348</v>
      </c>
      <c r="B304" s="11"/>
      <c r="C304" s="11"/>
      <c r="D304" s="11"/>
      <c r="E304" s="12"/>
      <c r="F304" s="12"/>
      <c r="G304" s="11">
        <v>470508.66842000006</v>
      </c>
      <c r="H304" s="11">
        <v>428321.30735000008</v>
      </c>
      <c r="I304" s="11">
        <v>472933.18549999996</v>
      </c>
      <c r="J304" s="12">
        <v>10.415516899220137</v>
      </c>
      <c r="L304" s="176"/>
    </row>
    <row r="305" spans="1:15" s="20" customFormat="1" x14ac:dyDescent="0.2">
      <c r="A305" s="17" t="s">
        <v>11</v>
      </c>
      <c r="B305" s="18">
        <v>57619.048000000003</v>
      </c>
      <c r="C305" s="18">
        <v>50923.118999999999</v>
      </c>
      <c r="D305" s="18">
        <v>58146.4905</v>
      </c>
      <c r="E305" s="16">
        <v>14.184856783811696</v>
      </c>
      <c r="F305" s="16"/>
      <c r="G305" s="18">
        <v>28706.85715</v>
      </c>
      <c r="H305" s="18">
        <v>25324.502690000001</v>
      </c>
      <c r="I305" s="18">
        <v>33546.860690000001</v>
      </c>
      <c r="J305" s="16">
        <v>32.467993945037279</v>
      </c>
      <c r="L305" s="175"/>
      <c r="M305" s="173"/>
      <c r="N305" s="173"/>
    </row>
    <row r="306" spans="1:15" s="20" customFormat="1" ht="13.2" x14ac:dyDescent="0.25">
      <c r="A306" s="17" t="s">
        <v>77</v>
      </c>
      <c r="B306" s="18"/>
      <c r="C306" s="18"/>
      <c r="D306" s="18"/>
      <c r="E306" s="16" t="s">
        <v>512</v>
      </c>
      <c r="F306" s="16"/>
      <c r="G306" s="18">
        <v>6895.2104300009087</v>
      </c>
      <c r="H306" s="18">
        <v>6169.2110899998806</v>
      </c>
      <c r="I306" s="18">
        <v>9810.985439999029</v>
      </c>
      <c r="J306" s="16">
        <v>59.031443354278537</v>
      </c>
      <c r="L306" s="167"/>
      <c r="M306" s="173"/>
      <c r="N306" s="173"/>
    </row>
    <row r="307" spans="1:15" x14ac:dyDescent="0.2">
      <c r="A307" s="86"/>
      <c r="B307" s="92"/>
      <c r="C307" s="92"/>
      <c r="D307" s="92"/>
      <c r="E307" s="92"/>
      <c r="F307" s="92"/>
      <c r="G307" s="92"/>
      <c r="H307" s="92"/>
      <c r="I307" s="92"/>
      <c r="J307" s="92"/>
      <c r="L307" s="176"/>
    </row>
    <row r="308" spans="1:15" x14ac:dyDescent="0.2">
      <c r="A308" s="9" t="s">
        <v>451</v>
      </c>
      <c r="B308" s="9"/>
      <c r="C308" s="9"/>
      <c r="D308" s="9"/>
      <c r="E308" s="9"/>
      <c r="F308" s="9"/>
      <c r="G308" s="9"/>
      <c r="H308" s="9"/>
      <c r="I308" s="9"/>
      <c r="J308" s="9"/>
      <c r="L308" s="176"/>
    </row>
    <row r="309" spans="1:15" x14ac:dyDescent="0.2">
      <c r="A309" s="9" t="s">
        <v>392</v>
      </c>
      <c r="B309" s="9"/>
      <c r="C309" s="9"/>
      <c r="D309" s="9"/>
      <c r="E309" s="9"/>
      <c r="F309" s="9"/>
      <c r="G309" s="9"/>
      <c r="H309" s="9"/>
      <c r="I309" s="9"/>
      <c r="J309" s="9"/>
      <c r="L309" s="176"/>
    </row>
    <row r="310" spans="1:15" ht="20.100000000000001" customHeight="1" x14ac:dyDescent="0.25">
      <c r="A310" s="352" t="s">
        <v>206</v>
      </c>
      <c r="B310" s="352"/>
      <c r="C310" s="352"/>
      <c r="D310" s="352"/>
      <c r="E310" s="352"/>
      <c r="F310" s="352"/>
      <c r="G310" s="352"/>
      <c r="H310" s="352"/>
      <c r="I310" s="352"/>
      <c r="J310" s="352"/>
      <c r="L310" s="176"/>
    </row>
    <row r="311" spans="1:15" ht="20.100000000000001" customHeight="1" x14ac:dyDescent="0.25">
      <c r="A311" s="353" t="s">
        <v>287</v>
      </c>
      <c r="B311" s="353"/>
      <c r="C311" s="353"/>
      <c r="D311" s="353"/>
      <c r="E311" s="353"/>
      <c r="F311" s="353"/>
      <c r="G311" s="353"/>
      <c r="H311" s="353"/>
      <c r="I311" s="353"/>
      <c r="J311" s="353"/>
      <c r="L311" s="176"/>
      <c r="M311" s="177"/>
      <c r="N311" s="177"/>
    </row>
    <row r="312" spans="1:15" s="20" customFormat="1" ht="13.2" x14ac:dyDescent="0.25">
      <c r="A312" s="17"/>
      <c r="B312" s="354" t="s">
        <v>104</v>
      </c>
      <c r="C312" s="354"/>
      <c r="D312" s="354"/>
      <c r="E312" s="354"/>
      <c r="F312" s="310"/>
      <c r="G312" s="354" t="s">
        <v>462</v>
      </c>
      <c r="H312" s="354"/>
      <c r="I312" s="354"/>
      <c r="J312" s="354"/>
      <c r="K312" s="93"/>
      <c r="L312" s="167"/>
      <c r="M312" s="167"/>
      <c r="N312" s="167"/>
      <c r="O312" s="93"/>
    </row>
    <row r="313" spans="1:15" s="20" customFormat="1" ht="13.2" x14ac:dyDescent="0.25">
      <c r="A313" s="17" t="s">
        <v>264</v>
      </c>
      <c r="B313" s="358">
        <v>2017</v>
      </c>
      <c r="C313" s="355" t="s">
        <v>497</v>
      </c>
      <c r="D313" s="355"/>
      <c r="E313" s="355"/>
      <c r="F313" s="310"/>
      <c r="G313" s="358">
        <v>2017</v>
      </c>
      <c r="H313" s="355" t="s">
        <v>497</v>
      </c>
      <c r="I313" s="355"/>
      <c r="J313" s="355"/>
      <c r="K313" s="93"/>
      <c r="L313" s="167"/>
      <c r="M313" s="173"/>
      <c r="N313" s="173"/>
    </row>
    <row r="314" spans="1:15" s="20" customFormat="1" ht="13.2" x14ac:dyDescent="0.25">
      <c r="A314" s="125"/>
      <c r="B314" s="359"/>
      <c r="C314" s="264">
        <v>2017</v>
      </c>
      <c r="D314" s="264">
        <v>2018</v>
      </c>
      <c r="E314" s="311" t="s">
        <v>509</v>
      </c>
      <c r="F314" s="127"/>
      <c r="G314" s="359"/>
      <c r="H314" s="264">
        <v>2017</v>
      </c>
      <c r="I314" s="264">
        <v>2018</v>
      </c>
      <c r="J314" s="311" t="s">
        <v>509</v>
      </c>
      <c r="L314" s="167"/>
      <c r="M314" s="173"/>
      <c r="N314" s="173"/>
    </row>
    <row r="315" spans="1:15" s="20" customFormat="1" ht="13.2" x14ac:dyDescent="0.25">
      <c r="A315" s="17"/>
      <c r="B315" s="17"/>
      <c r="C315" s="263"/>
      <c r="D315" s="263"/>
      <c r="E315" s="310"/>
      <c r="F315" s="310"/>
      <c r="G315" s="17"/>
      <c r="H315" s="263"/>
      <c r="I315" s="263"/>
      <c r="J315" s="310"/>
      <c r="L315" s="167"/>
      <c r="M315" s="173"/>
      <c r="N315" s="173"/>
    </row>
    <row r="316" spans="1:15" s="20" customFormat="1" ht="13.2" x14ac:dyDescent="0.25">
      <c r="A316" s="17" t="s">
        <v>421</v>
      </c>
      <c r="B316" s="17"/>
      <c r="C316" s="263"/>
      <c r="D316" s="263"/>
      <c r="E316" s="310"/>
      <c r="F316" s="310"/>
      <c r="G316" s="18">
        <v>663282.62198000005</v>
      </c>
      <c r="H316" s="18">
        <v>600420.16694999998</v>
      </c>
      <c r="I316" s="18">
        <v>582025.93307999987</v>
      </c>
      <c r="J316" s="16">
        <v>-3.0635603003541121</v>
      </c>
      <c r="L316" s="167"/>
      <c r="M316" s="173"/>
      <c r="N316" s="173"/>
    </row>
    <row r="317" spans="1:15" s="20" customFormat="1" ht="13.2" x14ac:dyDescent="0.25">
      <c r="A317" s="17"/>
      <c r="B317" s="17"/>
      <c r="C317" s="263"/>
      <c r="D317" s="263"/>
      <c r="E317" s="310"/>
      <c r="F317" s="310"/>
      <c r="G317" s="17"/>
      <c r="H317" s="263"/>
      <c r="I317" s="263"/>
      <c r="J317" s="310"/>
      <c r="L317" s="167"/>
      <c r="M317" s="173"/>
      <c r="N317" s="173"/>
    </row>
    <row r="318" spans="1:15" s="21" customFormat="1" ht="13.2" x14ac:dyDescent="0.25">
      <c r="A318" s="88" t="s">
        <v>263</v>
      </c>
      <c r="B318" s="88"/>
      <c r="C318" s="88"/>
      <c r="D318" s="88"/>
      <c r="E318" s="88"/>
      <c r="F318" s="88"/>
      <c r="G318" s="88">
        <v>641145.34750999999</v>
      </c>
      <c r="H318" s="88">
        <v>580531.10636999994</v>
      </c>
      <c r="I318" s="88">
        <v>565573.75193999987</v>
      </c>
      <c r="J318" s="16">
        <v>-2.5764949140325655</v>
      </c>
      <c r="L318" s="167"/>
      <c r="M318" s="208"/>
      <c r="N318" s="208"/>
    </row>
    <row r="319" spans="1:15" ht="13.2" x14ac:dyDescent="0.25">
      <c r="A319" s="85"/>
      <c r="B319" s="90"/>
      <c r="C319" s="90"/>
      <c r="E319" s="90"/>
      <c r="F319" s="90"/>
      <c r="G319" s="90"/>
      <c r="I319" s="94"/>
      <c r="J319" s="12"/>
      <c r="L319" s="167"/>
    </row>
    <row r="320" spans="1:15" s="20" customFormat="1" ht="13.2" x14ac:dyDescent="0.25">
      <c r="A320" s="93" t="s">
        <v>184</v>
      </c>
      <c r="B320" s="21">
        <v>1800645.83654</v>
      </c>
      <c r="C320" s="21">
        <v>1633995.7336200001</v>
      </c>
      <c r="D320" s="21">
        <v>1281160.3984450002</v>
      </c>
      <c r="E320" s="16">
        <v>-21.593406146374605</v>
      </c>
      <c r="F320" s="21"/>
      <c r="G320" s="21">
        <v>558941.61777999997</v>
      </c>
      <c r="H320" s="21">
        <v>505938.14608999994</v>
      </c>
      <c r="I320" s="21">
        <v>492407.0003999999</v>
      </c>
      <c r="J320" s="16">
        <v>-2.6744663936830335</v>
      </c>
      <c r="L320" s="167"/>
      <c r="M320" s="173"/>
      <c r="N320" s="173"/>
    </row>
    <row r="321" spans="1:14" ht="13.2" x14ac:dyDescent="0.25">
      <c r="A321" s="85" t="s">
        <v>185</v>
      </c>
      <c r="B321" s="90">
        <v>1503.3256000000001</v>
      </c>
      <c r="C321" s="90">
        <v>1271.0596</v>
      </c>
      <c r="D321" s="90">
        <v>1504.816</v>
      </c>
      <c r="E321" s="12">
        <v>18.390671845757666</v>
      </c>
      <c r="F321" s="90"/>
      <c r="G321" s="90">
        <v>529.57762000000014</v>
      </c>
      <c r="H321" s="90">
        <v>447.38190000000003</v>
      </c>
      <c r="I321" s="90">
        <v>565.17316999999991</v>
      </c>
      <c r="J321" s="12">
        <v>26.329020016232192</v>
      </c>
      <c r="L321" s="169"/>
    </row>
    <row r="322" spans="1:14" ht="13.2" x14ac:dyDescent="0.25">
      <c r="A322" s="85" t="s">
        <v>186</v>
      </c>
      <c r="B322" s="90">
        <v>6.0000000000000001E-3</v>
      </c>
      <c r="C322" s="90">
        <v>6.0000000000000001E-3</v>
      </c>
      <c r="D322" s="90">
        <v>6.0000000000000001E-3</v>
      </c>
      <c r="E322" s="12">
        <v>0</v>
      </c>
      <c r="F322" s="95"/>
      <c r="G322" s="90">
        <v>4.8229999999999995E-2</v>
      </c>
      <c r="H322" s="90">
        <v>4.8229999999999995E-2</v>
      </c>
      <c r="I322" s="90">
        <v>4.8280000000000003E-2</v>
      </c>
      <c r="J322" s="12">
        <v>0.10366991499068945</v>
      </c>
      <c r="L322" s="169"/>
      <c r="M322" s="14"/>
      <c r="N322" s="14"/>
    </row>
    <row r="323" spans="1:14" x14ac:dyDescent="0.2">
      <c r="A323" s="85" t="s">
        <v>422</v>
      </c>
      <c r="B323" s="90">
        <v>173587.12150000001</v>
      </c>
      <c r="C323" s="90">
        <v>154494.3965</v>
      </c>
      <c r="D323" s="90">
        <v>176143.09400000001</v>
      </c>
      <c r="E323" s="12">
        <v>14.012610159618319</v>
      </c>
      <c r="F323" s="95"/>
      <c r="G323" s="90">
        <v>53915.561689999995</v>
      </c>
      <c r="H323" s="90">
        <v>48101.263420000003</v>
      </c>
      <c r="I323" s="90">
        <v>56755.141340000002</v>
      </c>
      <c r="J323" s="12">
        <v>17.990957627116728</v>
      </c>
      <c r="L323" s="177"/>
      <c r="M323" s="14"/>
      <c r="N323" s="14"/>
    </row>
    <row r="324" spans="1:14" x14ac:dyDescent="0.2">
      <c r="A324" s="85" t="s">
        <v>423</v>
      </c>
      <c r="B324" s="90">
        <v>21</v>
      </c>
      <c r="C324" s="90">
        <v>21</v>
      </c>
      <c r="D324" s="90">
        <v>4</v>
      </c>
      <c r="E324" s="12">
        <v>-80.952380952380949</v>
      </c>
      <c r="F324" s="95"/>
      <c r="G324" s="90">
        <v>27.614570000000001</v>
      </c>
      <c r="H324" s="90">
        <v>27.614570000000001</v>
      </c>
      <c r="I324" s="90">
        <v>5.9</v>
      </c>
      <c r="J324" s="12">
        <v>-78.634467239576793</v>
      </c>
      <c r="M324" s="14"/>
      <c r="N324" s="14"/>
    </row>
    <row r="325" spans="1:14" x14ac:dyDescent="0.2">
      <c r="A325" s="85" t="s">
        <v>187</v>
      </c>
      <c r="B325" s="90">
        <v>1625534.38344</v>
      </c>
      <c r="C325" s="90">
        <v>1478209.2715200002</v>
      </c>
      <c r="D325" s="90">
        <v>1103508.4824450002</v>
      </c>
      <c r="E325" s="12">
        <v>-25.348291090726676</v>
      </c>
      <c r="F325" s="95"/>
      <c r="G325" s="90">
        <v>504468.81566999992</v>
      </c>
      <c r="H325" s="90">
        <v>457361.83796999994</v>
      </c>
      <c r="I325" s="90">
        <v>435080.73760999989</v>
      </c>
      <c r="J325" s="12">
        <v>-4.8716570798505359</v>
      </c>
      <c r="M325" s="14"/>
      <c r="N325" s="14"/>
    </row>
    <row r="326" spans="1:14" x14ac:dyDescent="0.2">
      <c r="A326" s="85"/>
      <c r="B326" s="90"/>
      <c r="C326" s="90"/>
      <c r="D326" s="90"/>
      <c r="E326" s="12"/>
      <c r="F326" s="90"/>
      <c r="G326" s="90"/>
      <c r="H326" s="90"/>
      <c r="I326" s="96"/>
      <c r="J326" s="12"/>
      <c r="M326" s="14"/>
      <c r="N326" s="14"/>
    </row>
    <row r="327" spans="1:14" s="20" customFormat="1" ht="11.4" x14ac:dyDescent="0.2">
      <c r="A327" s="93" t="s">
        <v>337</v>
      </c>
      <c r="B327" s="21">
        <v>20532.416177300001</v>
      </c>
      <c r="C327" s="21">
        <v>18762.216308499999</v>
      </c>
      <c r="D327" s="21">
        <v>18284.938359299998</v>
      </c>
      <c r="E327" s="16">
        <v>-2.5438250010142838</v>
      </c>
      <c r="F327" s="21"/>
      <c r="G327" s="21">
        <v>74337.49454</v>
      </c>
      <c r="H327" s="21">
        <v>67579.903600000005</v>
      </c>
      <c r="I327" s="21">
        <v>64984.156730000017</v>
      </c>
      <c r="J327" s="16">
        <v>-3.8410041028824224</v>
      </c>
      <c r="L327" s="173"/>
    </row>
    <row r="328" spans="1:14" x14ac:dyDescent="0.2">
      <c r="A328" s="85" t="s">
        <v>180</v>
      </c>
      <c r="B328" s="13">
        <v>96.523899999999998</v>
      </c>
      <c r="C328" s="95">
        <v>84.428899999999999</v>
      </c>
      <c r="D328" s="95">
        <v>162.69499999999999</v>
      </c>
      <c r="E328" s="12">
        <v>92.700603703234322</v>
      </c>
      <c r="F328" s="13"/>
      <c r="G328" s="95">
        <v>944.52130999999986</v>
      </c>
      <c r="H328" s="95">
        <v>857.21253000000002</v>
      </c>
      <c r="I328" s="95">
        <v>1054.85763</v>
      </c>
      <c r="J328" s="12">
        <v>23.056720834446963</v>
      </c>
      <c r="M328" s="14"/>
      <c r="N328" s="14"/>
    </row>
    <row r="329" spans="1:14" x14ac:dyDescent="0.2">
      <c r="A329" s="85" t="s">
        <v>181</v>
      </c>
      <c r="B329" s="13">
        <v>15087.2222943</v>
      </c>
      <c r="C329" s="95">
        <v>13612.467480200001</v>
      </c>
      <c r="D329" s="95">
        <v>12424.859500099999</v>
      </c>
      <c r="E329" s="12">
        <v>-8.7244137172590825</v>
      </c>
      <c r="F329" s="95"/>
      <c r="G329" s="95">
        <v>53577.261810000004</v>
      </c>
      <c r="H329" s="95">
        <v>48208.724120000006</v>
      </c>
      <c r="I329" s="95">
        <v>47112.139430000017</v>
      </c>
      <c r="J329" s="12">
        <v>-2.2746602612224223</v>
      </c>
      <c r="M329" s="14"/>
      <c r="N329" s="14"/>
    </row>
    <row r="330" spans="1:14" x14ac:dyDescent="0.2">
      <c r="A330" s="85" t="s">
        <v>182</v>
      </c>
      <c r="B330" s="13">
        <v>648.79913729999998</v>
      </c>
      <c r="C330" s="95">
        <v>591.23591260000001</v>
      </c>
      <c r="D330" s="95">
        <v>454.79292020000003</v>
      </c>
      <c r="E330" s="12">
        <v>-23.077588741181614</v>
      </c>
      <c r="F330" s="95"/>
      <c r="G330" s="95">
        <v>7922.331979999999</v>
      </c>
      <c r="H330" s="95">
        <v>7343.9919800000007</v>
      </c>
      <c r="I330" s="95">
        <v>5819.6388500000003</v>
      </c>
      <c r="J330" s="12">
        <v>-20.756465069015505</v>
      </c>
      <c r="M330" s="14"/>
      <c r="N330" s="14"/>
    </row>
    <row r="331" spans="1:14" x14ac:dyDescent="0.2">
      <c r="A331" s="85" t="s">
        <v>183</v>
      </c>
      <c r="B331" s="13">
        <v>4699.8708456999993</v>
      </c>
      <c r="C331" s="95">
        <v>4474.0840157000002</v>
      </c>
      <c r="D331" s="95">
        <v>5242.5909389999997</v>
      </c>
      <c r="E331" s="12">
        <v>17.176854985360876</v>
      </c>
      <c r="F331" s="95"/>
      <c r="G331" s="95">
        <v>11893.379440000001</v>
      </c>
      <c r="H331" s="95">
        <v>11169.974969999999</v>
      </c>
      <c r="I331" s="95">
        <v>10997.52082</v>
      </c>
      <c r="J331" s="12">
        <v>-1.5439081149525578</v>
      </c>
      <c r="M331" s="14"/>
      <c r="N331" s="14"/>
    </row>
    <row r="332" spans="1:14" x14ac:dyDescent="0.2">
      <c r="A332" s="85"/>
      <c r="B332" s="95"/>
      <c r="C332" s="95"/>
      <c r="D332" s="95"/>
      <c r="E332" s="12"/>
      <c r="F332" s="95"/>
      <c r="G332" s="95"/>
      <c r="H332" s="95"/>
      <c r="I332" s="95"/>
      <c r="J332" s="12"/>
      <c r="M332" s="14"/>
      <c r="N332" s="14"/>
    </row>
    <row r="333" spans="1:14" s="20" customFormat="1" x14ac:dyDescent="0.2">
      <c r="A333" s="93" t="s">
        <v>188</v>
      </c>
      <c r="B333" s="21">
        <v>2023.5607699999998</v>
      </c>
      <c r="C333" s="21">
        <v>1814.5979499999996</v>
      </c>
      <c r="D333" s="21">
        <v>2779.49683</v>
      </c>
      <c r="E333" s="16">
        <v>53.174251629679219</v>
      </c>
      <c r="F333" s="21"/>
      <c r="G333" s="21">
        <v>6351.3081099999999</v>
      </c>
      <c r="H333" s="21">
        <v>5644.1242800000009</v>
      </c>
      <c r="I333" s="21">
        <v>7007.69326</v>
      </c>
      <c r="J333" s="16">
        <v>24.159088502565695</v>
      </c>
      <c r="L333" s="173"/>
    </row>
    <row r="334" spans="1:14" x14ac:dyDescent="0.2">
      <c r="A334" s="85" t="s">
        <v>189</v>
      </c>
      <c r="B334" s="95">
        <v>132.85103000000004</v>
      </c>
      <c r="C334" s="95">
        <v>114.89349000000001</v>
      </c>
      <c r="D334" s="95">
        <v>85.665480000000002</v>
      </c>
      <c r="E334" s="12">
        <v>-25.439222013362112</v>
      </c>
      <c r="F334" s="95"/>
      <c r="G334" s="95">
        <v>2046.3337300000003</v>
      </c>
      <c r="H334" s="95">
        <v>1798.7325600000006</v>
      </c>
      <c r="I334" s="95">
        <v>1622.9158400000003</v>
      </c>
      <c r="J334" s="12">
        <v>-9.7744780913956504</v>
      </c>
      <c r="M334" s="14"/>
      <c r="N334" s="14"/>
    </row>
    <row r="335" spans="1:14" x14ac:dyDescent="0.2">
      <c r="A335" s="85" t="s">
        <v>190</v>
      </c>
      <c r="B335" s="95">
        <v>1.0715999999999999</v>
      </c>
      <c r="C335" s="95">
        <v>0.9456</v>
      </c>
      <c r="D335" s="95">
        <v>1.5662399999999999</v>
      </c>
      <c r="E335" s="12">
        <v>65.634517766497453</v>
      </c>
      <c r="F335" s="95"/>
      <c r="G335" s="95">
        <v>363.39645999999999</v>
      </c>
      <c r="H335" s="95">
        <v>313.80149</v>
      </c>
      <c r="I335" s="95">
        <v>531.37009999999998</v>
      </c>
      <c r="J335" s="12">
        <v>69.333198513493357</v>
      </c>
      <c r="M335" s="14"/>
      <c r="N335" s="14"/>
    </row>
    <row r="336" spans="1:14" x14ac:dyDescent="0.2">
      <c r="A336" s="85" t="s">
        <v>425</v>
      </c>
      <c r="B336" s="95">
        <v>1889.6381399999998</v>
      </c>
      <c r="C336" s="95">
        <v>1698.7588599999997</v>
      </c>
      <c r="D336" s="95">
        <v>2692.2651099999998</v>
      </c>
      <c r="E336" s="12">
        <v>58.484242430971051</v>
      </c>
      <c r="F336" s="95"/>
      <c r="G336" s="95">
        <v>3941.5779200000002</v>
      </c>
      <c r="H336" s="95">
        <v>3531.5902300000002</v>
      </c>
      <c r="I336" s="95">
        <v>4853.4073200000003</v>
      </c>
      <c r="J336" s="12">
        <v>37.428382227685574</v>
      </c>
      <c r="M336" s="14"/>
      <c r="N336" s="14"/>
    </row>
    <row r="337" spans="1:17" x14ac:dyDescent="0.2">
      <c r="A337" s="85"/>
      <c r="B337" s="90"/>
      <c r="C337" s="90"/>
      <c r="D337" s="90"/>
      <c r="E337" s="12"/>
      <c r="F337" s="90"/>
      <c r="G337" s="90"/>
      <c r="H337" s="90"/>
      <c r="I337" s="95"/>
      <c r="J337" s="12"/>
      <c r="M337" s="14"/>
      <c r="N337" s="14"/>
    </row>
    <row r="338" spans="1:17" s="20" customFormat="1" x14ac:dyDescent="0.2">
      <c r="A338" s="93" t="s">
        <v>365</v>
      </c>
      <c r="B338" s="21"/>
      <c r="C338" s="21"/>
      <c r="D338" s="21"/>
      <c r="E338" s="16"/>
      <c r="F338" s="21"/>
      <c r="G338" s="21">
        <v>1514.9270799999999</v>
      </c>
      <c r="H338" s="21">
        <v>1368.9323999999999</v>
      </c>
      <c r="I338" s="21">
        <v>1174.90155</v>
      </c>
      <c r="J338" s="16">
        <v>-14.173881047742015</v>
      </c>
      <c r="L338" s="173"/>
      <c r="M338" s="173"/>
      <c r="N338" s="173"/>
    </row>
    <row r="339" spans="1:17" ht="20.399999999999999" x14ac:dyDescent="0.2">
      <c r="A339" s="97" t="s">
        <v>191</v>
      </c>
      <c r="B339" s="95">
        <v>15.2435607</v>
      </c>
      <c r="C339" s="95">
        <v>14.483070699999999</v>
      </c>
      <c r="D339" s="95">
        <v>6.4844839999999992</v>
      </c>
      <c r="E339" s="12">
        <v>-55.227146685129419</v>
      </c>
      <c r="F339" s="95"/>
      <c r="G339" s="95">
        <v>398.96778999999998</v>
      </c>
      <c r="H339" s="95">
        <v>350.42625999999996</v>
      </c>
      <c r="I339" s="95">
        <v>286.37909999999999</v>
      </c>
      <c r="J339" s="12">
        <v>-18.2769293602597</v>
      </c>
    </row>
    <row r="340" spans="1:17" x14ac:dyDescent="0.2">
      <c r="A340" s="85" t="s">
        <v>192</v>
      </c>
      <c r="B340" s="95">
        <v>323.8483354</v>
      </c>
      <c r="C340" s="95">
        <v>291.42863539999996</v>
      </c>
      <c r="D340" s="95">
        <v>226.68074619999996</v>
      </c>
      <c r="E340" s="12">
        <v>-22.217408083845427</v>
      </c>
      <c r="F340" s="95"/>
      <c r="G340" s="95">
        <v>1115.95929</v>
      </c>
      <c r="H340" s="95">
        <v>1018.50614</v>
      </c>
      <c r="I340" s="95">
        <v>888.52245000000016</v>
      </c>
      <c r="J340" s="12">
        <v>-12.76219012287936</v>
      </c>
    </row>
    <row r="341" spans="1:17" x14ac:dyDescent="0.2">
      <c r="A341" s="85"/>
      <c r="B341" s="90"/>
      <c r="C341" s="90"/>
      <c r="D341" s="90"/>
      <c r="E341" s="12"/>
      <c r="F341" s="90"/>
      <c r="G341" s="90"/>
      <c r="H341" s="90"/>
      <c r="J341" s="12"/>
    </row>
    <row r="342" spans="1:17" s="21" customFormat="1" x14ac:dyDescent="0.2">
      <c r="A342" s="88" t="s">
        <v>412</v>
      </c>
      <c r="B342" s="88"/>
      <c r="C342" s="88"/>
      <c r="D342" s="88"/>
      <c r="E342" s="16"/>
      <c r="F342" s="88"/>
      <c r="G342" s="88">
        <v>22137.274470000004</v>
      </c>
      <c r="H342" s="88">
        <v>19889.060579999998</v>
      </c>
      <c r="I342" s="88">
        <v>16452.181140000001</v>
      </c>
      <c r="J342" s="16">
        <v>-17.280250246992807</v>
      </c>
      <c r="L342" s="208"/>
      <c r="M342" s="208"/>
      <c r="N342" s="208"/>
    </row>
    <row r="343" spans="1:17" x14ac:dyDescent="0.2">
      <c r="A343" s="85" t="s">
        <v>193</v>
      </c>
      <c r="B343" s="95">
        <v>3897</v>
      </c>
      <c r="C343" s="95">
        <v>3896</v>
      </c>
      <c r="D343" s="95">
        <v>12</v>
      </c>
      <c r="E343" s="12">
        <v>-99.691991786447645</v>
      </c>
      <c r="F343" s="95"/>
      <c r="G343" s="95">
        <v>598.26979000000006</v>
      </c>
      <c r="H343" s="95">
        <v>597.06979000000001</v>
      </c>
      <c r="I343" s="95">
        <v>175.99883000000003</v>
      </c>
      <c r="J343" s="12">
        <v>-70.522904868457672</v>
      </c>
    </row>
    <row r="344" spans="1:17" x14ac:dyDescent="0.2">
      <c r="A344" s="85" t="s">
        <v>194</v>
      </c>
      <c r="B344" s="95">
        <v>2</v>
      </c>
      <c r="C344" s="95">
        <v>2</v>
      </c>
      <c r="D344" s="95">
        <v>2</v>
      </c>
      <c r="E344" s="12">
        <v>0</v>
      </c>
      <c r="F344" s="95"/>
      <c r="G344" s="95">
        <v>206.74348000000001</v>
      </c>
      <c r="H344" s="95">
        <v>206.74348000000001</v>
      </c>
      <c r="I344" s="95">
        <v>2.9910700000000001</v>
      </c>
      <c r="J344" s="12">
        <v>-98.553245790387194</v>
      </c>
    </row>
    <row r="345" spans="1:17" ht="11.25" customHeight="1" x14ac:dyDescent="0.25">
      <c r="A345" s="97" t="s">
        <v>195</v>
      </c>
      <c r="B345" s="95">
        <v>0</v>
      </c>
      <c r="C345" s="95">
        <v>0</v>
      </c>
      <c r="D345" s="95">
        <v>0</v>
      </c>
      <c r="E345" s="12" t="s">
        <v>512</v>
      </c>
      <c r="F345" s="95"/>
      <c r="G345" s="95">
        <v>0</v>
      </c>
      <c r="H345" s="95">
        <v>0</v>
      </c>
      <c r="I345" s="95">
        <v>0</v>
      </c>
      <c r="J345" s="12" t="s">
        <v>512</v>
      </c>
      <c r="M345" s="167"/>
      <c r="N345" s="167"/>
      <c r="O345" s="22"/>
    </row>
    <row r="346" spans="1:17" ht="13.2" x14ac:dyDescent="0.25">
      <c r="A346" s="85" t="s">
        <v>196</v>
      </c>
      <c r="B346" s="95"/>
      <c r="C346" s="95"/>
      <c r="D346" s="95"/>
      <c r="E346" s="12"/>
      <c r="F346" s="90"/>
      <c r="G346" s="95">
        <v>21332.261200000004</v>
      </c>
      <c r="H346" s="95">
        <v>19085.247309999999</v>
      </c>
      <c r="I346" s="95">
        <v>16273.19124</v>
      </c>
      <c r="J346" s="12">
        <v>-14.734187219709654</v>
      </c>
      <c r="M346" s="169"/>
      <c r="N346" s="169"/>
      <c r="O346" s="253"/>
    </row>
    <row r="347" spans="1:17" ht="13.2" x14ac:dyDescent="0.25">
      <c r="B347" s="95"/>
      <c r="C347" s="95"/>
      <c r="D347" s="95"/>
      <c r="F347" s="90"/>
      <c r="G347" s="90"/>
      <c r="H347" s="90"/>
      <c r="I347" s="95"/>
      <c r="M347" s="169"/>
      <c r="N347" s="169"/>
      <c r="O347" s="253"/>
    </row>
    <row r="348" spans="1:17" ht="13.2" x14ac:dyDescent="0.25">
      <c r="A348" s="98"/>
      <c r="B348" s="98"/>
      <c r="C348" s="99"/>
      <c r="D348" s="99"/>
      <c r="E348" s="99"/>
      <c r="F348" s="99"/>
      <c r="G348" s="99"/>
      <c r="H348" s="99"/>
      <c r="I348" s="99"/>
      <c r="J348" s="99"/>
      <c r="M348" s="169"/>
      <c r="N348" s="169"/>
      <c r="O348" s="253"/>
    </row>
    <row r="349" spans="1:17" ht="13.2" x14ac:dyDescent="0.25">
      <c r="A349" s="9" t="s">
        <v>453</v>
      </c>
      <c r="B349" s="90"/>
      <c r="C349" s="90"/>
      <c r="E349" s="90"/>
      <c r="F349" s="90"/>
      <c r="G349" s="90"/>
      <c r="I349" s="94"/>
      <c r="J349" s="90"/>
      <c r="M349" s="167"/>
      <c r="N349" s="167"/>
      <c r="O349" s="22"/>
    </row>
    <row r="350" spans="1:17" ht="20.100000000000001" customHeight="1" x14ac:dyDescent="0.25">
      <c r="A350" s="352" t="s">
        <v>286</v>
      </c>
      <c r="B350" s="352"/>
      <c r="C350" s="352"/>
      <c r="D350" s="352"/>
      <c r="E350" s="352"/>
      <c r="F350" s="352"/>
      <c r="G350" s="352"/>
      <c r="H350" s="352"/>
      <c r="I350" s="352"/>
      <c r="J350" s="352"/>
      <c r="K350" s="110"/>
      <c r="L350" s="183"/>
      <c r="M350" s="169"/>
      <c r="N350" s="169"/>
      <c r="O350" s="253"/>
      <c r="P350" s="110"/>
    </row>
    <row r="351" spans="1:17" ht="20.100000000000001" customHeight="1" x14ac:dyDescent="0.25">
      <c r="A351" s="353" t="s">
        <v>231</v>
      </c>
      <c r="B351" s="353"/>
      <c r="C351" s="353"/>
      <c r="D351" s="353"/>
      <c r="E351" s="353"/>
      <c r="F351" s="353"/>
      <c r="G351" s="353"/>
      <c r="H351" s="353"/>
      <c r="I351" s="353"/>
      <c r="J351" s="353"/>
      <c r="K351" s="110"/>
      <c r="L351" s="183"/>
      <c r="M351" s="169"/>
      <c r="N351" s="169"/>
      <c r="O351" s="253"/>
      <c r="P351" s="110"/>
      <c r="Q351" s="110"/>
    </row>
    <row r="352" spans="1:17" s="20" customFormat="1" ht="13.2" x14ac:dyDescent="0.25">
      <c r="A352" s="17"/>
      <c r="B352" s="354" t="s">
        <v>104</v>
      </c>
      <c r="C352" s="354"/>
      <c r="D352" s="354"/>
      <c r="E352" s="354"/>
      <c r="F352" s="310"/>
      <c r="G352" s="354" t="s">
        <v>463</v>
      </c>
      <c r="H352" s="354"/>
      <c r="I352" s="354"/>
      <c r="J352" s="354"/>
      <c r="K352" s="110"/>
      <c r="L352" s="26"/>
      <c r="M352" s="26"/>
      <c r="N352" s="22"/>
      <c r="O352" s="22"/>
      <c r="P352" s="22"/>
      <c r="Q352" s="110"/>
    </row>
    <row r="353" spans="1:19" s="20" customFormat="1" ht="13.2" x14ac:dyDescent="0.25">
      <c r="A353" s="17" t="s">
        <v>264</v>
      </c>
      <c r="B353" s="358">
        <v>2017</v>
      </c>
      <c r="C353" s="355" t="s">
        <v>497</v>
      </c>
      <c r="D353" s="355"/>
      <c r="E353" s="355"/>
      <c r="F353" s="310"/>
      <c r="G353" s="358">
        <v>2017</v>
      </c>
      <c r="H353" s="355" t="s">
        <v>497</v>
      </c>
      <c r="I353" s="355"/>
      <c r="J353" s="355"/>
      <c r="K353" s="110"/>
      <c r="L353" s="113"/>
      <c r="M353" s="113"/>
      <c r="N353" s="253"/>
      <c r="O353" s="253"/>
      <c r="P353" s="253"/>
      <c r="Q353" s="27"/>
      <c r="R353" s="27"/>
    </row>
    <row r="354" spans="1:19" s="20" customFormat="1" ht="13.2" x14ac:dyDescent="0.25">
      <c r="A354" s="125"/>
      <c r="B354" s="359"/>
      <c r="C354" s="264">
        <v>2017</v>
      </c>
      <c r="D354" s="264">
        <v>2018</v>
      </c>
      <c r="E354" s="311" t="s">
        <v>509</v>
      </c>
      <c r="F354" s="127"/>
      <c r="G354" s="359"/>
      <c r="H354" s="264">
        <v>2017</v>
      </c>
      <c r="I354" s="264">
        <v>2018</v>
      </c>
      <c r="J354" s="311" t="s">
        <v>509</v>
      </c>
      <c r="K354" s="110"/>
      <c r="L354" s="113"/>
      <c r="M354" s="113"/>
      <c r="N354" s="253"/>
      <c r="O354" s="253"/>
      <c r="P354" s="253"/>
      <c r="Q354" s="271"/>
      <c r="R354" s="271"/>
    </row>
    <row r="355" spans="1:19" ht="13.2" x14ac:dyDescent="0.25">
      <c r="A355" s="9"/>
      <c r="B355" s="9"/>
      <c r="C355" s="9"/>
      <c r="D355" s="9"/>
      <c r="E355" s="9"/>
      <c r="F355" s="9"/>
      <c r="G355" s="9"/>
      <c r="H355" s="9"/>
      <c r="I355" s="9"/>
      <c r="J355" s="9"/>
      <c r="K355" s="110"/>
      <c r="L355" s="26"/>
      <c r="M355" s="113"/>
      <c r="N355" s="253"/>
      <c r="O355" s="253"/>
      <c r="P355" s="253"/>
      <c r="Q355" s="271"/>
      <c r="R355" s="271"/>
    </row>
    <row r="356" spans="1:19" s="21" customFormat="1" ht="13.2" x14ac:dyDescent="0.25">
      <c r="A356" s="88" t="s">
        <v>444</v>
      </c>
      <c r="B356" s="88"/>
      <c r="C356" s="88"/>
      <c r="D356" s="88"/>
      <c r="E356" s="88"/>
      <c r="F356" s="88"/>
      <c r="G356" s="88">
        <v>5839228</v>
      </c>
      <c r="H356" s="88">
        <v>5331370</v>
      </c>
      <c r="I356" s="88">
        <v>6005422</v>
      </c>
      <c r="J356" s="16">
        <v>12.64312925195587</v>
      </c>
      <c r="K356" s="110"/>
      <c r="L356" s="26"/>
      <c r="M356" s="227"/>
      <c r="N356" s="227"/>
      <c r="O356" s="227"/>
      <c r="P356" s="22"/>
      <c r="Q356" s="27"/>
      <c r="R356" s="27"/>
    </row>
    <row r="357" spans="1:19" ht="13.2" x14ac:dyDescent="0.25">
      <c r="A357" s="9"/>
      <c r="B357" s="11"/>
      <c r="C357" s="11"/>
      <c r="D357" s="11"/>
      <c r="E357" s="12"/>
      <c r="F357" s="12"/>
      <c r="G357" s="11"/>
      <c r="H357" s="11"/>
      <c r="I357" s="11"/>
      <c r="J357" s="12"/>
      <c r="K357" s="110"/>
      <c r="L357" s="113"/>
      <c r="M357" s="228"/>
      <c r="N357" s="228"/>
      <c r="O357" s="228"/>
      <c r="P357" s="253"/>
      <c r="Q357" s="27"/>
      <c r="R357" s="27"/>
    </row>
    <row r="358" spans="1:19" s="20" customFormat="1" ht="13.2" x14ac:dyDescent="0.25">
      <c r="A358" s="17" t="s">
        <v>261</v>
      </c>
      <c r="B358" s="18"/>
      <c r="C358" s="18"/>
      <c r="D358" s="18"/>
      <c r="E358" s="16"/>
      <c r="F358" s="16"/>
      <c r="G358" s="18">
        <v>1199238</v>
      </c>
      <c r="H358" s="18">
        <v>1101456</v>
      </c>
      <c r="I358" s="18">
        <v>1268218</v>
      </c>
      <c r="J358" s="16">
        <v>15.140141775976531</v>
      </c>
      <c r="K358" s="110"/>
      <c r="L358" s="26"/>
      <c r="M358" s="227"/>
      <c r="N358" s="227"/>
      <c r="O358" s="227"/>
      <c r="P358" s="22"/>
      <c r="Q358" s="27"/>
      <c r="R358" s="27"/>
    </row>
    <row r="359" spans="1:19" ht="13.2" x14ac:dyDescent="0.25">
      <c r="A359" s="17"/>
      <c r="B359" s="11"/>
      <c r="C359" s="11"/>
      <c r="D359" s="11"/>
      <c r="E359" s="12"/>
      <c r="F359" s="12"/>
      <c r="G359" s="11"/>
      <c r="H359" s="11"/>
      <c r="I359" s="11"/>
      <c r="J359" s="12"/>
      <c r="K359" s="110"/>
      <c r="L359" s="227"/>
      <c r="M359" s="228"/>
      <c r="N359" s="228"/>
      <c r="O359" s="228"/>
      <c r="P359" s="253"/>
      <c r="Q359" s="271"/>
      <c r="R359" s="271"/>
    </row>
    <row r="360" spans="1:19" ht="13.2" x14ac:dyDescent="0.25">
      <c r="A360" s="9" t="s">
        <v>79</v>
      </c>
      <c r="B360" s="11">
        <v>1594572.6912811003</v>
      </c>
      <c r="C360" s="11">
        <v>1438935.5387021003</v>
      </c>
      <c r="D360" s="11">
        <v>1704273.4313155001</v>
      </c>
      <c r="E360" s="12">
        <v>18.439873467350097</v>
      </c>
      <c r="F360" s="12"/>
      <c r="G360" s="95">
        <v>287108.50027000002</v>
      </c>
      <c r="H360" s="95">
        <v>259818.21318000005</v>
      </c>
      <c r="I360" s="95">
        <v>340045.40775999997</v>
      </c>
      <c r="J360" s="12">
        <v>30.878202724155898</v>
      </c>
      <c r="K360" s="110"/>
      <c r="L360" s="228"/>
      <c r="M360" s="228"/>
      <c r="N360" s="228"/>
      <c r="O360" s="228"/>
      <c r="P360" s="253"/>
      <c r="Q360" s="271"/>
      <c r="R360" s="271"/>
      <c r="S360" s="22"/>
    </row>
    <row r="361" spans="1:19" ht="13.2" x14ac:dyDescent="0.25">
      <c r="A361" s="9" t="s">
        <v>445</v>
      </c>
      <c r="B361" s="11">
        <v>1422553.4691499998</v>
      </c>
      <c r="C361" s="11">
        <v>1339503.2891499999</v>
      </c>
      <c r="D361" s="11">
        <v>1069879.3044100001</v>
      </c>
      <c r="E361" s="12">
        <v>-20.128654175316981</v>
      </c>
      <c r="F361" s="12"/>
      <c r="G361" s="95">
        <v>304962.73136000009</v>
      </c>
      <c r="H361" s="95">
        <v>286825.54744000005</v>
      </c>
      <c r="I361" s="95">
        <v>254828.17548000001</v>
      </c>
      <c r="J361" s="12">
        <v>-11.155691062245239</v>
      </c>
      <c r="K361" s="110"/>
      <c r="L361" s="228"/>
      <c r="M361" s="228"/>
      <c r="N361" s="228"/>
      <c r="O361" s="228"/>
      <c r="P361" s="253"/>
      <c r="Q361" s="199"/>
      <c r="R361" s="199"/>
      <c r="S361" s="253"/>
    </row>
    <row r="362" spans="1:19" ht="13.2" x14ac:dyDescent="0.25">
      <c r="A362" s="9" t="s">
        <v>303</v>
      </c>
      <c r="B362" s="11">
        <v>3467.6089999999999</v>
      </c>
      <c r="C362" s="11">
        <v>2792.2089999999998</v>
      </c>
      <c r="D362" s="11">
        <v>24131.721000000001</v>
      </c>
      <c r="E362" s="12">
        <v>764.25195964915247</v>
      </c>
      <c r="F362" s="12"/>
      <c r="G362" s="95">
        <v>1004.99122</v>
      </c>
      <c r="H362" s="95">
        <v>790.23284999999998</v>
      </c>
      <c r="I362" s="95">
        <v>7128.0581400000001</v>
      </c>
      <c r="J362" s="12">
        <v>802.01997297378875</v>
      </c>
      <c r="K362" s="110"/>
      <c r="L362" s="113"/>
      <c r="M362" s="228"/>
      <c r="N362" s="228"/>
      <c r="O362" s="228"/>
      <c r="P362" s="253"/>
      <c r="Q362" s="271"/>
      <c r="R362" s="28"/>
      <c r="S362" s="253"/>
    </row>
    <row r="363" spans="1:19" ht="13.2" x14ac:dyDescent="0.25">
      <c r="A363" s="9" t="s">
        <v>80</v>
      </c>
      <c r="B363" s="11">
        <v>11255.974</v>
      </c>
      <c r="C363" s="11">
        <v>11255.974</v>
      </c>
      <c r="D363" s="11">
        <v>32914.6334231</v>
      </c>
      <c r="E363" s="12">
        <v>192.41923820275349</v>
      </c>
      <c r="F363" s="12"/>
      <c r="G363" s="95">
        <v>2441.4951500000002</v>
      </c>
      <c r="H363" s="95">
        <v>2441.4951500000002</v>
      </c>
      <c r="I363" s="95">
        <v>7567.88015</v>
      </c>
      <c r="J363" s="12">
        <v>209.96908390336142</v>
      </c>
      <c r="K363" s="113"/>
      <c r="L363" s="113"/>
      <c r="M363" s="113"/>
      <c r="N363" s="253"/>
      <c r="O363" s="253"/>
      <c r="P363" s="253"/>
      <c r="Q363" s="27"/>
      <c r="R363" s="27"/>
      <c r="S363" s="253"/>
    </row>
    <row r="364" spans="1:19" ht="13.2" x14ac:dyDescent="0.25">
      <c r="A364" s="10" t="s">
        <v>30</v>
      </c>
      <c r="B364" s="11">
        <v>110551.8498344</v>
      </c>
      <c r="C364" s="11">
        <v>102186.97469850002</v>
      </c>
      <c r="D364" s="11">
        <v>127109.09920079999</v>
      </c>
      <c r="E364" s="12">
        <v>24.388748738116604</v>
      </c>
      <c r="F364" s="12"/>
      <c r="G364" s="95">
        <v>45906.603420000007</v>
      </c>
      <c r="H364" s="95">
        <v>42205.57635000001</v>
      </c>
      <c r="I364" s="95">
        <v>55743.813099999992</v>
      </c>
      <c r="J364" s="12">
        <v>32.076891067025969</v>
      </c>
      <c r="K364" s="113"/>
      <c r="L364" s="113"/>
      <c r="M364" s="113"/>
      <c r="N364" s="253"/>
      <c r="O364" s="253"/>
      <c r="P364" s="253"/>
      <c r="Q364" s="271"/>
      <c r="R364" s="271"/>
      <c r="S364" s="22"/>
    </row>
    <row r="365" spans="1:19" ht="13.2" x14ac:dyDescent="0.25">
      <c r="A365" s="9" t="s">
        <v>81</v>
      </c>
      <c r="B365" s="11"/>
      <c r="C365" s="11"/>
      <c r="D365" s="11"/>
      <c r="E365" s="12"/>
      <c r="F365" s="12"/>
      <c r="G365" s="95">
        <v>557813.67857999995</v>
      </c>
      <c r="H365" s="95">
        <v>509374.93502999994</v>
      </c>
      <c r="I365" s="95">
        <v>602904.66537000006</v>
      </c>
      <c r="J365" s="12">
        <v>18.361667194027049</v>
      </c>
      <c r="K365" s="113"/>
      <c r="L365" s="113"/>
      <c r="M365" s="113"/>
      <c r="N365" s="253"/>
      <c r="O365" s="253"/>
      <c r="P365" s="253"/>
      <c r="Q365" s="271"/>
      <c r="R365" s="271"/>
      <c r="S365" s="253"/>
    </row>
    <row r="366" spans="1:19" ht="13.2" x14ac:dyDescent="0.25">
      <c r="A366" s="9"/>
      <c r="B366" s="11"/>
      <c r="C366" s="11"/>
      <c r="D366" s="11"/>
      <c r="E366" s="12"/>
      <c r="F366" s="12"/>
      <c r="G366" s="11"/>
      <c r="H366" s="11"/>
      <c r="I366" s="11"/>
      <c r="J366" s="12"/>
      <c r="K366" s="113"/>
      <c r="L366" s="169"/>
      <c r="M366" s="113"/>
      <c r="N366" s="253"/>
      <c r="O366" s="253"/>
      <c r="P366" s="253"/>
      <c r="Q366" s="271"/>
      <c r="R366" s="271"/>
      <c r="S366" s="253"/>
    </row>
    <row r="367" spans="1:19" s="20" customFormat="1" ht="13.2" x14ac:dyDescent="0.25">
      <c r="A367" s="17" t="s">
        <v>262</v>
      </c>
      <c r="B367" s="18"/>
      <c r="C367" s="18"/>
      <c r="D367" s="18"/>
      <c r="E367" s="16"/>
      <c r="F367" s="16"/>
      <c r="G367" s="18">
        <v>4639991</v>
      </c>
      <c r="H367" s="18">
        <v>4229913</v>
      </c>
      <c r="I367" s="18">
        <v>4737204</v>
      </c>
      <c r="J367" s="16">
        <v>11.992941698800891</v>
      </c>
      <c r="K367" s="185"/>
      <c r="L367" s="167"/>
      <c r="M367" s="26"/>
      <c r="N367" s="22"/>
      <c r="O367" s="22"/>
      <c r="P367" s="22"/>
      <c r="Q367" s="27"/>
      <c r="R367" s="27"/>
      <c r="S367" s="22"/>
    </row>
    <row r="368" spans="1:19" ht="13.2" x14ac:dyDescent="0.25">
      <c r="A368" s="9"/>
      <c r="B368" s="11"/>
      <c r="C368" s="11"/>
      <c r="D368" s="11"/>
      <c r="E368" s="12"/>
      <c r="F368" s="12"/>
      <c r="G368" s="11"/>
      <c r="H368" s="11"/>
      <c r="I368" s="11"/>
      <c r="J368" s="12"/>
      <c r="K368" s="13"/>
      <c r="L368" s="169"/>
      <c r="M368" s="113"/>
      <c r="N368" s="253"/>
      <c r="O368" s="253"/>
      <c r="P368" s="253"/>
      <c r="Q368" s="271"/>
      <c r="R368" s="271"/>
    </row>
    <row r="369" spans="1:19" ht="11.25" customHeight="1" x14ac:dyDescent="0.25">
      <c r="A369" s="9" t="s">
        <v>82</v>
      </c>
      <c r="B369" s="213">
        <v>250.99538769999998</v>
      </c>
      <c r="C369" s="213">
        <v>250.99538769999998</v>
      </c>
      <c r="D369" s="213">
        <v>131.80293099999997</v>
      </c>
      <c r="E369" s="12">
        <v>-47.487907165235931</v>
      </c>
      <c r="F369" s="12"/>
      <c r="G369" s="214">
        <v>159.08241000000001</v>
      </c>
      <c r="H369" s="214">
        <v>159.08241000000001</v>
      </c>
      <c r="I369" s="214">
        <v>95.234710000000007</v>
      </c>
      <c r="J369" s="12">
        <v>-40.134984125523367</v>
      </c>
      <c r="K369" s="13"/>
      <c r="L369" s="169"/>
      <c r="M369" s="113"/>
      <c r="N369" s="253"/>
      <c r="O369" s="253"/>
      <c r="P369" s="253"/>
      <c r="Q369" s="271"/>
      <c r="R369" s="271"/>
      <c r="S369" s="13"/>
    </row>
    <row r="370" spans="1:19" ht="13.2" x14ac:dyDescent="0.25">
      <c r="A370" s="9" t="s">
        <v>83</v>
      </c>
      <c r="B370" s="213">
        <v>131152.2909663</v>
      </c>
      <c r="C370" s="213">
        <v>123643.59374669999</v>
      </c>
      <c r="D370" s="213">
        <v>127595.22805860001</v>
      </c>
      <c r="E370" s="12">
        <v>3.1959879134502103</v>
      </c>
      <c r="F370" s="12"/>
      <c r="G370" s="214">
        <v>66374.082549999992</v>
      </c>
      <c r="H370" s="214">
        <v>62572.554760000014</v>
      </c>
      <c r="I370" s="214">
        <v>63095.141109999982</v>
      </c>
      <c r="J370" s="12">
        <v>0.83516863264472363</v>
      </c>
      <c r="L370" s="169"/>
      <c r="M370" s="113"/>
      <c r="N370" s="253"/>
      <c r="O370" s="253"/>
      <c r="P370" s="253"/>
      <c r="Q370" s="271"/>
      <c r="R370" s="271"/>
    </row>
    <row r="371" spans="1:19" ht="13.2" x14ac:dyDescent="0.25">
      <c r="A371" s="9" t="s">
        <v>84</v>
      </c>
      <c r="B371" s="213">
        <v>24384.224134799999</v>
      </c>
      <c r="C371" s="213">
        <v>21298.024134799998</v>
      </c>
      <c r="D371" s="213">
        <v>29376.288480799998</v>
      </c>
      <c r="E371" s="12">
        <v>37.929642181222277</v>
      </c>
      <c r="F371" s="12"/>
      <c r="G371" s="214">
        <v>9475.8942500000012</v>
      </c>
      <c r="H371" s="214">
        <v>8309.0686100000003</v>
      </c>
      <c r="I371" s="214">
        <v>11269.69274</v>
      </c>
      <c r="J371" s="12">
        <v>35.631239419985974</v>
      </c>
      <c r="K371" s="13"/>
      <c r="L371" s="167"/>
      <c r="M371" s="113"/>
      <c r="N371" s="253"/>
      <c r="O371" s="253"/>
      <c r="P371" s="253"/>
    </row>
    <row r="372" spans="1:19" ht="13.2" x14ac:dyDescent="0.25">
      <c r="A372" s="9" t="s">
        <v>85</v>
      </c>
      <c r="B372" s="213">
        <v>15051.593035900001</v>
      </c>
      <c r="C372" s="213">
        <v>13851.965945900001</v>
      </c>
      <c r="D372" s="213">
        <v>12170.536072099998</v>
      </c>
      <c r="E372" s="12">
        <v>-12.138564882176055</v>
      </c>
      <c r="F372" s="12"/>
      <c r="G372" s="214">
        <v>3480.4022300000001</v>
      </c>
      <c r="H372" s="214">
        <v>3196.5773699999995</v>
      </c>
      <c r="I372" s="214">
        <v>3277.77873</v>
      </c>
      <c r="J372" s="12">
        <v>2.5402594901058393</v>
      </c>
      <c r="L372" s="169"/>
      <c r="M372" s="113"/>
      <c r="N372" s="253"/>
      <c r="O372" s="253"/>
      <c r="P372" s="253"/>
    </row>
    <row r="373" spans="1:19" ht="13.2" x14ac:dyDescent="0.25">
      <c r="A373" s="9" t="s">
        <v>447</v>
      </c>
      <c r="B373" s="213">
        <v>28631.46804</v>
      </c>
      <c r="C373" s="213">
        <v>26700.64804</v>
      </c>
      <c r="D373" s="213">
        <v>29924.801039999998</v>
      </c>
      <c r="E373" s="12">
        <v>12.075186321957148</v>
      </c>
      <c r="F373" s="12"/>
      <c r="G373" s="214">
        <v>25351.491520000003</v>
      </c>
      <c r="H373" s="214">
        <v>23646.516310000003</v>
      </c>
      <c r="I373" s="214">
        <v>27142.081439999998</v>
      </c>
      <c r="J373" s="12">
        <v>14.782579743138484</v>
      </c>
      <c r="L373" s="169"/>
      <c r="M373" s="113"/>
      <c r="N373" s="253"/>
      <c r="O373" s="253"/>
      <c r="P373" s="253"/>
    </row>
    <row r="374" spans="1:19" ht="13.2" x14ac:dyDescent="0.25">
      <c r="A374" s="9" t="s">
        <v>446</v>
      </c>
      <c r="B374" s="213">
        <v>109899.64976459999</v>
      </c>
      <c r="C374" s="213">
        <v>100389.8493246</v>
      </c>
      <c r="D374" s="213">
        <v>86976.704575900003</v>
      </c>
      <c r="E374" s="12">
        <v>-13.361056759164967</v>
      </c>
      <c r="F374" s="12"/>
      <c r="G374" s="214">
        <v>118249.38607000002</v>
      </c>
      <c r="H374" s="214">
        <v>107730.81919000002</v>
      </c>
      <c r="I374" s="214">
        <v>95044.310120000009</v>
      </c>
      <c r="J374" s="12">
        <v>-11.776118631034805</v>
      </c>
      <c r="L374" s="169"/>
      <c r="M374" s="169"/>
      <c r="N374" s="169"/>
      <c r="O374" s="13"/>
      <c r="P374" s="13"/>
    </row>
    <row r="375" spans="1:19" x14ac:dyDescent="0.2">
      <c r="A375" s="9" t="s">
        <v>86</v>
      </c>
      <c r="B375" s="213">
        <v>11815.39</v>
      </c>
      <c r="C375" s="213">
        <v>11317.38</v>
      </c>
      <c r="D375" s="213">
        <v>3211.3</v>
      </c>
      <c r="E375" s="12">
        <v>-71.625058096485219</v>
      </c>
      <c r="F375" s="12"/>
      <c r="G375" s="214">
        <v>10023.189560000001</v>
      </c>
      <c r="H375" s="214">
        <v>9595.1551100000015</v>
      </c>
      <c r="I375" s="214">
        <v>2543.50225</v>
      </c>
      <c r="J375" s="12">
        <v>-73.491806845840557</v>
      </c>
      <c r="M375" s="177"/>
      <c r="N375" s="177"/>
      <c r="O375" s="13"/>
      <c r="P375" s="13"/>
    </row>
    <row r="376" spans="1:19" x14ac:dyDescent="0.2">
      <c r="A376" s="9" t="s">
        <v>87</v>
      </c>
      <c r="B376" s="213">
        <v>77719.745639899993</v>
      </c>
      <c r="C376" s="213">
        <v>74404.600219900007</v>
      </c>
      <c r="D376" s="213">
        <v>57243.423160999999</v>
      </c>
      <c r="E376" s="12">
        <v>-23.064672087721448</v>
      </c>
      <c r="F376" s="12"/>
      <c r="G376" s="214">
        <v>81795.720640000014</v>
      </c>
      <c r="H376" s="214">
        <v>78281.282100000011</v>
      </c>
      <c r="I376" s="214">
        <v>57618.178729999992</v>
      </c>
      <c r="J376" s="12">
        <v>-26.39596952896612</v>
      </c>
      <c r="L376" s="177"/>
      <c r="M376" s="177"/>
      <c r="N376" s="177"/>
    </row>
    <row r="377" spans="1:19" x14ac:dyDescent="0.2">
      <c r="A377" s="9" t="s">
        <v>88</v>
      </c>
      <c r="B377" s="213">
        <v>98585.744207800002</v>
      </c>
      <c r="C377" s="213">
        <v>90470.098253900011</v>
      </c>
      <c r="D377" s="213">
        <v>128733.63701109997</v>
      </c>
      <c r="E377" s="12">
        <v>42.294127557831501</v>
      </c>
      <c r="F377" s="12"/>
      <c r="G377" s="214">
        <v>94965.247199999969</v>
      </c>
      <c r="H377" s="214">
        <v>87322.594649999955</v>
      </c>
      <c r="I377" s="214">
        <v>122741.01954000001</v>
      </c>
      <c r="J377" s="12">
        <v>40.560435740556727</v>
      </c>
    </row>
    <row r="378" spans="1:19" x14ac:dyDescent="0.2">
      <c r="A378" s="9" t="s">
        <v>3</v>
      </c>
      <c r="B378" s="213">
        <v>288105.9035282</v>
      </c>
      <c r="C378" s="213">
        <v>263085.56377820001</v>
      </c>
      <c r="D378" s="213">
        <v>378837.42059739999</v>
      </c>
      <c r="E378" s="12">
        <v>43.997798722543024</v>
      </c>
      <c r="F378" s="12"/>
      <c r="G378" s="214">
        <v>146065.67932999998</v>
      </c>
      <c r="H378" s="214">
        <v>134836.36276000002</v>
      </c>
      <c r="I378" s="214">
        <v>153752.3861</v>
      </c>
      <c r="J378" s="12">
        <v>14.028873927480007</v>
      </c>
    </row>
    <row r="379" spans="1:19" x14ac:dyDescent="0.2">
      <c r="A379" s="9" t="s">
        <v>63</v>
      </c>
      <c r="B379" s="213">
        <v>15245.788013200001</v>
      </c>
      <c r="C379" s="213">
        <v>14913.961659399998</v>
      </c>
      <c r="D379" s="213">
        <v>12476.482069</v>
      </c>
      <c r="E379" s="12">
        <v>-16.343609069584133</v>
      </c>
      <c r="F379" s="12"/>
      <c r="G379" s="214">
        <v>33676.576840000002</v>
      </c>
      <c r="H379" s="214">
        <v>32871.748500000002</v>
      </c>
      <c r="I379" s="214">
        <v>24502.879120000005</v>
      </c>
      <c r="J379" s="12">
        <v>-25.459154933605049</v>
      </c>
      <c r="L379" s="176"/>
    </row>
    <row r="380" spans="1:19" x14ac:dyDescent="0.2">
      <c r="A380" s="9" t="s">
        <v>64</v>
      </c>
      <c r="B380" s="213">
        <v>11797.605303899998</v>
      </c>
      <c r="C380" s="213">
        <v>10475.6376119</v>
      </c>
      <c r="D380" s="213">
        <v>8080.4297151000001</v>
      </c>
      <c r="E380" s="12">
        <v>-22.864554746329873</v>
      </c>
      <c r="F380" s="16"/>
      <c r="G380" s="214">
        <v>35306.736989999998</v>
      </c>
      <c r="H380" s="214">
        <v>30968.127619999999</v>
      </c>
      <c r="I380" s="214">
        <v>25373.107730000007</v>
      </c>
      <c r="J380" s="12">
        <v>-18.067026714222749</v>
      </c>
      <c r="L380" s="176"/>
    </row>
    <row r="381" spans="1:19" x14ac:dyDescent="0.2">
      <c r="A381" s="9" t="s">
        <v>66</v>
      </c>
      <c r="B381" s="213">
        <v>44384.597875999993</v>
      </c>
      <c r="C381" s="213">
        <v>41992.316858600003</v>
      </c>
      <c r="D381" s="213">
        <v>48263.793878600001</v>
      </c>
      <c r="E381" s="12">
        <v>14.934820198461153</v>
      </c>
      <c r="F381" s="12"/>
      <c r="G381" s="214">
        <v>179709.18306000001</v>
      </c>
      <c r="H381" s="214">
        <v>169436.60594000001</v>
      </c>
      <c r="I381" s="214">
        <v>188947.53261999995</v>
      </c>
      <c r="J381" s="12">
        <v>11.51517794620429</v>
      </c>
      <c r="L381" s="176"/>
    </row>
    <row r="382" spans="1:19" x14ac:dyDescent="0.2">
      <c r="A382" s="9" t="s">
        <v>448</v>
      </c>
      <c r="B382" s="213">
        <v>176745.84701319999</v>
      </c>
      <c r="C382" s="213">
        <v>158996.2132152</v>
      </c>
      <c r="D382" s="213">
        <v>177990.00724939999</v>
      </c>
      <c r="E382" s="12">
        <v>11.946066922041766</v>
      </c>
      <c r="F382" s="12"/>
      <c r="G382" s="214">
        <v>900842.68302</v>
      </c>
      <c r="H382" s="214">
        <v>808978.5303000001</v>
      </c>
      <c r="I382" s="214">
        <v>900717.33924</v>
      </c>
      <c r="J382" s="12">
        <v>11.340079557609471</v>
      </c>
      <c r="L382" s="176"/>
    </row>
    <row r="383" spans="1:19" x14ac:dyDescent="0.2">
      <c r="A383" s="9" t="s">
        <v>449</v>
      </c>
      <c r="B383" s="213">
        <v>22074.817270299998</v>
      </c>
      <c r="C383" s="213">
        <v>20048.336923299998</v>
      </c>
      <c r="D383" s="213">
        <v>24302.444429300002</v>
      </c>
      <c r="E383" s="12">
        <v>21.219253857689907</v>
      </c>
      <c r="F383" s="12"/>
      <c r="G383" s="214">
        <v>86493.553960000019</v>
      </c>
      <c r="H383" s="214">
        <v>77213.026909999986</v>
      </c>
      <c r="I383" s="214">
        <v>94741.574959999984</v>
      </c>
      <c r="J383" s="12">
        <v>22.701542409976213</v>
      </c>
      <c r="K383" s="13"/>
      <c r="L383" s="176"/>
    </row>
    <row r="384" spans="1:19" x14ac:dyDescent="0.2">
      <c r="A384" s="9" t="s">
        <v>72</v>
      </c>
      <c r="B384" s="213">
        <v>90469.766410199998</v>
      </c>
      <c r="C384" s="213">
        <v>85189.519246199998</v>
      </c>
      <c r="D384" s="213">
        <v>172303.87977689996</v>
      </c>
      <c r="E384" s="12">
        <v>102.25948133236571</v>
      </c>
      <c r="F384" s="12"/>
      <c r="G384" s="214">
        <v>182060.49631000002</v>
      </c>
      <c r="H384" s="214">
        <v>168136.89979</v>
      </c>
      <c r="I384" s="214">
        <v>160977.62942999997</v>
      </c>
      <c r="J384" s="12">
        <v>-4.2580006940426642</v>
      </c>
      <c r="K384" s="13"/>
      <c r="L384" s="176"/>
    </row>
    <row r="385" spans="1:15" x14ac:dyDescent="0.2">
      <c r="A385" s="9" t="s">
        <v>450</v>
      </c>
      <c r="B385" s="213">
        <v>139755.4610787</v>
      </c>
      <c r="C385" s="213">
        <v>128456.91378660001</v>
      </c>
      <c r="D385" s="213">
        <v>131168.44070469998</v>
      </c>
      <c r="E385" s="12">
        <v>2.1108454486183064</v>
      </c>
      <c r="F385" s="12"/>
      <c r="G385" s="214">
        <v>212991.73392</v>
      </c>
      <c r="H385" s="214">
        <v>196442.65858999998</v>
      </c>
      <c r="I385" s="214">
        <v>186425.67289999995</v>
      </c>
      <c r="J385" s="12">
        <v>-5.0991906553793456</v>
      </c>
      <c r="L385" s="176"/>
    </row>
    <row r="386" spans="1:15" x14ac:dyDescent="0.2">
      <c r="A386" s="9" t="s">
        <v>81</v>
      </c>
      <c r="B386" s="11"/>
      <c r="C386" s="11"/>
      <c r="D386" s="11"/>
      <c r="E386" s="12"/>
      <c r="F386" s="12"/>
      <c r="G386" s="214">
        <v>2452969.86014</v>
      </c>
      <c r="H386" s="214">
        <v>2230215.3890800001</v>
      </c>
      <c r="I386" s="214">
        <v>2618938.9385299999</v>
      </c>
      <c r="J386" s="12">
        <v>17.42986580369508</v>
      </c>
      <c r="L386" s="176"/>
      <c r="M386" s="177"/>
      <c r="N386" s="177"/>
      <c r="O386" s="13"/>
    </row>
    <row r="387" spans="1:15" x14ac:dyDescent="0.2">
      <c r="A387" s="86"/>
      <c r="B387" s="92"/>
      <c r="C387" s="92"/>
      <c r="D387" s="92"/>
      <c r="E387" s="92"/>
      <c r="F387" s="92"/>
      <c r="G387" s="92"/>
      <c r="H387" s="92"/>
      <c r="I387" s="92"/>
      <c r="J387" s="86"/>
      <c r="L387" s="176"/>
    </row>
    <row r="388" spans="1:15" x14ac:dyDescent="0.2">
      <c r="A388" s="9" t="s">
        <v>454</v>
      </c>
      <c r="B388" s="9"/>
      <c r="C388" s="9"/>
      <c r="D388" s="9"/>
      <c r="E388" s="9"/>
      <c r="F388" s="9"/>
      <c r="G388" s="9"/>
      <c r="H388" s="9"/>
      <c r="I388" s="9"/>
      <c r="J388" s="9"/>
      <c r="L388" s="176"/>
    </row>
    <row r="389" spans="1:15" x14ac:dyDescent="0.25">
      <c r="L389" s="176"/>
    </row>
    <row r="390" spans="1:15" ht="20.100000000000001" customHeight="1" x14ac:dyDescent="0.25">
      <c r="A390" s="352" t="s">
        <v>477</v>
      </c>
      <c r="B390" s="352"/>
      <c r="C390" s="352"/>
      <c r="D390" s="352"/>
      <c r="E390" s="352"/>
      <c r="F390" s="352"/>
      <c r="G390" s="352"/>
      <c r="H390" s="352"/>
      <c r="I390" s="352"/>
      <c r="J390" s="352"/>
      <c r="L390" s="176"/>
    </row>
    <row r="391" spans="1:15" ht="20.100000000000001" customHeight="1" x14ac:dyDescent="0.25">
      <c r="A391" s="353" t="s">
        <v>232</v>
      </c>
      <c r="B391" s="353"/>
      <c r="C391" s="353"/>
      <c r="D391" s="353"/>
      <c r="E391" s="353"/>
      <c r="F391" s="353"/>
      <c r="G391" s="353"/>
      <c r="H391" s="353"/>
      <c r="I391" s="353"/>
      <c r="J391" s="353"/>
      <c r="L391" s="176"/>
      <c r="M391" s="177"/>
      <c r="N391" s="177"/>
    </row>
    <row r="392" spans="1:15" s="20" customFormat="1" ht="13.2" x14ac:dyDescent="0.25">
      <c r="A392" s="17"/>
      <c r="B392" s="356" t="s">
        <v>104</v>
      </c>
      <c r="C392" s="356"/>
      <c r="D392" s="356"/>
      <c r="E392" s="356"/>
      <c r="F392" s="310"/>
      <c r="G392" s="356" t="s">
        <v>463</v>
      </c>
      <c r="H392" s="356"/>
      <c r="I392" s="356"/>
      <c r="J392" s="356"/>
      <c r="K392" s="93"/>
      <c r="L392" s="167"/>
      <c r="M392" s="167"/>
      <c r="N392" s="167"/>
      <c r="O392" s="93"/>
    </row>
    <row r="393" spans="1:15" s="20" customFormat="1" ht="13.2" x14ac:dyDescent="0.25">
      <c r="A393" s="17" t="s">
        <v>264</v>
      </c>
      <c r="B393" s="358">
        <v>2017</v>
      </c>
      <c r="C393" s="357" t="s">
        <v>497</v>
      </c>
      <c r="D393" s="357"/>
      <c r="E393" s="357"/>
      <c r="F393" s="310"/>
      <c r="G393" s="358">
        <v>2017</v>
      </c>
      <c r="H393" s="357" t="s">
        <v>497</v>
      </c>
      <c r="I393" s="357"/>
      <c r="J393" s="357"/>
      <c r="K393" s="93"/>
      <c r="L393" s="167"/>
      <c r="M393" s="173"/>
      <c r="N393" s="173"/>
    </row>
    <row r="394" spans="1:15" s="20" customFormat="1" ht="13.2" x14ac:dyDescent="0.25">
      <c r="A394" s="125"/>
      <c r="B394" s="359"/>
      <c r="C394" s="264">
        <v>2017</v>
      </c>
      <c r="D394" s="264">
        <v>2018</v>
      </c>
      <c r="E394" s="311" t="s">
        <v>509</v>
      </c>
      <c r="F394" s="127"/>
      <c r="G394" s="359"/>
      <c r="H394" s="264">
        <v>2017</v>
      </c>
      <c r="I394" s="264">
        <v>2018</v>
      </c>
      <c r="J394" s="311" t="s">
        <v>509</v>
      </c>
      <c r="L394" s="167"/>
      <c r="M394" s="173"/>
      <c r="N394" s="173"/>
    </row>
    <row r="395" spans="1:15" s="20" customFormat="1" ht="13.2" x14ac:dyDescent="0.25">
      <c r="A395" s="17"/>
      <c r="B395" s="17"/>
      <c r="C395" s="263"/>
      <c r="D395" s="263"/>
      <c r="E395" s="310"/>
      <c r="F395" s="310"/>
      <c r="G395" s="17"/>
      <c r="H395" s="263"/>
      <c r="I395" s="263"/>
      <c r="J395" s="310"/>
      <c r="L395" s="167"/>
      <c r="M395" s="173"/>
      <c r="N395" s="173"/>
    </row>
    <row r="396" spans="1:15" s="20" customFormat="1" ht="13.2" x14ac:dyDescent="0.25">
      <c r="A396" s="17" t="s">
        <v>421</v>
      </c>
      <c r="B396" s="17"/>
      <c r="C396" s="263"/>
      <c r="D396" s="263"/>
      <c r="E396" s="310"/>
      <c r="F396" s="310"/>
      <c r="G396" s="18">
        <v>1523847.8395100001</v>
      </c>
      <c r="H396" s="18">
        <v>1413981.2372399999</v>
      </c>
      <c r="I396" s="18">
        <v>1625969.7095900001</v>
      </c>
      <c r="J396" s="16">
        <v>14.992311550313644</v>
      </c>
      <c r="L396" s="167"/>
      <c r="M396" s="173"/>
      <c r="N396" s="173"/>
    </row>
    <row r="397" spans="1:15" s="20" customFormat="1" ht="13.2" x14ac:dyDescent="0.25">
      <c r="A397" s="17"/>
      <c r="B397" s="17"/>
      <c r="C397" s="263"/>
      <c r="D397" s="263"/>
      <c r="E397" s="310"/>
      <c r="F397" s="310"/>
      <c r="G397" s="17"/>
      <c r="H397" s="263"/>
      <c r="I397" s="263"/>
      <c r="J397" s="310"/>
      <c r="L397" s="167"/>
      <c r="M397" s="173"/>
      <c r="N397" s="173"/>
    </row>
    <row r="398" spans="1:15" s="21" customFormat="1" ht="13.2" x14ac:dyDescent="0.25">
      <c r="A398" s="88" t="s">
        <v>263</v>
      </c>
      <c r="B398" s="88"/>
      <c r="C398" s="88"/>
      <c r="D398" s="88"/>
      <c r="E398" s="88"/>
      <c r="F398" s="88"/>
      <c r="G398" s="88">
        <v>876870.43402999989</v>
      </c>
      <c r="H398" s="88">
        <v>828893.17897000001</v>
      </c>
      <c r="I398" s="88">
        <v>911961.05554000009</v>
      </c>
      <c r="J398" s="16">
        <v>10.021541819564987</v>
      </c>
      <c r="L398" s="167"/>
      <c r="M398" s="208"/>
      <c r="N398" s="208"/>
    </row>
    <row r="399" spans="1:15" ht="13.2" x14ac:dyDescent="0.25">
      <c r="A399" s="85"/>
      <c r="B399" s="205"/>
      <c r="C399" s="90"/>
      <c r="E399" s="90"/>
      <c r="F399" s="90"/>
      <c r="G399" s="90"/>
      <c r="I399" s="94"/>
      <c r="J399" s="12"/>
      <c r="L399" s="167"/>
    </row>
    <row r="400" spans="1:15" s="20" customFormat="1" ht="13.2" x14ac:dyDescent="0.25">
      <c r="A400" s="93" t="s">
        <v>184</v>
      </c>
      <c r="B400" s="21">
        <v>1075537.4426219</v>
      </c>
      <c r="C400" s="21">
        <v>1060386.5169905</v>
      </c>
      <c r="D400" s="21">
        <v>1097067.181238</v>
      </c>
      <c r="E400" s="16">
        <v>3.4591786730374423</v>
      </c>
      <c r="F400" s="21"/>
      <c r="G400" s="21">
        <v>360205.44785999996</v>
      </c>
      <c r="H400" s="21">
        <v>352969.68489000003</v>
      </c>
      <c r="I400" s="21">
        <v>420182.33717000001</v>
      </c>
      <c r="J400" s="16">
        <v>19.042046713146561</v>
      </c>
      <c r="L400" s="167"/>
      <c r="M400" s="173"/>
      <c r="N400" s="173"/>
    </row>
    <row r="401" spans="1:14" ht="13.2" x14ac:dyDescent="0.25">
      <c r="A401" s="85" t="s">
        <v>185</v>
      </c>
      <c r="B401" s="95">
        <v>522049.0932303</v>
      </c>
      <c r="C401" s="95">
        <v>518223.21742529992</v>
      </c>
      <c r="D401" s="95">
        <v>505923.16840869997</v>
      </c>
      <c r="E401" s="12">
        <v>-2.3735040428544636</v>
      </c>
      <c r="F401" s="95"/>
      <c r="G401" s="95">
        <v>135860.09501000002</v>
      </c>
      <c r="H401" s="95">
        <v>134636.77048000001</v>
      </c>
      <c r="I401" s="95">
        <v>158738.80635</v>
      </c>
      <c r="J401" s="12">
        <v>17.901525552100424</v>
      </c>
      <c r="L401" s="169"/>
    </row>
    <row r="402" spans="1:14" ht="13.2" x14ac:dyDescent="0.25">
      <c r="A402" s="85" t="s">
        <v>186</v>
      </c>
      <c r="B402" s="95">
        <v>98921.297999999995</v>
      </c>
      <c r="C402" s="95">
        <v>98921.297999999995</v>
      </c>
      <c r="D402" s="95">
        <v>111300.806</v>
      </c>
      <c r="E402" s="12">
        <v>12.514502185363568</v>
      </c>
      <c r="F402" s="95"/>
      <c r="G402" s="95">
        <v>29118.103090000001</v>
      </c>
      <c r="H402" s="95">
        <v>29118.103090000001</v>
      </c>
      <c r="I402" s="95">
        <v>39203.241259999995</v>
      </c>
      <c r="J402" s="12">
        <v>34.635285611937832</v>
      </c>
      <c r="L402" s="169"/>
    </row>
    <row r="403" spans="1:14" x14ac:dyDescent="0.2">
      <c r="A403" s="85" t="s">
        <v>422</v>
      </c>
      <c r="B403" s="95">
        <v>61016.407220000001</v>
      </c>
      <c r="C403" s="95">
        <v>52904.527219999996</v>
      </c>
      <c r="D403" s="95">
        <v>60214.874665199997</v>
      </c>
      <c r="E403" s="12">
        <v>13.817999761722461</v>
      </c>
      <c r="F403" s="95"/>
      <c r="G403" s="95">
        <v>19212.050910000002</v>
      </c>
      <c r="H403" s="95">
        <v>16242.83575</v>
      </c>
      <c r="I403" s="95">
        <v>19208.355259999997</v>
      </c>
      <c r="J403" s="12">
        <v>18.257400097147425</v>
      </c>
      <c r="L403" s="177"/>
    </row>
    <row r="404" spans="1:14" x14ac:dyDescent="0.2">
      <c r="A404" s="85" t="s">
        <v>423</v>
      </c>
      <c r="B404" s="95">
        <v>42113.759461499998</v>
      </c>
      <c r="C404" s="95">
        <v>42067.759461499998</v>
      </c>
      <c r="D404" s="95">
        <v>42934.961110000004</v>
      </c>
      <c r="E404" s="12">
        <v>2.0614400662190207</v>
      </c>
      <c r="F404" s="95"/>
      <c r="G404" s="95">
        <v>17146.878579999997</v>
      </c>
      <c r="H404" s="95">
        <v>17050.985089999995</v>
      </c>
      <c r="I404" s="95">
        <v>19764.421710000002</v>
      </c>
      <c r="J404" s="12">
        <v>15.913664845038042</v>
      </c>
      <c r="L404" s="14"/>
      <c r="M404" s="14"/>
      <c r="N404" s="14"/>
    </row>
    <row r="405" spans="1:14" x14ac:dyDescent="0.2">
      <c r="A405" s="85" t="s">
        <v>424</v>
      </c>
      <c r="B405" s="95">
        <v>142881.2006143</v>
      </c>
      <c r="C405" s="95">
        <v>141888.92650830001</v>
      </c>
      <c r="D405" s="95">
        <v>118670.64747099999</v>
      </c>
      <c r="E405" s="12">
        <v>-16.36370054286219</v>
      </c>
      <c r="F405" s="95"/>
      <c r="G405" s="95">
        <v>58525.214780000009</v>
      </c>
      <c r="H405" s="95">
        <v>57739.008379999999</v>
      </c>
      <c r="I405" s="95">
        <v>58868.555909999995</v>
      </c>
      <c r="J405" s="12">
        <v>1.9562988033428894</v>
      </c>
      <c r="L405" s="14"/>
      <c r="M405" s="14"/>
      <c r="N405" s="14"/>
    </row>
    <row r="406" spans="1:14" x14ac:dyDescent="0.2">
      <c r="A406" s="85" t="s">
        <v>187</v>
      </c>
      <c r="B406" s="95">
        <v>208555.68409579998</v>
      </c>
      <c r="C406" s="95">
        <v>206380.78837540001</v>
      </c>
      <c r="D406" s="95">
        <v>258022.72358310001</v>
      </c>
      <c r="E406" s="12">
        <v>25.022646542935462</v>
      </c>
      <c r="F406" s="95"/>
      <c r="G406" s="95">
        <v>100343.10548999999</v>
      </c>
      <c r="H406" s="95">
        <v>98181.982100000008</v>
      </c>
      <c r="I406" s="95">
        <v>124398.95668000002</v>
      </c>
      <c r="J406" s="12">
        <v>26.702429528564181</v>
      </c>
      <c r="L406" s="14"/>
      <c r="M406" s="14"/>
      <c r="N406" s="14"/>
    </row>
    <row r="407" spans="1:14" x14ac:dyDescent="0.2">
      <c r="A407" s="85"/>
      <c r="B407" s="90"/>
      <c r="C407" s="90"/>
      <c r="D407" s="90"/>
      <c r="E407" s="12"/>
      <c r="F407" s="90"/>
      <c r="G407" s="90"/>
      <c r="H407" s="90"/>
      <c r="I407" s="96"/>
      <c r="J407" s="12"/>
      <c r="L407" s="14"/>
      <c r="M407" s="14"/>
      <c r="N407" s="14"/>
    </row>
    <row r="408" spans="1:14" s="20" customFormat="1" ht="11.4" x14ac:dyDescent="0.2">
      <c r="A408" s="93" t="s">
        <v>337</v>
      </c>
      <c r="B408" s="21">
        <v>51126.520567800006</v>
      </c>
      <c r="C408" s="21">
        <v>48222.214799699999</v>
      </c>
      <c r="D408" s="21">
        <v>48599.372178899997</v>
      </c>
      <c r="E408" s="16">
        <v>0.78212371780639955</v>
      </c>
      <c r="F408" s="21"/>
      <c r="G408" s="21">
        <v>336352.05758999998</v>
      </c>
      <c r="H408" s="21">
        <v>310291.57400999998</v>
      </c>
      <c r="I408" s="21">
        <v>303546.56163000001</v>
      </c>
      <c r="J408" s="16">
        <v>-2.1737658850454693</v>
      </c>
    </row>
    <row r="409" spans="1:14" x14ac:dyDescent="0.2">
      <c r="A409" s="85" t="s">
        <v>180</v>
      </c>
      <c r="B409" s="13">
        <v>10576.744397400002</v>
      </c>
      <c r="C409" s="95">
        <v>9704.193803600001</v>
      </c>
      <c r="D409" s="95">
        <v>10104.947719599999</v>
      </c>
      <c r="E409" s="12">
        <v>4.1296981914286306</v>
      </c>
      <c r="F409" s="13"/>
      <c r="G409" s="95">
        <v>75994.987180000026</v>
      </c>
      <c r="H409" s="95">
        <v>70909.595639999985</v>
      </c>
      <c r="I409" s="95">
        <v>70597.024800000014</v>
      </c>
      <c r="J409" s="12">
        <v>-0.44080189314131246</v>
      </c>
      <c r="L409" s="14"/>
      <c r="M409" s="14"/>
      <c r="N409" s="14"/>
    </row>
    <row r="410" spans="1:14" x14ac:dyDescent="0.2">
      <c r="A410" s="85" t="s">
        <v>181</v>
      </c>
      <c r="B410" s="13">
        <v>8039.6850366999988</v>
      </c>
      <c r="C410" s="95">
        <v>7735.2010227999999</v>
      </c>
      <c r="D410" s="95">
        <v>7483.6860480999985</v>
      </c>
      <c r="E410" s="12">
        <v>-3.251563520568439</v>
      </c>
      <c r="F410" s="95"/>
      <c r="G410" s="95">
        <v>98820.501019999996</v>
      </c>
      <c r="H410" s="95">
        <v>95164.498250000004</v>
      </c>
      <c r="I410" s="95">
        <v>73192.85699</v>
      </c>
      <c r="J410" s="12">
        <v>-23.088065049510206</v>
      </c>
      <c r="L410" s="14"/>
      <c r="M410" s="14"/>
      <c r="N410" s="14"/>
    </row>
    <row r="411" spans="1:14" x14ac:dyDescent="0.2">
      <c r="A411" s="85" t="s">
        <v>182</v>
      </c>
      <c r="B411" s="13">
        <v>8278.4889411000004</v>
      </c>
      <c r="C411" s="95">
        <v>7716.5259517999984</v>
      </c>
      <c r="D411" s="95">
        <v>7696.0545226999993</v>
      </c>
      <c r="E411" s="12">
        <v>-0.2652933357299645</v>
      </c>
      <c r="F411" s="95"/>
      <c r="G411" s="95">
        <v>74982.730859999996</v>
      </c>
      <c r="H411" s="95">
        <v>72239.918900000004</v>
      </c>
      <c r="I411" s="95">
        <v>75657.425869999992</v>
      </c>
      <c r="J411" s="12">
        <v>4.7307735418844459</v>
      </c>
      <c r="L411" s="14"/>
      <c r="M411" s="14"/>
      <c r="N411" s="14"/>
    </row>
    <row r="412" spans="1:14" x14ac:dyDescent="0.2">
      <c r="A412" s="85" t="s">
        <v>183</v>
      </c>
      <c r="B412" s="13">
        <v>24231.602192600007</v>
      </c>
      <c r="C412" s="95">
        <v>23066.294021500002</v>
      </c>
      <c r="D412" s="95">
        <v>23314.683888500003</v>
      </c>
      <c r="E412" s="12">
        <v>1.0768520802192114</v>
      </c>
      <c r="F412" s="95"/>
      <c r="G412" s="95">
        <v>86553.838529999979</v>
      </c>
      <c r="H412" s="95">
        <v>71977.561220000003</v>
      </c>
      <c r="I412" s="95">
        <v>84099.253970000005</v>
      </c>
      <c r="J412" s="12">
        <v>16.84093284704376</v>
      </c>
      <c r="L412" s="14"/>
      <c r="M412" s="14"/>
      <c r="N412" s="14"/>
    </row>
    <row r="413" spans="1:14" x14ac:dyDescent="0.2">
      <c r="A413" s="85"/>
      <c r="B413" s="95"/>
      <c r="C413" s="95"/>
      <c r="D413" s="95"/>
      <c r="E413" s="12"/>
      <c r="F413" s="95"/>
      <c r="G413" s="95"/>
      <c r="H413" s="95"/>
      <c r="I413" s="95"/>
      <c r="J413" s="12"/>
      <c r="L413" s="14"/>
      <c r="M413" s="14"/>
      <c r="N413" s="14"/>
    </row>
    <row r="414" spans="1:14" s="20" customFormat="1" x14ac:dyDescent="0.2">
      <c r="A414" s="93" t="s">
        <v>188</v>
      </c>
      <c r="B414" s="21">
        <v>5258.0612092999991</v>
      </c>
      <c r="C414" s="21">
        <v>4676.3853775999996</v>
      </c>
      <c r="D414" s="21">
        <v>3688.3704822</v>
      </c>
      <c r="E414" s="16">
        <v>-21.127747514835178</v>
      </c>
      <c r="F414" s="21"/>
      <c r="G414" s="21">
        <v>137109.75865999999</v>
      </c>
      <c r="H414" s="21">
        <v>126540.0404</v>
      </c>
      <c r="I414" s="21">
        <v>138411.24669</v>
      </c>
      <c r="J414" s="16">
        <v>9.3813833569789153</v>
      </c>
    </row>
    <row r="415" spans="1:14" x14ac:dyDescent="0.2">
      <c r="A415" s="85" t="s">
        <v>189</v>
      </c>
      <c r="B415" s="95">
        <v>1117.0352499999999</v>
      </c>
      <c r="C415" s="95">
        <v>1025.3538096</v>
      </c>
      <c r="D415" s="95">
        <v>1303.7155606000001</v>
      </c>
      <c r="E415" s="12">
        <v>27.147873094516669</v>
      </c>
      <c r="F415" s="95"/>
      <c r="G415" s="95">
        <v>21579.126910000003</v>
      </c>
      <c r="H415" s="95">
        <v>20208.877659999998</v>
      </c>
      <c r="I415" s="95">
        <v>22610.547850000003</v>
      </c>
      <c r="J415" s="12">
        <v>11.884233406755172</v>
      </c>
      <c r="L415" s="14"/>
      <c r="M415" s="14"/>
      <c r="N415" s="14"/>
    </row>
    <row r="416" spans="1:14" x14ac:dyDescent="0.2">
      <c r="A416" s="85" t="s">
        <v>190</v>
      </c>
      <c r="B416" s="95">
        <v>159.8972162</v>
      </c>
      <c r="C416" s="95">
        <v>141.59070440000002</v>
      </c>
      <c r="D416" s="95">
        <v>359.91684889999999</v>
      </c>
      <c r="E416" s="12">
        <v>154.19525273581445</v>
      </c>
      <c r="F416" s="95"/>
      <c r="G416" s="95">
        <v>63334.88996</v>
      </c>
      <c r="H416" s="95">
        <v>57190.302210000009</v>
      </c>
      <c r="I416" s="95">
        <v>70047.225359999997</v>
      </c>
      <c r="J416" s="12">
        <v>22.480949834449191</v>
      </c>
      <c r="L416" s="14"/>
      <c r="M416" s="14"/>
      <c r="N416" s="14"/>
    </row>
    <row r="417" spans="1:14" x14ac:dyDescent="0.2">
      <c r="A417" s="85" t="s">
        <v>425</v>
      </c>
      <c r="B417" s="95">
        <v>3981.1287430999992</v>
      </c>
      <c r="C417" s="95">
        <v>3509.4408635999994</v>
      </c>
      <c r="D417" s="95">
        <v>2024.7380727</v>
      </c>
      <c r="E417" s="12">
        <v>-42.305964072492877</v>
      </c>
      <c r="F417" s="95"/>
      <c r="G417" s="95">
        <v>52195.74179</v>
      </c>
      <c r="H417" s="95">
        <v>49140.860529999991</v>
      </c>
      <c r="I417" s="95">
        <v>45753.473480000001</v>
      </c>
      <c r="J417" s="12">
        <v>-6.8932188273992949</v>
      </c>
      <c r="L417" s="14"/>
      <c r="M417" s="14"/>
      <c r="N417" s="14"/>
    </row>
    <row r="418" spans="1:14" x14ac:dyDescent="0.2">
      <c r="A418" s="85"/>
      <c r="B418" s="90"/>
      <c r="C418" s="90"/>
      <c r="D418" s="90"/>
      <c r="E418" s="12"/>
      <c r="F418" s="90"/>
      <c r="G418" s="90"/>
      <c r="H418" s="90"/>
      <c r="I418" s="95"/>
      <c r="J418" s="12"/>
      <c r="L418" s="14"/>
      <c r="M418" s="14"/>
      <c r="N418" s="14"/>
    </row>
    <row r="419" spans="1:14" s="20" customFormat="1" x14ac:dyDescent="0.2">
      <c r="A419" s="93" t="s">
        <v>365</v>
      </c>
      <c r="B419" s="21"/>
      <c r="C419" s="21"/>
      <c r="D419" s="21"/>
      <c r="E419" s="16"/>
      <c r="F419" s="21"/>
      <c r="G419" s="21">
        <v>43203.16992</v>
      </c>
      <c r="H419" s="21">
        <v>39091.879669999995</v>
      </c>
      <c r="I419" s="21">
        <v>49820.910050000006</v>
      </c>
      <c r="J419" s="16">
        <v>27.44567534375615</v>
      </c>
    </row>
    <row r="420" spans="1:14" ht="20.399999999999999" x14ac:dyDescent="0.2">
      <c r="A420" s="97" t="s">
        <v>191</v>
      </c>
      <c r="B420" s="95">
        <v>697.71139240000002</v>
      </c>
      <c r="C420" s="95">
        <v>644.30265029999987</v>
      </c>
      <c r="D420" s="95">
        <v>827.28490969999984</v>
      </c>
      <c r="E420" s="12">
        <v>28.400047604149989</v>
      </c>
      <c r="F420" s="95"/>
      <c r="G420" s="95">
        <v>17590.923219999997</v>
      </c>
      <c r="H420" s="95">
        <v>16062.362529999999</v>
      </c>
      <c r="I420" s="95">
        <v>19516.769670000001</v>
      </c>
      <c r="J420" s="12">
        <v>21.506220729037452</v>
      </c>
    </row>
    <row r="421" spans="1:14" x14ac:dyDescent="0.2">
      <c r="A421" s="85" t="s">
        <v>192</v>
      </c>
      <c r="B421" s="95">
        <v>10413.545806400003</v>
      </c>
      <c r="C421" s="95">
        <v>9377.2466351000021</v>
      </c>
      <c r="D421" s="95">
        <v>12916.929074</v>
      </c>
      <c r="E421" s="12">
        <v>37.747566814021951</v>
      </c>
      <c r="F421" s="95"/>
      <c r="G421" s="95">
        <v>25612.246700000007</v>
      </c>
      <c r="H421" s="95">
        <v>23029.517139999996</v>
      </c>
      <c r="I421" s="95">
        <v>30304.140380000004</v>
      </c>
      <c r="J421" s="12">
        <v>31.588257781422215</v>
      </c>
    </row>
    <row r="422" spans="1:14" x14ac:dyDescent="0.2">
      <c r="A422" s="85"/>
      <c r="B422" s="90"/>
      <c r="C422" s="90"/>
      <c r="D422" s="90"/>
      <c r="E422" s="12"/>
      <c r="F422" s="90"/>
      <c r="G422" s="90"/>
      <c r="H422" s="90"/>
      <c r="J422" s="12"/>
    </row>
    <row r="423" spans="1:14" s="21" customFormat="1" x14ac:dyDescent="0.2">
      <c r="A423" s="88" t="s">
        <v>412</v>
      </c>
      <c r="B423" s="88"/>
      <c r="C423" s="88"/>
      <c r="D423" s="88"/>
      <c r="E423" s="16"/>
      <c r="F423" s="88"/>
      <c r="G423" s="88">
        <v>646977.40548000019</v>
      </c>
      <c r="H423" s="88">
        <v>585088.05826999992</v>
      </c>
      <c r="I423" s="88">
        <v>714008.65405000001</v>
      </c>
      <c r="J423" s="16">
        <v>22.034391910372449</v>
      </c>
      <c r="L423" s="208"/>
      <c r="M423" s="208"/>
      <c r="N423" s="208"/>
    </row>
    <row r="424" spans="1:14" x14ac:dyDescent="0.2">
      <c r="A424" s="85" t="s">
        <v>193</v>
      </c>
      <c r="B424" s="95">
        <v>6809</v>
      </c>
      <c r="C424" s="95">
        <v>6150</v>
      </c>
      <c r="D424" s="95">
        <v>4459</v>
      </c>
      <c r="E424" s="12">
        <v>-27.495934959349583</v>
      </c>
      <c r="F424" s="95"/>
      <c r="G424" s="95">
        <v>99819.836750000002</v>
      </c>
      <c r="H424" s="95">
        <v>88532.182710000023</v>
      </c>
      <c r="I424" s="95">
        <v>106249.16293999998</v>
      </c>
      <c r="J424" s="12">
        <v>20.01190944092555</v>
      </c>
    </row>
    <row r="425" spans="1:14" x14ac:dyDescent="0.2">
      <c r="A425" s="85" t="s">
        <v>194</v>
      </c>
      <c r="B425" s="95">
        <v>156</v>
      </c>
      <c r="C425" s="95">
        <v>133</v>
      </c>
      <c r="D425" s="95">
        <v>116</v>
      </c>
      <c r="E425" s="12">
        <v>-12.781954887218049</v>
      </c>
      <c r="F425" s="95"/>
      <c r="G425" s="95">
        <v>7765.6989600000015</v>
      </c>
      <c r="H425" s="95">
        <v>5262.6175900000007</v>
      </c>
      <c r="I425" s="95">
        <v>5477.9440999999988</v>
      </c>
      <c r="J425" s="12">
        <v>4.0916237274994245</v>
      </c>
    </row>
    <row r="426" spans="1:14" ht="11.25" customHeight="1" x14ac:dyDescent="0.2">
      <c r="A426" s="97" t="s">
        <v>195</v>
      </c>
      <c r="B426" s="95">
        <v>0</v>
      </c>
      <c r="C426" s="95">
        <v>0</v>
      </c>
      <c r="D426" s="95">
        <v>0</v>
      </c>
      <c r="E426" s="12" t="s">
        <v>512</v>
      </c>
      <c r="F426" s="95"/>
      <c r="G426" s="95">
        <v>0</v>
      </c>
      <c r="H426" s="95">
        <v>0</v>
      </c>
      <c r="I426" s="95">
        <v>0</v>
      </c>
      <c r="J426" s="12" t="s">
        <v>512</v>
      </c>
    </row>
    <row r="427" spans="1:14" x14ac:dyDescent="0.2">
      <c r="A427" s="85" t="s">
        <v>196</v>
      </c>
      <c r="B427" s="90"/>
      <c r="C427" s="90"/>
      <c r="D427" s="90"/>
      <c r="E427" s="12"/>
      <c r="F427" s="90"/>
      <c r="G427" s="95">
        <v>539391.86977000022</v>
      </c>
      <c r="H427" s="95">
        <v>491293.25796999986</v>
      </c>
      <c r="I427" s="95">
        <v>602281.5470100001</v>
      </c>
      <c r="J427" s="12">
        <v>22.59104663853897</v>
      </c>
    </row>
    <row r="428" spans="1:14" x14ac:dyDescent="0.2">
      <c r="B428" s="95"/>
      <c r="C428" s="95"/>
      <c r="D428" s="95"/>
      <c r="F428" s="90"/>
      <c r="G428" s="90"/>
      <c r="H428" s="90"/>
      <c r="I428" s="95"/>
    </row>
    <row r="429" spans="1:14" x14ac:dyDescent="0.25">
      <c r="A429" s="98"/>
      <c r="B429" s="98"/>
      <c r="C429" s="99"/>
      <c r="D429" s="99"/>
      <c r="E429" s="99"/>
      <c r="F429" s="99"/>
      <c r="G429" s="99"/>
      <c r="H429" s="99"/>
      <c r="I429" s="99"/>
      <c r="J429" s="99"/>
    </row>
    <row r="430" spans="1:14" ht="11.4" x14ac:dyDescent="0.2">
      <c r="A430" s="9" t="s">
        <v>455</v>
      </c>
      <c r="B430" s="90"/>
      <c r="C430" s="90"/>
      <c r="E430" s="90"/>
      <c r="F430" s="90"/>
      <c r="G430" s="90"/>
      <c r="I430" s="94"/>
      <c r="J430" s="90"/>
    </row>
  </sheetData>
  <mergeCells count="88">
    <mergeCell ref="B274:B275"/>
    <mergeCell ref="G274:G275"/>
    <mergeCell ref="B313:B314"/>
    <mergeCell ref="G313:G314"/>
    <mergeCell ref="B353:B354"/>
    <mergeCell ref="G353:G354"/>
    <mergeCell ref="C99:E99"/>
    <mergeCell ref="H99:J99"/>
    <mergeCell ref="B98:E98"/>
    <mergeCell ref="G98:J98"/>
    <mergeCell ref="C4:E4"/>
    <mergeCell ref="H4:J4"/>
    <mergeCell ref="A42:J42"/>
    <mergeCell ref="B4:B5"/>
    <mergeCell ref="G4:G5"/>
    <mergeCell ref="B45:B46"/>
    <mergeCell ref="G45:G46"/>
    <mergeCell ref="B99:B100"/>
    <mergeCell ref="G99:G100"/>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H196:J196"/>
    <mergeCell ref="B195:E195"/>
    <mergeCell ref="C234:E234"/>
    <mergeCell ref="H234:J234"/>
    <mergeCell ref="A231:J231"/>
    <mergeCell ref="G195:J195"/>
    <mergeCell ref="B233:E233"/>
    <mergeCell ref="G233:J233"/>
    <mergeCell ref="B196:B197"/>
    <mergeCell ref="G196:G197"/>
    <mergeCell ref="B234:B235"/>
    <mergeCell ref="G234:G235"/>
    <mergeCell ref="A1:J1"/>
    <mergeCell ref="A2:J2"/>
    <mergeCell ref="A96:J96"/>
    <mergeCell ref="A97:J97"/>
    <mergeCell ref="B3:E3"/>
    <mergeCell ref="G3:J3"/>
    <mergeCell ref="C45:E45"/>
    <mergeCell ref="H45:J45"/>
    <mergeCell ref="B44:E44"/>
    <mergeCell ref="G44:J44"/>
    <mergeCell ref="A43:J43"/>
    <mergeCell ref="A128:J128"/>
    <mergeCell ref="A129:J129"/>
    <mergeCell ref="A310:J310"/>
    <mergeCell ref="A311:J311"/>
    <mergeCell ref="B312:E312"/>
    <mergeCell ref="G312:J312"/>
    <mergeCell ref="C274:E274"/>
    <mergeCell ref="H274:J274"/>
    <mergeCell ref="A271:J271"/>
    <mergeCell ref="A272:J272"/>
    <mergeCell ref="B273:E273"/>
    <mergeCell ref="G273:J273"/>
    <mergeCell ref="A232:J232"/>
    <mergeCell ref="A193:J193"/>
    <mergeCell ref="A194:J194"/>
    <mergeCell ref="C196:E196"/>
    <mergeCell ref="B392:E392"/>
    <mergeCell ref="G392:J392"/>
    <mergeCell ref="C313:E313"/>
    <mergeCell ref="H313:J313"/>
    <mergeCell ref="C393:E393"/>
    <mergeCell ref="H393:J393"/>
    <mergeCell ref="A350:J350"/>
    <mergeCell ref="C353:E353"/>
    <mergeCell ref="H353:J353"/>
    <mergeCell ref="B352:E352"/>
    <mergeCell ref="G352:J352"/>
    <mergeCell ref="A390:J390"/>
    <mergeCell ref="A391:J391"/>
    <mergeCell ref="A351:J351"/>
    <mergeCell ref="B393:B394"/>
    <mergeCell ref="G393:G394"/>
  </mergeCells>
  <phoneticPr fontId="0" type="noConversion"/>
  <printOptions horizontalCentered="1" verticalCentered="1"/>
  <pageMargins left="1.3385826771653544" right="0.78740157480314965" top="0.51181102362204722" bottom="0.78740157480314965" header="0" footer="0.59055118110236227"/>
  <pageSetup scale="76" orientation="landscape" horizontalDpi="4294967294" verticalDpi="4294967294" r:id="rId1"/>
  <headerFooter alignWithMargins="0">
    <oddFooter>&amp;C&amp;P</oddFooter>
  </headerFooter>
  <rowBreaks count="10" manualBreakCount="10">
    <brk id="41" max="9" man="1"/>
    <brk id="95" max="9" man="1"/>
    <brk id="127" max="16383" man="1"/>
    <brk id="157" max="16383" man="1"/>
    <brk id="192" max="16383" man="1"/>
    <brk id="230" max="16383" man="1"/>
    <brk id="270" max="16383" man="1"/>
    <brk id="309" max="9" man="1"/>
    <brk id="349" max="16383" man="1"/>
    <brk id="3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workbookViewId="0">
      <selection activeCell="F14" sqref="F14"/>
    </sheetView>
  </sheetViews>
  <sheetFormatPr baseColWidth="10" defaultRowHeight="13.2" x14ac:dyDescent="0.25"/>
  <cols>
    <col min="1" max="1" width="1.44140625" customWidth="1"/>
    <col min="2" max="2" width="27.88671875" customWidth="1"/>
    <col min="3" max="3" width="38.109375" bestFit="1" customWidth="1"/>
    <col min="4" max="11" width="15.109375" customWidth="1"/>
  </cols>
  <sheetData>
    <row r="1" spans="2:11" x14ac:dyDescent="0.25">
      <c r="B1">
        <v>5</v>
      </c>
      <c r="C1">
        <v>6</v>
      </c>
      <c r="D1">
        <v>7</v>
      </c>
      <c r="E1">
        <v>8</v>
      </c>
      <c r="F1">
        <v>9</v>
      </c>
      <c r="G1">
        <v>10</v>
      </c>
      <c r="H1">
        <v>11</v>
      </c>
      <c r="I1">
        <v>12</v>
      </c>
      <c r="J1">
        <v>13</v>
      </c>
    </row>
    <row r="2" spans="2:11" x14ac:dyDescent="0.25">
      <c r="B2" t="str">
        <f>_xlfn.CONCAT("Gráfico  Nº ",B1)</f>
        <v>Gráfico  Nº 5</v>
      </c>
      <c r="C2" t="str">
        <f t="shared" ref="C2:J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 t="shared" si="0"/>
        <v>Gráfico  Nº 13</v>
      </c>
    </row>
    <row r="3" spans="2:11" x14ac:dyDescent="0.25">
      <c r="B3" t="s">
        <v>415</v>
      </c>
      <c r="C3" t="s">
        <v>416</v>
      </c>
      <c r="D3" s="107" t="s">
        <v>417</v>
      </c>
      <c r="E3" s="107" t="s">
        <v>418</v>
      </c>
      <c r="F3" t="s">
        <v>419</v>
      </c>
      <c r="G3" t="s">
        <v>236</v>
      </c>
      <c r="H3" t="s">
        <v>225</v>
      </c>
      <c r="I3" t="s">
        <v>155</v>
      </c>
      <c r="J3" t="s">
        <v>257</v>
      </c>
    </row>
    <row r="4" spans="2:11" x14ac:dyDescent="0.25">
      <c r="B4" t="str">
        <f ca="1">"Participación enero - "&amp;LOWER(TEXT(TODAY()-20,"mmmm"))&amp;" "&amp;YEAR(TODAY())</f>
        <v>Participación enero - noviembre 2018</v>
      </c>
      <c r="C4" t="str">
        <f ca="1">"Participación enero - "&amp;LOWER(TEXT(TODAY()-20,"mmmm"))&amp;" "&amp;YEAR(TODAY())</f>
        <v>Participación enero - noviembre 2018</v>
      </c>
      <c r="D4" t="str">
        <f ca="1">"Participación enero - "&amp;LOWER(TEXT(TODAY()-20,"mmmm"))&amp;" "&amp;YEAR(TODAY())</f>
        <v>Participación enero - noviembre 2018</v>
      </c>
      <c r="E4" t="str">
        <f ca="1">"Participación enero - "&amp;LOWER(TEXT(TODAY()-20,"mmmm"))&amp;" "&amp;YEAR(TODAY())</f>
        <v>Participación enero - noviembre 2018</v>
      </c>
      <c r="F4" t="str">
        <f ca="1">"Miles de dólares  enero - "&amp;LOWER(TEXT(TODAY()-20,"mmmm"))&amp;" "&amp;YEAR(TODAY())</f>
        <v>Miles de dólares  enero - noviembre 2018</v>
      </c>
      <c r="G4" t="str">
        <f ca="1">"Miles de dólares  enero - "&amp;LOWER(TEXT(TODAY()-20,"mmmm"))&amp;" "&amp;YEAR(TODAY())</f>
        <v>Miles de dólares  enero - noviembre 2018</v>
      </c>
      <c r="H4" t="str">
        <f ca="1">"Miles de dólares  enero - "&amp;LOWER(TEXT(TODAY()-20,"mmmm"))&amp;" "&amp;YEAR(TODAY())</f>
        <v>Miles de dólares  enero - noviembre 2018</v>
      </c>
      <c r="I4" t="str">
        <f ca="1">"Miles de dólares  enero - "&amp;LOWER(TEXT(TODAY()-20,"mmmm"))&amp;" "&amp;YEAR(TODAY())</f>
        <v>Miles de dólares  enero - noviembre 2018</v>
      </c>
      <c r="J4" t="str">
        <f ca="1">"Millones de dólares  enero - "&amp;LOWER(TEXT(TODAY()-20,"mmmm"))&amp;" "&amp;YEAR(TODAY())</f>
        <v>Millones de dólares  enero - noviembre 2018</v>
      </c>
    </row>
    <row r="5" spans="2:11" s="232" customFormat="1" ht="118.8" x14ac:dyDescent="0.25">
      <c r="B5" s="261" t="str">
        <f ca="1">CONCATENATE(B2,CHAR(10),B3,CHAR(10),B4)</f>
        <v>Gráfico  Nº 5
Exportaciones silvoagropecuarias por clase
Participación enero - noviembre 2018</v>
      </c>
      <c r="C5" s="261" t="str">
        <f ca="1">CONCATENATE(C2,CHAR(10),C3,CHAR(10),C4)</f>
        <v>Gráfico  Nº 6
Exportaciones silvoagropecuarias por sector
Participación enero - noviembre 2018</v>
      </c>
      <c r="D5" s="261" t="str">
        <f ca="1">CONCATENATE(D2,CHAR(10),D3,CHAR(10),D4)</f>
        <v>Gráfico  Nº 7
Exportación de productos silvoagropecuarios por zona económica
Participación enero - noviembre 2018</v>
      </c>
      <c r="E5" s="261" t="str">
        <f ca="1">CONCATENATE(E2,CHAR(10),E3,CHAR(10),E4)</f>
        <v>Gráfico  Nº 8
Importación de productos silvoagropecuarios por zona económica
Participación enero - noviembre 2018</v>
      </c>
      <c r="F5" s="261" t="str">
        <f t="shared" ref="F5:G5" ca="1" si="1">CONCATENATE(F2,CHAR(10),F3,CHAR(10),F4)</f>
        <v>Gráfico  Nº 9
Exportación de productos silvoagropecuarios por país de  destino
Miles de dólares  enero - noviembre 2018</v>
      </c>
      <c r="G5" s="261" t="str">
        <f t="shared" ca="1" si="1"/>
        <v>Gráfico  Nº 10
Importación de productos silvoagropecuarios por país de origen
Miles de dólares  enero - noviembre 2018</v>
      </c>
      <c r="H5" s="261" t="str">
        <f t="shared" ref="H5" ca="1" si="2">CONCATENATE(H2,CHAR(10),H3,CHAR(10),H4)</f>
        <v>Gráfico  Nº 11
Principales productos silvoagropecuarios exportados
Miles de dólares  enero - noviembre 2018</v>
      </c>
      <c r="I5" s="261" t="str">
        <f t="shared" ref="I5:J5" ca="1" si="3">CONCATENATE(I2,CHAR(10),I3,CHAR(10),I4)</f>
        <v>Gráfico  Nº 12
Principales productos silvoagropecuarios importados
Miles de dólares  enero - noviembre 2018</v>
      </c>
      <c r="J5" s="261" t="str">
        <f t="shared" ca="1" si="3"/>
        <v>Gráfico  Nº 13
Principales rubros exportados
Millones de dólares  enero - noviembre 2018</v>
      </c>
      <c r="K5" s="262"/>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R52"/>
  <sheetViews>
    <sheetView view="pageBreakPreview" zoomScale="115" zoomScaleNormal="80" zoomScaleSheetLayoutView="115" workbookViewId="0">
      <selection sqref="A1:XFD1048576"/>
    </sheetView>
  </sheetViews>
  <sheetFormatPr baseColWidth="10" defaultColWidth="11.44140625" defaultRowHeight="13.2" x14ac:dyDescent="0.25"/>
  <cols>
    <col min="1" max="1" width="18.33203125" style="1" bestFit="1" customWidth="1"/>
    <col min="2" max="2" width="17.109375" style="1" bestFit="1" customWidth="1"/>
    <col min="3" max="3" width="10.33203125" style="1" customWidth="1"/>
    <col min="4" max="4" width="10.44140625" style="1" customWidth="1"/>
    <col min="5" max="5" width="10.33203125" style="1" bestFit="1" customWidth="1"/>
    <col min="6" max="6" width="13" style="1" bestFit="1" customWidth="1"/>
    <col min="7" max="11" width="11.44140625" style="34"/>
    <col min="12" max="16384" width="11.44140625" style="1"/>
  </cols>
  <sheetData>
    <row r="1" spans="1:16" s="34" customFormat="1" ht="15.9" customHeight="1" x14ac:dyDescent="0.25">
      <c r="A1" s="320" t="s">
        <v>130</v>
      </c>
      <c r="B1" s="320"/>
      <c r="C1" s="320"/>
      <c r="D1" s="320"/>
      <c r="E1" s="320"/>
      <c r="F1" s="320"/>
      <c r="G1" s="134"/>
      <c r="H1" s="134"/>
      <c r="I1" s="134"/>
      <c r="J1" s="134"/>
      <c r="K1" s="134"/>
      <c r="L1"/>
      <c r="M1"/>
      <c r="N1"/>
      <c r="O1"/>
      <c r="P1"/>
    </row>
    <row r="2" spans="1:16" s="34" customFormat="1" ht="15.9" customHeight="1" x14ac:dyDescent="0.25">
      <c r="A2" s="317" t="s">
        <v>131</v>
      </c>
      <c r="B2" s="317"/>
      <c r="C2" s="317"/>
      <c r="D2" s="317"/>
      <c r="E2" s="317"/>
      <c r="F2" s="317"/>
      <c r="G2" s="134"/>
      <c r="H2" s="134"/>
      <c r="I2" s="134"/>
      <c r="J2" s="134"/>
      <c r="K2" s="134"/>
      <c r="L2"/>
      <c r="M2"/>
      <c r="N2"/>
      <c r="O2"/>
      <c r="P2"/>
    </row>
    <row r="3" spans="1:16" s="34" customFormat="1" ht="15.9" customHeight="1" x14ac:dyDescent="0.25">
      <c r="A3" s="317" t="s">
        <v>132</v>
      </c>
      <c r="B3" s="317"/>
      <c r="C3" s="317"/>
      <c r="D3" s="317"/>
      <c r="E3" s="317"/>
      <c r="F3" s="317"/>
      <c r="G3" s="134"/>
      <c r="H3" s="134"/>
      <c r="I3" s="134"/>
      <c r="J3" s="134"/>
      <c r="K3" s="134"/>
      <c r="L3"/>
      <c r="M3"/>
      <c r="N3"/>
      <c r="O3"/>
      <c r="P3"/>
    </row>
    <row r="4" spans="1:16" s="34" customFormat="1" ht="15.9" customHeight="1" thickBot="1" x14ac:dyDescent="0.3">
      <c r="A4" s="317" t="s">
        <v>244</v>
      </c>
      <c r="B4" s="317"/>
      <c r="C4" s="317"/>
      <c r="D4" s="317"/>
      <c r="E4" s="317"/>
      <c r="F4" s="317"/>
      <c r="G4" s="308"/>
      <c r="H4" s="308"/>
      <c r="I4" s="308"/>
      <c r="J4" s="308"/>
      <c r="K4" s="308"/>
      <c r="L4"/>
      <c r="M4"/>
      <c r="N4"/>
      <c r="O4"/>
      <c r="P4"/>
    </row>
    <row r="5" spans="1:16" s="34" customFormat="1" ht="13.8" thickTop="1" x14ac:dyDescent="0.25">
      <c r="A5" s="38" t="s">
        <v>133</v>
      </c>
      <c r="B5" s="50">
        <v>2017</v>
      </c>
      <c r="C5" s="319" t="s">
        <v>497</v>
      </c>
      <c r="D5" s="319"/>
      <c r="E5" s="51" t="s">
        <v>148</v>
      </c>
      <c r="F5" s="51" t="s">
        <v>139</v>
      </c>
      <c r="G5" s="36"/>
      <c r="H5" s="36"/>
      <c r="I5" s="36"/>
      <c r="J5" s="36"/>
      <c r="K5" s="36"/>
      <c r="L5"/>
      <c r="M5"/>
      <c r="N5"/>
      <c r="O5"/>
      <c r="P5"/>
    </row>
    <row r="6" spans="1:16" s="34" customFormat="1" ht="13.8" thickBot="1" x14ac:dyDescent="0.3">
      <c r="A6" s="39"/>
      <c r="B6" s="52" t="s">
        <v>383</v>
      </c>
      <c r="C6" s="52">
        <v>2017</v>
      </c>
      <c r="D6" s="52">
        <v>2018</v>
      </c>
      <c r="E6" s="52" t="s">
        <v>498</v>
      </c>
      <c r="F6" s="53">
        <v>2018</v>
      </c>
      <c r="L6"/>
      <c r="M6"/>
      <c r="N6"/>
      <c r="O6"/>
      <c r="P6"/>
    </row>
    <row r="7" spans="1:16" s="34" customFormat="1" ht="13.8" thickTop="1" x14ac:dyDescent="0.25">
      <c r="A7" s="36" t="s">
        <v>485</v>
      </c>
      <c r="B7" s="312">
        <v>69229867.713176608</v>
      </c>
      <c r="C7" s="312">
        <v>62315096.509545691</v>
      </c>
      <c r="D7" s="312">
        <v>68945209.543196693</v>
      </c>
      <c r="E7" s="27">
        <v>0.1063965781170759</v>
      </c>
      <c r="F7" s="296"/>
      <c r="G7" s="304"/>
      <c r="L7"/>
      <c r="M7"/>
      <c r="N7"/>
      <c r="O7"/>
      <c r="P7"/>
    </row>
    <row r="8" spans="1:16" s="34" customFormat="1" x14ac:dyDescent="0.25">
      <c r="A8" s="36" t="s">
        <v>486</v>
      </c>
      <c r="B8" s="312">
        <v>37956963.888640605</v>
      </c>
      <c r="C8" s="312">
        <v>33665174.723300189</v>
      </c>
      <c r="D8" s="312">
        <v>36312993.741660662</v>
      </c>
      <c r="E8" s="27">
        <v>7.8651575110580865E-2</v>
      </c>
      <c r="F8" s="296"/>
      <c r="L8"/>
      <c r="M8"/>
      <c r="N8"/>
      <c r="O8"/>
      <c r="P8"/>
    </row>
    <row r="9" spans="1:16" s="34" customFormat="1" x14ac:dyDescent="0.25">
      <c r="A9" s="36"/>
      <c r="B9" s="36"/>
      <c r="C9" s="36"/>
      <c r="D9" s="36"/>
      <c r="E9" s="36"/>
      <c r="F9" s="296"/>
      <c r="L9"/>
      <c r="M9"/>
      <c r="N9"/>
      <c r="O9"/>
      <c r="P9"/>
    </row>
    <row r="10" spans="1:16" s="34" customFormat="1" ht="15.9" customHeight="1" x14ac:dyDescent="0.25">
      <c r="A10" s="317" t="s">
        <v>135</v>
      </c>
      <c r="B10" s="317"/>
      <c r="C10" s="317"/>
      <c r="D10" s="317"/>
      <c r="E10" s="317"/>
      <c r="F10" s="317"/>
      <c r="L10"/>
      <c r="M10"/>
      <c r="N10"/>
      <c r="O10"/>
      <c r="P10"/>
    </row>
    <row r="11" spans="1:16" s="34" customFormat="1" ht="15.9" customHeight="1" x14ac:dyDescent="0.25">
      <c r="A11" s="26" t="s">
        <v>249</v>
      </c>
      <c r="B11" s="115">
        <v>15379194</v>
      </c>
      <c r="C11" s="115">
        <v>14024240</v>
      </c>
      <c r="D11" s="115">
        <v>16349883</v>
      </c>
      <c r="E11" s="27">
        <v>0.16583023393781054</v>
      </c>
      <c r="F11" s="27">
        <v>0.23714313305199544</v>
      </c>
      <c r="L11"/>
      <c r="M11"/>
      <c r="N11"/>
      <c r="O11"/>
      <c r="P11"/>
    </row>
    <row r="12" spans="1:16" s="34" customFormat="1" ht="15.9" customHeight="1" x14ac:dyDescent="0.25">
      <c r="A12" s="113" t="s">
        <v>272</v>
      </c>
      <c r="B12" s="111">
        <v>9235840</v>
      </c>
      <c r="C12" s="111">
        <v>8446147</v>
      </c>
      <c r="D12" s="111">
        <v>9271934</v>
      </c>
      <c r="E12" s="31">
        <v>9.7770853384389358E-2</v>
      </c>
      <c r="F12" s="31">
        <v>0.56709482263573385</v>
      </c>
      <c r="L12"/>
      <c r="M12"/>
      <c r="N12"/>
      <c r="O12"/>
      <c r="P12"/>
    </row>
    <row r="13" spans="1:16" s="34" customFormat="1" ht="15.9" customHeight="1" x14ac:dyDescent="0.25">
      <c r="A13" s="113" t="s">
        <v>273</v>
      </c>
      <c r="B13" s="111">
        <v>1182554</v>
      </c>
      <c r="C13" s="111">
        <v>1088304</v>
      </c>
      <c r="D13" s="111">
        <v>1290269</v>
      </c>
      <c r="E13" s="31">
        <v>0.18557774298357813</v>
      </c>
      <c r="F13" s="31">
        <v>7.8916099888910518E-2</v>
      </c>
      <c r="G13" s="33"/>
      <c r="H13" s="33"/>
      <c r="I13" s="33"/>
      <c r="J13" s="33"/>
      <c r="K13" s="33"/>
      <c r="L13"/>
      <c r="M13"/>
      <c r="N13"/>
      <c r="O13"/>
      <c r="P13"/>
    </row>
    <row r="14" spans="1:16" s="34" customFormat="1" ht="15.9" customHeight="1" x14ac:dyDescent="0.25">
      <c r="A14" s="113" t="s">
        <v>274</v>
      </c>
      <c r="B14" s="111">
        <v>4960800</v>
      </c>
      <c r="C14" s="111">
        <v>4489789</v>
      </c>
      <c r="D14" s="111">
        <v>5787680</v>
      </c>
      <c r="E14" s="31">
        <v>0.2890761681673682</v>
      </c>
      <c r="F14" s="31">
        <v>0.35398907747535563</v>
      </c>
      <c r="G14" s="33"/>
      <c r="H14" s="33"/>
      <c r="I14" s="33"/>
      <c r="J14" s="33"/>
      <c r="K14" s="33"/>
      <c r="L14"/>
      <c r="M14"/>
      <c r="N14"/>
      <c r="O14"/>
      <c r="P14"/>
    </row>
    <row r="15" spans="1:16" s="34" customFormat="1" ht="15.9" customHeight="1" x14ac:dyDescent="0.25">
      <c r="A15" s="317" t="s">
        <v>137</v>
      </c>
      <c r="B15" s="317"/>
      <c r="C15" s="317"/>
      <c r="D15" s="317"/>
      <c r="E15" s="317"/>
      <c r="F15" s="317"/>
      <c r="L15"/>
      <c r="M15"/>
      <c r="N15"/>
      <c r="O15"/>
      <c r="P15"/>
    </row>
    <row r="16" spans="1:16" s="34" customFormat="1" ht="15.9" customHeight="1" x14ac:dyDescent="0.25">
      <c r="A16" s="32" t="s">
        <v>249</v>
      </c>
      <c r="B16" s="115">
        <v>5839228</v>
      </c>
      <c r="C16" s="115">
        <v>5331370</v>
      </c>
      <c r="D16" s="115">
        <v>6005422</v>
      </c>
      <c r="E16" s="27">
        <v>0.12643129251955876</v>
      </c>
      <c r="F16" s="28"/>
      <c r="G16" s="28"/>
      <c r="H16" s="28"/>
      <c r="I16" s="28"/>
      <c r="J16" s="28"/>
      <c r="K16" s="28"/>
      <c r="L16"/>
      <c r="M16"/>
      <c r="N16"/>
      <c r="O16"/>
      <c r="P16"/>
    </row>
    <row r="17" spans="1:18" s="34" customFormat="1" ht="15.9" customHeight="1" x14ac:dyDescent="0.25">
      <c r="A17" s="113" t="s">
        <v>272</v>
      </c>
      <c r="B17" s="23">
        <v>3613106</v>
      </c>
      <c r="C17" s="23">
        <v>3299665</v>
      </c>
      <c r="D17" s="23">
        <v>3735520</v>
      </c>
      <c r="E17" s="31">
        <v>0.13209068193286289</v>
      </c>
      <c r="F17" s="31">
        <v>0.62202456380251048</v>
      </c>
      <c r="G17" s="33"/>
      <c r="H17" s="33"/>
      <c r="I17" s="33"/>
      <c r="J17" s="33"/>
      <c r="K17" s="33"/>
      <c r="L17"/>
      <c r="M17"/>
      <c r="N17"/>
      <c r="O17"/>
      <c r="P17"/>
    </row>
    <row r="18" spans="1:18" s="34" customFormat="1" ht="15.9" customHeight="1" x14ac:dyDescent="0.25">
      <c r="A18" s="113" t="s">
        <v>273</v>
      </c>
      <c r="B18" s="23">
        <v>1965514</v>
      </c>
      <c r="C18" s="23">
        <v>1790637</v>
      </c>
      <c r="D18" s="23">
        <v>1962340</v>
      </c>
      <c r="E18" s="31">
        <v>9.58893399388039E-2</v>
      </c>
      <c r="F18" s="31">
        <v>0.32676138329662763</v>
      </c>
      <c r="G18" s="33"/>
      <c r="H18" s="33"/>
      <c r="I18" s="33"/>
      <c r="J18" s="33"/>
      <c r="K18" s="33"/>
      <c r="L18"/>
      <c r="M18"/>
      <c r="N18"/>
      <c r="O18"/>
      <c r="P18"/>
    </row>
    <row r="19" spans="1:18" s="34" customFormat="1" ht="15.9" customHeight="1" x14ac:dyDescent="0.25">
      <c r="A19" s="113" t="s">
        <v>274</v>
      </c>
      <c r="B19" s="23">
        <v>260608</v>
      </c>
      <c r="C19" s="23">
        <v>241068</v>
      </c>
      <c r="D19" s="23">
        <v>307562</v>
      </c>
      <c r="E19" s="31">
        <v>0.27583088589111787</v>
      </c>
      <c r="F19" s="31">
        <v>5.1214052900861923E-2</v>
      </c>
      <c r="G19" s="33"/>
      <c r="H19" s="33"/>
      <c r="I19" s="33"/>
      <c r="J19" s="33"/>
      <c r="K19" s="33"/>
      <c r="L19"/>
      <c r="M19"/>
      <c r="N19"/>
      <c r="O19"/>
      <c r="P19"/>
    </row>
    <row r="20" spans="1:18" s="34" customFormat="1" ht="15.9" customHeight="1" x14ac:dyDescent="0.25">
      <c r="A20" s="317" t="s">
        <v>149</v>
      </c>
      <c r="B20" s="317"/>
      <c r="C20" s="317"/>
      <c r="D20" s="317"/>
      <c r="E20" s="317"/>
      <c r="F20" s="317"/>
      <c r="M20" s="30"/>
      <c r="N20" s="30"/>
      <c r="O20" s="30"/>
    </row>
    <row r="21" spans="1:18" s="34" customFormat="1" ht="15.9" customHeight="1" x14ac:dyDescent="0.25">
      <c r="A21" s="32" t="s">
        <v>249</v>
      </c>
      <c r="B21" s="115">
        <v>9539966</v>
      </c>
      <c r="C21" s="115">
        <v>8692870</v>
      </c>
      <c r="D21" s="115">
        <v>10344461</v>
      </c>
      <c r="E21" s="27">
        <v>0.18999375350143277</v>
      </c>
      <c r="F21" s="33"/>
      <c r="G21" s="33"/>
      <c r="H21" s="33"/>
      <c r="I21" s="33"/>
      <c r="J21" s="33"/>
      <c r="K21" s="33"/>
    </row>
    <row r="22" spans="1:18" s="34" customFormat="1" ht="15.9" customHeight="1" x14ac:dyDescent="0.25">
      <c r="A22" s="113" t="s">
        <v>272</v>
      </c>
      <c r="B22" s="23">
        <v>5622734</v>
      </c>
      <c r="C22" s="23">
        <v>5146482</v>
      </c>
      <c r="D22" s="23">
        <v>5536414</v>
      </c>
      <c r="E22" s="31">
        <v>7.5766708209608041E-2</v>
      </c>
      <c r="F22" s="31">
        <v>0.53520565257097497</v>
      </c>
      <c r="G22" s="33"/>
      <c r="H22" s="33"/>
      <c r="I22" s="33"/>
      <c r="J22" s="33"/>
      <c r="K22" s="33"/>
    </row>
    <row r="23" spans="1:18" s="34" customFormat="1" ht="15.9" customHeight="1" x14ac:dyDescent="0.25">
      <c r="A23" s="113" t="s">
        <v>273</v>
      </c>
      <c r="B23" s="23">
        <v>-782960</v>
      </c>
      <c r="C23" s="23">
        <v>-702333</v>
      </c>
      <c r="D23" s="23">
        <v>-672071</v>
      </c>
      <c r="E23" s="31">
        <v>4.3087823012730425E-2</v>
      </c>
      <c r="F23" s="31">
        <v>-6.4969165623999167E-2</v>
      </c>
      <c r="G23" s="33"/>
      <c r="H23" s="33"/>
      <c r="I23" s="33"/>
      <c r="J23" s="33"/>
      <c r="K23" s="33"/>
    </row>
    <row r="24" spans="1:18" s="34" customFormat="1" ht="15.9" customHeight="1" thickBot="1" x14ac:dyDescent="0.3">
      <c r="A24" s="114" t="s">
        <v>274</v>
      </c>
      <c r="B24" s="66">
        <v>4700192</v>
      </c>
      <c r="C24" s="66">
        <v>4248721</v>
      </c>
      <c r="D24" s="66">
        <v>5480118</v>
      </c>
      <c r="E24" s="67">
        <v>0.28982769167474165</v>
      </c>
      <c r="F24" s="67">
        <v>0.52976351305302427</v>
      </c>
      <c r="G24" s="33"/>
      <c r="H24" s="33"/>
      <c r="I24" s="33"/>
      <c r="J24" s="33"/>
      <c r="K24" s="33"/>
    </row>
    <row r="25" spans="1:18" ht="27" customHeight="1" thickTop="1" x14ac:dyDescent="0.25">
      <c r="A25" s="318" t="s">
        <v>493</v>
      </c>
      <c r="B25" s="318"/>
      <c r="C25" s="318"/>
      <c r="D25" s="318"/>
      <c r="E25" s="318"/>
      <c r="F25" s="318"/>
      <c r="G25" s="33"/>
      <c r="H25" s="33"/>
      <c r="I25" s="33"/>
      <c r="J25" s="33"/>
      <c r="K25" s="33"/>
      <c r="L25" s="37"/>
      <c r="M25" s="204"/>
      <c r="N25" s="25"/>
      <c r="O25" s="224" t="s">
        <v>410</v>
      </c>
    </row>
    <row r="26" spans="1:18" ht="33" customHeight="1" x14ac:dyDescent="0.25">
      <c r="G26" s="33"/>
      <c r="H26" s="33"/>
      <c r="I26" s="33"/>
      <c r="J26" s="33"/>
      <c r="K26" s="33"/>
      <c r="L26" s="34"/>
      <c r="M26" s="203"/>
      <c r="O26" s="107" t="s">
        <v>201</v>
      </c>
    </row>
    <row r="27" spans="1:18" x14ac:dyDescent="0.25">
      <c r="A27" s="7"/>
      <c r="B27" s="7"/>
      <c r="C27" s="7"/>
      <c r="D27" s="7"/>
      <c r="E27" s="7"/>
      <c r="F27" s="7"/>
      <c r="G27" s="33"/>
      <c r="H27" s="33"/>
      <c r="I27" s="33"/>
      <c r="J27" s="33"/>
      <c r="K27" s="33"/>
      <c r="L27" s="34"/>
      <c r="M27" s="203"/>
      <c r="O27" s="198" t="s">
        <v>272</v>
      </c>
      <c r="P27" s="198" t="s">
        <v>273</v>
      </c>
      <c r="Q27" s="198" t="s">
        <v>274</v>
      </c>
      <c r="R27" s="198" t="s">
        <v>198</v>
      </c>
    </row>
    <row r="28" spans="1:18" ht="14.4" x14ac:dyDescent="0.3">
      <c r="A28" s="7"/>
      <c r="B28" s="7"/>
      <c r="C28" s="7"/>
      <c r="D28" s="7"/>
      <c r="E28" s="7"/>
      <c r="F28" s="7"/>
      <c r="G28" s="33"/>
      <c r="H28" s="33"/>
      <c r="I28" s="33"/>
      <c r="J28" s="33"/>
      <c r="K28" s="33"/>
      <c r="L28">
        <v>4</v>
      </c>
      <c r="M28" s="203" t="s">
        <v>499</v>
      </c>
      <c r="N28" s="112" t="s">
        <v>500</v>
      </c>
      <c r="O28" s="140">
        <v>4978654</v>
      </c>
      <c r="P28" s="140">
        <v>-159452</v>
      </c>
      <c r="Q28" s="140">
        <v>4630506</v>
      </c>
      <c r="R28" s="140">
        <v>9449708</v>
      </c>
    </row>
    <row r="29" spans="1:18" ht="14.4" x14ac:dyDescent="0.3">
      <c r="A29" s="7"/>
      <c r="B29" s="7"/>
      <c r="C29" s="7"/>
      <c r="D29" s="7"/>
      <c r="E29" s="7"/>
      <c r="F29" s="7"/>
      <c r="G29" s="33"/>
      <c r="H29" s="33"/>
      <c r="I29" s="33"/>
      <c r="J29" s="33"/>
      <c r="K29" s="33"/>
      <c r="L29">
        <v>3</v>
      </c>
      <c r="M29" s="203"/>
      <c r="N29" s="112" t="s">
        <v>501</v>
      </c>
      <c r="O29" s="140">
        <v>4723436</v>
      </c>
      <c r="P29" s="140">
        <v>-111336</v>
      </c>
      <c r="Q29" s="140">
        <v>4286694</v>
      </c>
      <c r="R29" s="140">
        <v>8898794</v>
      </c>
    </row>
    <row r="30" spans="1:18" ht="14.4" x14ac:dyDescent="0.3">
      <c r="A30" s="7"/>
      <c r="B30" s="7"/>
      <c r="C30" s="7"/>
      <c r="D30" s="7"/>
      <c r="E30" s="7"/>
      <c r="F30" s="7"/>
      <c r="L30">
        <v>2</v>
      </c>
      <c r="M30" s="203"/>
      <c r="N30" s="112" t="s">
        <v>502</v>
      </c>
      <c r="O30" s="140">
        <v>5219972</v>
      </c>
      <c r="P30" s="140">
        <v>-257489</v>
      </c>
      <c r="Q30" s="140">
        <v>4039087</v>
      </c>
      <c r="R30" s="140">
        <v>9001570</v>
      </c>
    </row>
    <row r="31" spans="1:18" ht="14.4" x14ac:dyDescent="0.3">
      <c r="A31" s="7"/>
      <c r="B31" s="7"/>
      <c r="C31" s="7"/>
      <c r="D31" s="7"/>
      <c r="E31" s="7"/>
      <c r="F31" s="7"/>
      <c r="L31">
        <v>1</v>
      </c>
      <c r="M31" s="203"/>
      <c r="N31" s="112" t="s">
        <v>503</v>
      </c>
      <c r="O31" s="140">
        <v>5146482</v>
      </c>
      <c r="P31" s="140">
        <v>-702333</v>
      </c>
      <c r="Q31" s="140">
        <v>4248721</v>
      </c>
      <c r="R31" s="140">
        <v>8692870</v>
      </c>
    </row>
    <row r="32" spans="1:18" ht="14.4" x14ac:dyDescent="0.3">
      <c r="A32" s="7"/>
      <c r="B32" s="7"/>
      <c r="C32" s="7"/>
      <c r="D32" s="7"/>
      <c r="E32" s="7"/>
      <c r="F32" s="7"/>
      <c r="L32">
        <v>0</v>
      </c>
      <c r="M32" s="203"/>
      <c r="N32" s="112" t="s">
        <v>504</v>
      </c>
      <c r="O32" s="140">
        <v>5536414</v>
      </c>
      <c r="P32" s="140">
        <v>-672071</v>
      </c>
      <c r="Q32" s="140">
        <v>5480118</v>
      </c>
      <c r="R32" s="140">
        <v>10344461</v>
      </c>
    </row>
    <row r="33" spans="1:12" x14ac:dyDescent="0.25">
      <c r="A33" s="7"/>
      <c r="B33" s="7"/>
      <c r="C33" s="7"/>
      <c r="D33" s="7"/>
      <c r="E33" s="7"/>
      <c r="F33" s="7"/>
    </row>
    <row r="34" spans="1:12" x14ac:dyDescent="0.25">
      <c r="A34" s="7"/>
      <c r="B34" s="7"/>
      <c r="C34" s="7"/>
      <c r="D34" s="7"/>
      <c r="E34" s="7"/>
      <c r="F34" s="7"/>
    </row>
    <row r="35" spans="1:12" x14ac:dyDescent="0.25">
      <c r="A35" s="7"/>
      <c r="B35" s="7"/>
      <c r="C35" s="7"/>
      <c r="D35" s="7"/>
      <c r="E35" s="7"/>
      <c r="F35" s="7"/>
      <c r="L35" s="6"/>
    </row>
    <row r="36" spans="1:12" x14ac:dyDescent="0.25">
      <c r="A36" s="7"/>
      <c r="B36" s="7"/>
      <c r="C36" s="7"/>
      <c r="D36" s="7"/>
      <c r="E36" s="7"/>
      <c r="F36" s="7"/>
      <c r="L36" s="6"/>
    </row>
    <row r="37" spans="1:12" x14ac:dyDescent="0.25">
      <c r="A37" s="7"/>
      <c r="B37" s="7"/>
      <c r="C37" s="7"/>
      <c r="D37" s="7"/>
      <c r="E37" s="7"/>
      <c r="F37" s="7"/>
      <c r="L37" s="6"/>
    </row>
    <row r="38" spans="1:12" x14ac:dyDescent="0.25">
      <c r="A38" s="7"/>
      <c r="B38" s="7"/>
      <c r="C38" s="7"/>
      <c r="D38" s="7"/>
      <c r="E38" s="7"/>
      <c r="F38" s="7"/>
    </row>
    <row r="39" spans="1:12" x14ac:dyDescent="0.25">
      <c r="A39" s="7"/>
      <c r="B39" s="7"/>
      <c r="C39" s="7"/>
      <c r="D39" s="7"/>
      <c r="E39" s="7"/>
      <c r="F39" s="7"/>
      <c r="L39" s="6"/>
    </row>
    <row r="40" spans="1:12" x14ac:dyDescent="0.25">
      <c r="A40" s="7"/>
      <c r="B40" s="7"/>
      <c r="C40" s="7"/>
      <c r="D40" s="7"/>
      <c r="E40" s="7"/>
      <c r="F40" s="7"/>
      <c r="L40" s="6"/>
    </row>
    <row r="41" spans="1:12" x14ac:dyDescent="0.25">
      <c r="A41" s="7"/>
      <c r="B41" s="7"/>
      <c r="C41" s="7"/>
      <c r="D41" s="7"/>
      <c r="E41" s="7"/>
      <c r="F41" s="7"/>
      <c r="L41" s="6"/>
    </row>
    <row r="42" spans="1:12" x14ac:dyDescent="0.25">
      <c r="A42" s="7"/>
      <c r="B42" s="7"/>
      <c r="C42" s="7"/>
      <c r="D42" s="7"/>
      <c r="E42" s="7"/>
      <c r="F42" s="7"/>
      <c r="L42" s="6"/>
    </row>
    <row r="43" spans="1:12" x14ac:dyDescent="0.25">
      <c r="A43" s="7"/>
      <c r="B43" s="7"/>
      <c r="C43" s="7"/>
      <c r="D43" s="7"/>
      <c r="E43" s="7"/>
      <c r="F43" s="7"/>
    </row>
    <row r="44" spans="1:12" x14ac:dyDescent="0.25">
      <c r="A44" s="7"/>
      <c r="B44" s="7"/>
      <c r="C44" s="7"/>
      <c r="D44" s="7"/>
      <c r="E44" s="7"/>
      <c r="F44" s="7"/>
      <c r="L44" s="6"/>
    </row>
    <row r="45" spans="1:12" x14ac:dyDescent="0.25">
      <c r="A45" s="7"/>
      <c r="B45" s="7"/>
      <c r="C45" s="7"/>
      <c r="D45" s="7"/>
      <c r="E45" s="7"/>
      <c r="F45" s="7"/>
      <c r="L45" s="6"/>
    </row>
    <row r="46" spans="1:12" x14ac:dyDescent="0.25">
      <c r="A46" s="7"/>
      <c r="B46" s="7"/>
      <c r="C46" s="7"/>
      <c r="D46" s="7"/>
      <c r="E46" s="7"/>
      <c r="F46" s="7"/>
      <c r="L46" s="6"/>
    </row>
    <row r="47" spans="1:12" x14ac:dyDescent="0.25">
      <c r="A47" s="7"/>
      <c r="B47" s="7"/>
      <c r="C47" s="7"/>
      <c r="D47" s="7"/>
      <c r="E47" s="7"/>
      <c r="F47" s="7"/>
      <c r="L47" s="6"/>
    </row>
    <row r="48" spans="1:12" x14ac:dyDescent="0.25">
      <c r="A48" s="7"/>
      <c r="B48" s="7"/>
      <c r="C48" s="7"/>
      <c r="D48" s="7"/>
      <c r="E48" s="7"/>
      <c r="F48" s="7"/>
    </row>
    <row r="49" spans="1:12" x14ac:dyDescent="0.25">
      <c r="A49" s="7"/>
      <c r="B49" s="7"/>
      <c r="C49" s="7"/>
      <c r="D49" s="7"/>
      <c r="E49" s="7"/>
      <c r="F49" s="7"/>
      <c r="L49" s="6"/>
    </row>
    <row r="50" spans="1:12" x14ac:dyDescent="0.25">
      <c r="A50" s="7"/>
      <c r="B50" s="7"/>
      <c r="C50" s="7"/>
      <c r="D50" s="7"/>
      <c r="E50" s="7"/>
      <c r="F50" s="7"/>
      <c r="L50" s="6"/>
    </row>
    <row r="51" spans="1:12" x14ac:dyDescent="0.25">
      <c r="A51" s="7"/>
      <c r="B51" s="7"/>
      <c r="C51" s="7"/>
      <c r="D51" s="7"/>
      <c r="E51" s="7"/>
      <c r="F51" s="7"/>
      <c r="L51" s="6"/>
    </row>
    <row r="52" spans="1:12" x14ac:dyDescent="0.25">
      <c r="L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W45"/>
  <sheetViews>
    <sheetView view="pageBreakPreview" zoomScaleNormal="80" zoomScaleSheetLayoutView="100" workbookViewId="0">
      <selection sqref="A1:XFD1048576"/>
    </sheetView>
  </sheetViews>
  <sheetFormatPr baseColWidth="10" defaultColWidth="11.44140625" defaultRowHeight="13.2" x14ac:dyDescent="0.25"/>
  <cols>
    <col min="1" max="1" width="18.33203125" style="1" bestFit="1" customWidth="1"/>
    <col min="2" max="6" width="10.109375" style="1" bestFit="1" customWidth="1"/>
    <col min="7" max="7" width="10.6640625" style="1" customWidth="1"/>
    <col min="8" max="8" width="13" style="1" bestFit="1" customWidth="1"/>
    <col min="9" max="9" width="11.44140625" style="34"/>
    <col min="10" max="10" width="11.44140625" style="34" customWidth="1"/>
    <col min="11" max="16384" width="11.44140625" style="1"/>
  </cols>
  <sheetData>
    <row r="1" spans="1:23" s="34" customFormat="1" ht="15.9" customHeight="1" x14ac:dyDescent="0.25">
      <c r="A1" s="320" t="s">
        <v>140</v>
      </c>
      <c r="B1" s="320"/>
      <c r="C1" s="320"/>
      <c r="D1" s="320"/>
      <c r="E1" s="320"/>
      <c r="F1" s="320"/>
      <c r="G1" s="320"/>
      <c r="H1" s="320"/>
      <c r="I1" s="134"/>
      <c r="J1" s="135"/>
    </row>
    <row r="2" spans="1:23" s="34" customFormat="1" ht="15.9" customHeight="1" x14ac:dyDescent="0.25">
      <c r="A2" s="317" t="s">
        <v>488</v>
      </c>
      <c r="B2" s="317"/>
      <c r="C2" s="317"/>
      <c r="D2" s="317"/>
      <c r="E2" s="317"/>
      <c r="F2" s="317"/>
      <c r="G2" s="317"/>
      <c r="H2" s="317"/>
      <c r="I2" s="134"/>
      <c r="J2" s="301"/>
      <c r="K2" s="29"/>
      <c r="L2" s="29"/>
      <c r="M2" s="29"/>
      <c r="N2" s="29"/>
      <c r="O2" s="29"/>
      <c r="P2" s="29"/>
      <c r="Q2" s="29"/>
      <c r="R2" s="29"/>
      <c r="S2" s="29"/>
      <c r="T2" s="29"/>
      <c r="U2" s="29"/>
      <c r="V2" s="29"/>
      <c r="W2" s="29"/>
    </row>
    <row r="3" spans="1:23" s="34" customFormat="1" ht="15.9" customHeight="1" x14ac:dyDescent="0.3">
      <c r="A3" s="317" t="s">
        <v>132</v>
      </c>
      <c r="B3" s="317"/>
      <c r="C3" s="317"/>
      <c r="D3" s="317"/>
      <c r="E3" s="317"/>
      <c r="F3" s="317"/>
      <c r="G3" s="317"/>
      <c r="H3" s="317"/>
      <c r="I3" s="134"/>
      <c r="J3" s="302"/>
      <c r="K3" s="302"/>
      <c r="L3" s="302"/>
      <c r="M3" s="302"/>
      <c r="N3" s="302"/>
      <c r="O3" s="302"/>
      <c r="P3" s="302"/>
      <c r="Q3" s="302"/>
      <c r="R3" s="302"/>
      <c r="S3" s="302"/>
      <c r="T3" s="29"/>
      <c r="U3" s="29"/>
      <c r="V3" s="29"/>
      <c r="W3" s="29"/>
    </row>
    <row r="4" spans="1:23" s="34" customFormat="1" ht="15.9" customHeight="1" thickBot="1" x14ac:dyDescent="0.35">
      <c r="A4" s="317" t="s">
        <v>244</v>
      </c>
      <c r="B4" s="317"/>
      <c r="C4" s="317"/>
      <c r="D4" s="317"/>
      <c r="E4" s="317"/>
      <c r="F4" s="317"/>
      <c r="G4" s="317"/>
      <c r="H4" s="317"/>
      <c r="I4" s="308"/>
      <c r="J4" s="303"/>
      <c r="K4" s="297"/>
      <c r="L4" s="297"/>
      <c r="M4" s="297"/>
      <c r="N4" s="297"/>
      <c r="O4" s="297"/>
      <c r="P4" s="297"/>
      <c r="Q4" s="297"/>
      <c r="R4" s="297"/>
      <c r="S4" s="297"/>
      <c r="T4" s="29"/>
      <c r="U4" s="29"/>
      <c r="V4" s="29"/>
      <c r="W4" s="29"/>
    </row>
    <row r="5" spans="1:23" s="34" customFormat="1" ht="14.4" thickTop="1" x14ac:dyDescent="0.3">
      <c r="A5" s="38" t="s">
        <v>133</v>
      </c>
      <c r="B5" s="321">
        <v>2013</v>
      </c>
      <c r="C5" s="321">
        <v>2014</v>
      </c>
      <c r="D5" s="321">
        <v>2015</v>
      </c>
      <c r="E5" s="321">
        <v>2016</v>
      </c>
      <c r="F5" s="321">
        <v>2017</v>
      </c>
      <c r="G5" s="64" t="s">
        <v>147</v>
      </c>
      <c r="H5" s="64" t="s">
        <v>139</v>
      </c>
      <c r="I5" s="36"/>
      <c r="J5" s="297"/>
      <c r="K5" s="297"/>
      <c r="L5" s="297"/>
      <c r="M5" s="297"/>
      <c r="N5" s="297"/>
      <c r="O5" s="297"/>
      <c r="P5" s="297"/>
      <c r="Q5" s="297"/>
      <c r="R5" s="297"/>
      <c r="S5" s="297"/>
      <c r="T5" s="29"/>
      <c r="U5" s="29"/>
      <c r="V5" s="29"/>
      <c r="W5" s="29"/>
    </row>
    <row r="6" spans="1:23" s="34" customFormat="1" ht="14.4" thickBot="1" x14ac:dyDescent="0.35">
      <c r="A6" s="298"/>
      <c r="B6" s="322"/>
      <c r="C6" s="322"/>
      <c r="D6" s="322"/>
      <c r="E6" s="322"/>
      <c r="F6" s="322"/>
      <c r="G6" s="299" t="s">
        <v>505</v>
      </c>
      <c r="H6" s="300">
        <v>2017</v>
      </c>
      <c r="J6" s="297"/>
      <c r="K6" s="297"/>
      <c r="L6" s="297"/>
      <c r="M6" s="297"/>
      <c r="N6" s="297"/>
      <c r="O6" s="297"/>
      <c r="P6" s="297"/>
      <c r="Q6" s="297"/>
      <c r="R6" s="297"/>
      <c r="S6" s="297"/>
      <c r="T6" s="29"/>
      <c r="U6" s="29"/>
      <c r="V6" s="29"/>
      <c r="W6" s="29"/>
    </row>
    <row r="7" spans="1:23" s="34" customFormat="1" ht="13.8" thickTop="1" x14ac:dyDescent="0.25">
      <c r="A7" s="36" t="s">
        <v>485</v>
      </c>
      <c r="B7" s="111">
        <v>76769937.148346588</v>
      </c>
      <c r="C7" s="111">
        <v>75064697.829607397</v>
      </c>
      <c r="D7" s="111">
        <v>62035090.309760004</v>
      </c>
      <c r="E7" s="111">
        <v>60733437.127039902</v>
      </c>
      <c r="F7" s="111">
        <v>69229867.713176608</v>
      </c>
      <c r="G7" s="27">
        <v>0.13989708121350344</v>
      </c>
      <c r="H7" s="296"/>
      <c r="J7" s="304"/>
    </row>
    <row r="8" spans="1:23" s="34" customFormat="1" x14ac:dyDescent="0.25">
      <c r="A8" s="36" t="s">
        <v>486</v>
      </c>
      <c r="B8" s="111">
        <v>43700268.470773697</v>
      </c>
      <c r="C8" s="111">
        <v>40437482.567322396</v>
      </c>
      <c r="D8" s="111">
        <v>32339510.383173</v>
      </c>
      <c r="E8" s="111">
        <v>30843707.508539397</v>
      </c>
      <c r="F8" s="111">
        <v>37956963.888640605</v>
      </c>
      <c r="G8" s="27">
        <v>0.23062261169905821</v>
      </c>
      <c r="H8" s="296"/>
    </row>
    <row r="9" spans="1:23" s="34" customFormat="1" x14ac:dyDescent="0.25">
      <c r="A9" s="36" t="s">
        <v>487</v>
      </c>
      <c r="B9" s="111">
        <v>39946291.933376193</v>
      </c>
      <c r="C9" s="111">
        <v>37317437.637290001</v>
      </c>
      <c r="D9" s="111">
        <v>29966636.086979803</v>
      </c>
      <c r="E9" s="111">
        <v>28072830.533</v>
      </c>
      <c r="F9" s="111">
        <v>34868358.377999999</v>
      </c>
      <c r="G9" s="27">
        <v>0.24206778283407376</v>
      </c>
      <c r="H9" s="296"/>
      <c r="J9" s="23"/>
      <c r="K9" s="23"/>
      <c r="L9" s="304"/>
    </row>
    <row r="10" spans="1:23" s="34" customFormat="1" ht="15.9" customHeight="1" x14ac:dyDescent="0.25">
      <c r="A10" s="317" t="s">
        <v>135</v>
      </c>
      <c r="B10" s="317"/>
      <c r="C10" s="317"/>
      <c r="D10" s="317"/>
      <c r="E10" s="317"/>
      <c r="F10" s="317"/>
      <c r="G10" s="317"/>
      <c r="H10" s="317"/>
      <c r="J10" s="305"/>
      <c r="K10" s="30"/>
      <c r="L10" s="304"/>
    </row>
    <row r="11" spans="1:23" s="34" customFormat="1" ht="15.9" customHeight="1" x14ac:dyDescent="0.25">
      <c r="A11" s="26" t="s">
        <v>249</v>
      </c>
      <c r="B11" s="115">
        <v>15505421</v>
      </c>
      <c r="C11" s="115">
        <v>16043216</v>
      </c>
      <c r="D11" s="115">
        <v>14817037</v>
      </c>
      <c r="E11" s="115">
        <v>15208204</v>
      </c>
      <c r="F11" s="115">
        <v>15379194</v>
      </c>
      <c r="G11" s="27">
        <v>1.1243273696223433E-2</v>
      </c>
      <c r="H11" s="27">
        <v>0.22214680611144455</v>
      </c>
      <c r="I11" s="30"/>
      <c r="J11" s="305"/>
      <c r="K11" s="30"/>
      <c r="L11" s="304"/>
    </row>
    <row r="12" spans="1:23" s="34" customFormat="1" ht="15.9" customHeight="1" x14ac:dyDescent="0.25">
      <c r="A12" s="113" t="s">
        <v>272</v>
      </c>
      <c r="B12" s="111">
        <v>9160197</v>
      </c>
      <c r="C12" s="111">
        <v>9232765</v>
      </c>
      <c r="D12" s="111">
        <v>8623933</v>
      </c>
      <c r="E12" s="111">
        <v>9248681</v>
      </c>
      <c r="F12" s="111">
        <v>9235840</v>
      </c>
      <c r="G12" s="31">
        <v>-1.3884141965757064E-3</v>
      </c>
      <c r="H12" s="31">
        <v>0.60054122472217986</v>
      </c>
      <c r="I12" s="304"/>
      <c r="J12" s="135"/>
    </row>
    <row r="13" spans="1:23" s="34" customFormat="1" ht="15.9" customHeight="1" x14ac:dyDescent="0.25">
      <c r="A13" s="113" t="s">
        <v>273</v>
      </c>
      <c r="B13" s="111">
        <v>1270145</v>
      </c>
      <c r="C13" s="111">
        <v>1387980</v>
      </c>
      <c r="D13" s="111">
        <v>1338945</v>
      </c>
      <c r="E13" s="111">
        <v>1236616</v>
      </c>
      <c r="F13" s="111">
        <v>1182554</v>
      </c>
      <c r="G13" s="31">
        <v>-4.3717694094205478E-2</v>
      </c>
      <c r="H13" s="31">
        <v>7.6893106361750813E-2</v>
      </c>
      <c r="I13" s="33"/>
    </row>
    <row r="14" spans="1:23" s="34" customFormat="1" ht="15.9" customHeight="1" x14ac:dyDescent="0.25">
      <c r="A14" s="113" t="s">
        <v>274</v>
      </c>
      <c r="B14" s="111">
        <v>5075079</v>
      </c>
      <c r="C14" s="111">
        <v>5422471</v>
      </c>
      <c r="D14" s="111">
        <v>4854159</v>
      </c>
      <c r="E14" s="111">
        <v>4722907</v>
      </c>
      <c r="F14" s="111">
        <v>4960800</v>
      </c>
      <c r="G14" s="31">
        <v>5.0370036928527283E-2</v>
      </c>
      <c r="H14" s="31">
        <v>0.32256566891606936</v>
      </c>
      <c r="I14" s="33"/>
    </row>
    <row r="15" spans="1:23" s="34" customFormat="1" ht="15.9" customHeight="1" x14ac:dyDescent="0.25">
      <c r="A15" s="317" t="s">
        <v>137</v>
      </c>
      <c r="B15" s="317"/>
      <c r="C15" s="317"/>
      <c r="D15" s="317"/>
      <c r="E15" s="317"/>
      <c r="F15" s="317"/>
      <c r="G15" s="317"/>
      <c r="H15" s="317"/>
    </row>
    <row r="16" spans="1:23" s="34" customFormat="1" ht="15.9" customHeight="1" x14ac:dyDescent="0.25">
      <c r="A16" s="32" t="s">
        <v>249</v>
      </c>
      <c r="B16" s="115">
        <v>5736318</v>
      </c>
      <c r="C16" s="115">
        <v>5664467</v>
      </c>
      <c r="D16" s="115">
        <v>5203542</v>
      </c>
      <c r="E16" s="115">
        <v>5136928</v>
      </c>
      <c r="F16" s="115">
        <v>5839228</v>
      </c>
      <c r="G16" s="27">
        <v>0.1367159516349071</v>
      </c>
      <c r="H16" s="28"/>
      <c r="I16" s="28"/>
    </row>
    <row r="17" spans="1:18" s="34" customFormat="1" ht="15.9" customHeight="1" x14ac:dyDescent="0.25">
      <c r="A17" s="113" t="s">
        <v>272</v>
      </c>
      <c r="B17" s="23">
        <v>3850594</v>
      </c>
      <c r="C17" s="23">
        <v>3808241</v>
      </c>
      <c r="D17" s="23">
        <v>3474061</v>
      </c>
      <c r="E17" s="23">
        <v>3320129</v>
      </c>
      <c r="F17" s="23">
        <v>3613106</v>
      </c>
      <c r="G17" s="31">
        <v>8.8242655631754069E-2</v>
      </c>
      <c r="H17" s="31">
        <v>0.61876432980524143</v>
      </c>
      <c r="I17" s="33"/>
    </row>
    <row r="18" spans="1:18" s="34" customFormat="1" ht="15.9" customHeight="1" x14ac:dyDescent="0.25">
      <c r="A18" s="113" t="s">
        <v>273</v>
      </c>
      <c r="B18" s="23">
        <v>1592618</v>
      </c>
      <c r="C18" s="23">
        <v>1583623</v>
      </c>
      <c r="D18" s="23">
        <v>1466730</v>
      </c>
      <c r="E18" s="23">
        <v>1561996</v>
      </c>
      <c r="F18" s="23">
        <v>1965514</v>
      </c>
      <c r="G18" s="31">
        <v>0.25833484848872851</v>
      </c>
      <c r="H18" s="31">
        <v>0.33660511286765993</v>
      </c>
      <c r="I18" s="33"/>
    </row>
    <row r="19" spans="1:18" s="34" customFormat="1" ht="15.9" customHeight="1" x14ac:dyDescent="0.25">
      <c r="A19" s="113" t="s">
        <v>274</v>
      </c>
      <c r="B19" s="23">
        <v>293106</v>
      </c>
      <c r="C19" s="23">
        <v>272603</v>
      </c>
      <c r="D19" s="23">
        <v>262751</v>
      </c>
      <c r="E19" s="23">
        <v>254803</v>
      </c>
      <c r="F19" s="23">
        <v>260608</v>
      </c>
      <c r="G19" s="31">
        <v>2.2782306330773185E-2</v>
      </c>
      <c r="H19" s="31">
        <v>4.4630557327098717E-2</v>
      </c>
      <c r="I19" s="33"/>
    </row>
    <row r="20" spans="1:18" s="34" customFormat="1" ht="15.9" customHeight="1" x14ac:dyDescent="0.25">
      <c r="A20" s="317" t="s">
        <v>149</v>
      </c>
      <c r="B20" s="317"/>
      <c r="C20" s="317"/>
      <c r="D20" s="317"/>
      <c r="E20" s="317"/>
      <c r="F20" s="317"/>
      <c r="G20" s="317"/>
      <c r="H20" s="317"/>
    </row>
    <row r="21" spans="1:18" s="34" customFormat="1" ht="15.9" customHeight="1" x14ac:dyDescent="0.25">
      <c r="A21" s="32" t="s">
        <v>249</v>
      </c>
      <c r="B21" s="115">
        <v>9769103</v>
      </c>
      <c r="C21" s="115">
        <v>10378749</v>
      </c>
      <c r="D21" s="115">
        <v>9613495</v>
      </c>
      <c r="E21" s="115">
        <v>10071276</v>
      </c>
      <c r="F21" s="115">
        <v>9539966</v>
      </c>
      <c r="G21" s="27">
        <v>-5.2754983579042021E-2</v>
      </c>
      <c r="H21" s="33"/>
      <c r="I21" s="33"/>
    </row>
    <row r="22" spans="1:18" s="34" customFormat="1" ht="15.9" customHeight="1" x14ac:dyDescent="0.25">
      <c r="A22" s="113" t="s">
        <v>272</v>
      </c>
      <c r="B22" s="23">
        <v>5309603</v>
      </c>
      <c r="C22" s="23">
        <v>5424524</v>
      </c>
      <c r="D22" s="23">
        <v>5149872</v>
      </c>
      <c r="E22" s="23">
        <v>5928552</v>
      </c>
      <c r="F22" s="23">
        <v>5622734</v>
      </c>
      <c r="G22" s="31">
        <v>-5.1583928082270344E-2</v>
      </c>
      <c r="H22" s="31">
        <v>0.58938721584542331</v>
      </c>
      <c r="I22" s="33"/>
    </row>
    <row r="23" spans="1:18" s="34" customFormat="1" ht="15.9" customHeight="1" x14ac:dyDescent="0.25">
      <c r="A23" s="113" t="s">
        <v>273</v>
      </c>
      <c r="B23" s="23">
        <v>-322473</v>
      </c>
      <c r="C23" s="23">
        <v>-195643</v>
      </c>
      <c r="D23" s="23">
        <v>-127785</v>
      </c>
      <c r="E23" s="23">
        <v>-325380</v>
      </c>
      <c r="F23" s="23">
        <v>-782960</v>
      </c>
      <c r="G23" s="31">
        <v>-1.4062941791136516</v>
      </c>
      <c r="H23" s="31">
        <v>-8.2071571324258394E-2</v>
      </c>
      <c r="I23" s="33"/>
      <c r="J23" s="304"/>
    </row>
    <row r="24" spans="1:18" s="34" customFormat="1" ht="15.9" customHeight="1" thickBot="1" x14ac:dyDescent="0.3">
      <c r="A24" s="114" t="s">
        <v>274</v>
      </c>
      <c r="B24" s="66">
        <v>4781973</v>
      </c>
      <c r="C24" s="66">
        <v>5149868</v>
      </c>
      <c r="D24" s="66">
        <v>4591408</v>
      </c>
      <c r="E24" s="66">
        <v>4468104</v>
      </c>
      <c r="F24" s="66">
        <v>4700192</v>
      </c>
      <c r="G24" s="67">
        <v>5.1943285116013413E-2</v>
      </c>
      <c r="H24" s="67">
        <v>0.49268435547883505</v>
      </c>
      <c r="I24" s="33"/>
    </row>
    <row r="25" spans="1:18" ht="27" customHeight="1" thickTop="1" x14ac:dyDescent="0.25">
      <c r="A25" s="318" t="s">
        <v>492</v>
      </c>
      <c r="B25" s="318"/>
      <c r="C25" s="318"/>
      <c r="D25" s="318"/>
      <c r="E25" s="318"/>
      <c r="F25" s="318"/>
      <c r="G25" s="318"/>
      <c r="H25" s="318"/>
      <c r="I25" s="33"/>
      <c r="N25" s="25"/>
      <c r="O25" s="224" t="s">
        <v>410</v>
      </c>
    </row>
    <row r="26" spans="1:18" ht="33" customHeight="1" x14ac:dyDescent="0.25">
      <c r="I26" s="33"/>
      <c r="O26" s="107" t="s">
        <v>201</v>
      </c>
    </row>
    <row r="27" spans="1:18" x14ac:dyDescent="0.25">
      <c r="A27" s="7"/>
      <c r="B27" s="7"/>
      <c r="C27" s="7"/>
      <c r="D27" s="7"/>
      <c r="E27" s="7"/>
      <c r="F27" s="7"/>
      <c r="G27" s="7"/>
      <c r="H27" s="7"/>
      <c r="I27" s="33"/>
      <c r="O27" s="198" t="s">
        <v>272</v>
      </c>
      <c r="P27" s="198" t="s">
        <v>273</v>
      </c>
      <c r="Q27" s="198" t="s">
        <v>274</v>
      </c>
      <c r="R27" s="198" t="s">
        <v>198</v>
      </c>
    </row>
    <row r="28" spans="1:18" ht="14.4" x14ac:dyDescent="0.3">
      <c r="A28" s="7"/>
      <c r="B28" s="7"/>
      <c r="C28" s="7"/>
      <c r="D28" s="7"/>
      <c r="E28" s="7"/>
      <c r="F28" s="7"/>
      <c r="G28" s="7"/>
      <c r="H28" s="7"/>
      <c r="I28" s="33"/>
      <c r="N28" s="275">
        <v>2013</v>
      </c>
      <c r="O28" s="140">
        <v>5309603</v>
      </c>
      <c r="P28" s="140">
        <v>-322473</v>
      </c>
      <c r="Q28" s="140">
        <v>4781973</v>
      </c>
      <c r="R28" s="140">
        <v>9769103</v>
      </c>
    </row>
    <row r="29" spans="1:18" ht="14.4" x14ac:dyDescent="0.3">
      <c r="A29" s="7"/>
      <c r="B29" s="7"/>
      <c r="C29" s="7"/>
      <c r="D29" s="7"/>
      <c r="E29" s="7"/>
      <c r="F29" s="7"/>
      <c r="G29" s="7"/>
      <c r="H29" s="7"/>
      <c r="I29" s="33"/>
      <c r="N29" s="275">
        <v>2014</v>
      </c>
      <c r="O29" s="140">
        <v>5424524</v>
      </c>
      <c r="P29" s="140">
        <v>-195643</v>
      </c>
      <c r="Q29" s="140">
        <v>5149868</v>
      </c>
      <c r="R29" s="140">
        <v>10378749</v>
      </c>
    </row>
    <row r="30" spans="1:18" ht="14.4" x14ac:dyDescent="0.3">
      <c r="A30" s="7"/>
      <c r="B30" s="7"/>
      <c r="C30" s="7"/>
      <c r="D30" s="7"/>
      <c r="E30" s="7"/>
      <c r="F30" s="7"/>
      <c r="G30" s="7"/>
      <c r="H30" s="7"/>
      <c r="N30" s="275">
        <v>2015</v>
      </c>
      <c r="O30" s="140">
        <v>5149872</v>
      </c>
      <c r="P30" s="140">
        <v>-127785</v>
      </c>
      <c r="Q30" s="140">
        <v>4591408</v>
      </c>
      <c r="R30" s="140">
        <v>9613495</v>
      </c>
    </row>
    <row r="31" spans="1:18" ht="14.4" x14ac:dyDescent="0.3">
      <c r="A31" s="7"/>
      <c r="B31" s="7"/>
      <c r="C31" s="7"/>
      <c r="D31" s="7"/>
      <c r="E31" s="7"/>
      <c r="F31" s="7"/>
      <c r="G31" s="7"/>
      <c r="H31" s="7"/>
      <c r="N31" s="275">
        <v>2016</v>
      </c>
      <c r="O31" s="140">
        <v>5928552</v>
      </c>
      <c r="P31" s="140">
        <v>-325380</v>
      </c>
      <c r="Q31" s="140">
        <v>4468104</v>
      </c>
      <c r="R31" s="140">
        <v>10071276</v>
      </c>
    </row>
    <row r="32" spans="1:18" ht="14.4" x14ac:dyDescent="0.3">
      <c r="A32" s="7"/>
      <c r="B32" s="7"/>
      <c r="C32" s="7"/>
      <c r="D32" s="7"/>
      <c r="E32" s="7"/>
      <c r="F32" s="7"/>
      <c r="G32" s="7"/>
      <c r="H32" s="7"/>
      <c r="N32" s="275">
        <v>2017</v>
      </c>
      <c r="O32" s="140">
        <v>5622734</v>
      </c>
      <c r="P32" s="140">
        <v>-782960</v>
      </c>
      <c r="Q32" s="140">
        <v>4700192</v>
      </c>
      <c r="R32" s="140">
        <v>9539966</v>
      </c>
    </row>
    <row r="33" spans="1:8" x14ac:dyDescent="0.25">
      <c r="A33" s="7"/>
      <c r="B33" s="7"/>
      <c r="C33" s="7"/>
      <c r="D33" s="7"/>
      <c r="E33" s="7"/>
      <c r="F33" s="7"/>
      <c r="G33" s="7"/>
      <c r="H33" s="7"/>
    </row>
    <row r="34" spans="1:8" x14ac:dyDescent="0.25">
      <c r="A34" s="7"/>
      <c r="B34" s="7"/>
      <c r="C34" s="7"/>
      <c r="D34" s="7"/>
      <c r="E34" s="7"/>
      <c r="F34" s="7"/>
      <c r="G34" s="7"/>
      <c r="H34" s="7"/>
    </row>
    <row r="35" spans="1:8" x14ac:dyDescent="0.25">
      <c r="A35" s="7"/>
      <c r="B35" s="7"/>
      <c r="C35" s="7"/>
      <c r="D35" s="7"/>
      <c r="E35" s="7"/>
      <c r="F35" s="7"/>
      <c r="G35" s="7"/>
      <c r="H35" s="7"/>
    </row>
    <row r="36" spans="1:8" x14ac:dyDescent="0.25">
      <c r="A36" s="7"/>
      <c r="B36" s="7"/>
      <c r="C36" s="7"/>
      <c r="D36" s="7"/>
      <c r="E36" s="7"/>
      <c r="F36" s="7"/>
      <c r="G36" s="7"/>
      <c r="H36" s="7"/>
    </row>
    <row r="37" spans="1:8" x14ac:dyDescent="0.25">
      <c r="A37" s="7"/>
      <c r="B37" s="7"/>
      <c r="C37" s="7"/>
      <c r="D37" s="7"/>
      <c r="E37" s="7"/>
      <c r="F37" s="7"/>
      <c r="G37" s="7"/>
      <c r="H37" s="7"/>
    </row>
    <row r="38" spans="1:8" x14ac:dyDescent="0.25">
      <c r="A38" s="7"/>
      <c r="B38" s="7"/>
      <c r="C38" s="7"/>
      <c r="D38" s="7"/>
      <c r="E38" s="7"/>
      <c r="F38" s="7"/>
      <c r="G38" s="7"/>
      <c r="H38" s="7"/>
    </row>
    <row r="39" spans="1:8" x14ac:dyDescent="0.25">
      <c r="A39" s="7"/>
      <c r="B39" s="7"/>
      <c r="C39" s="7"/>
      <c r="D39" s="7"/>
      <c r="E39" s="7"/>
      <c r="F39" s="7"/>
      <c r="G39" s="7"/>
      <c r="H39" s="7"/>
    </row>
    <row r="40" spans="1:8" x14ac:dyDescent="0.25">
      <c r="A40" s="7"/>
      <c r="B40" s="7"/>
      <c r="C40" s="7"/>
      <c r="D40" s="7"/>
      <c r="E40" s="7"/>
      <c r="F40" s="7"/>
      <c r="G40" s="7"/>
      <c r="H40" s="7"/>
    </row>
    <row r="41" spans="1:8" x14ac:dyDescent="0.25">
      <c r="A41" s="7"/>
      <c r="B41" s="7"/>
      <c r="C41" s="7"/>
      <c r="D41" s="7"/>
      <c r="E41" s="7"/>
      <c r="F41" s="7"/>
      <c r="G41" s="7"/>
      <c r="H41" s="7"/>
    </row>
    <row r="42" spans="1:8" x14ac:dyDescent="0.25">
      <c r="A42" s="7"/>
      <c r="B42" s="7"/>
      <c r="C42" s="7"/>
      <c r="D42" s="7"/>
      <c r="E42" s="7"/>
      <c r="F42" s="7"/>
      <c r="G42" s="7"/>
      <c r="H42" s="7"/>
    </row>
    <row r="43" spans="1:8" x14ac:dyDescent="0.25">
      <c r="A43" s="7"/>
      <c r="B43" s="7"/>
      <c r="C43" s="7"/>
      <c r="D43" s="7"/>
      <c r="E43" s="7"/>
      <c r="F43" s="7"/>
      <c r="G43" s="7"/>
      <c r="H43" s="7"/>
    </row>
    <row r="44" spans="1:8" x14ac:dyDescent="0.25">
      <c r="A44" s="7"/>
      <c r="B44" s="7"/>
      <c r="C44" s="7"/>
      <c r="D44" s="7"/>
      <c r="E44" s="7"/>
      <c r="F44" s="7"/>
      <c r="G44" s="7"/>
      <c r="H44" s="7"/>
    </row>
    <row r="45" spans="1:8" x14ac:dyDescent="0.25">
      <c r="A45" s="7"/>
      <c r="B45" s="7"/>
      <c r="C45" s="7"/>
      <c r="D45" s="7"/>
      <c r="E45" s="7"/>
      <c r="F45" s="7"/>
      <c r="G45" s="7"/>
      <c r="H45" s="7"/>
    </row>
  </sheetData>
  <mergeCells count="13">
    <mergeCell ref="A15:H15"/>
    <mergeCell ref="A20:H20"/>
    <mergeCell ref="A25:H25"/>
    <mergeCell ref="B5:B6"/>
    <mergeCell ref="C5:C6"/>
    <mergeCell ref="D5:D6"/>
    <mergeCell ref="E5:E6"/>
    <mergeCell ref="F5:F6"/>
    <mergeCell ref="A1:H1"/>
    <mergeCell ref="A2:H2"/>
    <mergeCell ref="A3:H3"/>
    <mergeCell ref="A4:H4"/>
    <mergeCell ref="A10:H10"/>
  </mergeCells>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view="pageBreakPreview" zoomScaleNormal="100" zoomScaleSheetLayoutView="100" workbookViewId="0">
      <selection sqref="A1:XFD1048576"/>
    </sheetView>
  </sheetViews>
  <sheetFormatPr baseColWidth="10" defaultRowHeight="13.2" x14ac:dyDescent="0.25"/>
  <cols>
    <col min="1" max="1" width="15.109375" customWidth="1"/>
    <col min="2" max="2" width="16.5546875" bestFit="1" customWidth="1"/>
    <col min="3" max="3" width="15" customWidth="1"/>
    <col min="4" max="4" width="15.109375" customWidth="1"/>
    <col min="5" max="5" width="14.6640625" customWidth="1"/>
    <col min="6" max="6" width="16.5546875" bestFit="1" customWidth="1"/>
    <col min="7" max="16" width="16.5546875" customWidth="1"/>
    <col min="17" max="17" width="12.88671875" style="107" bestFit="1" customWidth="1"/>
    <col min="18" max="18" width="18.5546875" style="107" bestFit="1" customWidth="1"/>
    <col min="19" max="19" width="14.6640625" style="107" customWidth="1"/>
    <col min="20" max="20" width="18.5546875" style="107" bestFit="1" customWidth="1"/>
    <col min="21" max="21" width="16.109375" style="107" bestFit="1" customWidth="1"/>
    <col min="22" max="22" width="12.6640625" bestFit="1" customWidth="1"/>
  </cols>
  <sheetData>
    <row r="1" spans="1:30" s="34" customFormat="1" ht="15.9" customHeight="1" x14ac:dyDescent="0.25">
      <c r="A1" s="320" t="s">
        <v>199</v>
      </c>
      <c r="B1" s="320"/>
      <c r="C1" s="320"/>
      <c r="D1" s="320"/>
      <c r="E1" s="320"/>
      <c r="F1" s="320"/>
      <c r="G1" s="307"/>
      <c r="H1" s="307"/>
      <c r="I1" s="307"/>
      <c r="J1" s="307"/>
      <c r="K1" s="307"/>
      <c r="L1" s="307"/>
      <c r="M1" s="307"/>
      <c r="N1" s="307"/>
      <c r="O1" s="307"/>
      <c r="P1" s="307"/>
      <c r="Q1" s="32" t="s">
        <v>200</v>
      </c>
      <c r="R1" s="32"/>
      <c r="S1" s="32"/>
      <c r="T1" s="32"/>
      <c r="U1" s="32"/>
      <c r="V1" s="29"/>
      <c r="W1" s="29"/>
      <c r="X1" s="29"/>
      <c r="AA1" s="30"/>
      <c r="AB1" s="30"/>
      <c r="AC1" s="30"/>
      <c r="AD1" s="29"/>
    </row>
    <row r="2" spans="1:30" ht="13.5" customHeight="1" x14ac:dyDescent="0.25">
      <c r="A2" s="317" t="s">
        <v>250</v>
      </c>
      <c r="B2" s="317"/>
      <c r="C2" s="317"/>
      <c r="D2" s="317"/>
      <c r="E2" s="317"/>
      <c r="F2" s="317"/>
      <c r="G2" s="307"/>
      <c r="H2" s="307"/>
      <c r="I2" s="307"/>
      <c r="J2" s="307"/>
      <c r="K2" s="307"/>
      <c r="L2" s="307"/>
      <c r="M2" s="307"/>
      <c r="N2" s="307"/>
      <c r="O2" s="307"/>
      <c r="P2" s="307"/>
      <c r="Q2" s="22" t="s">
        <v>133</v>
      </c>
      <c r="R2" s="36" t="s">
        <v>272</v>
      </c>
      <c r="S2" s="36" t="s">
        <v>273</v>
      </c>
      <c r="T2" s="36" t="s">
        <v>274</v>
      </c>
      <c r="U2" s="36" t="s">
        <v>198</v>
      </c>
    </row>
    <row r="3" spans="1:30" s="34" customFormat="1" ht="15.9" customHeight="1" x14ac:dyDescent="0.25">
      <c r="A3" s="317" t="s">
        <v>132</v>
      </c>
      <c r="B3" s="317"/>
      <c r="C3" s="317"/>
      <c r="D3" s="317"/>
      <c r="E3" s="317"/>
      <c r="F3" s="317"/>
      <c r="G3" s="307"/>
      <c r="H3" s="307"/>
      <c r="I3" s="307"/>
      <c r="J3" s="307"/>
      <c r="K3" s="307"/>
      <c r="L3" s="307"/>
      <c r="M3" s="307"/>
      <c r="N3" s="307"/>
      <c r="O3" s="307"/>
      <c r="P3" s="307"/>
      <c r="Q3" s="250" t="s">
        <v>500</v>
      </c>
      <c r="R3" s="190">
        <v>8435448</v>
      </c>
      <c r="S3" s="190">
        <v>1278119</v>
      </c>
      <c r="T3" s="190">
        <v>4881145</v>
      </c>
      <c r="U3" s="219">
        <v>14594712</v>
      </c>
      <c r="V3" s="29"/>
      <c r="W3" s="29"/>
      <c r="X3" s="29"/>
      <c r="Z3" s="35"/>
      <c r="AA3" s="30"/>
      <c r="AB3" s="30"/>
      <c r="AC3" s="30"/>
      <c r="AD3" s="29"/>
    </row>
    <row r="4" spans="1:30" s="34" customFormat="1" ht="15.9" customHeight="1" x14ac:dyDescent="0.25">
      <c r="A4" s="317" t="s">
        <v>244</v>
      </c>
      <c r="B4" s="317"/>
      <c r="C4" s="317"/>
      <c r="D4" s="317"/>
      <c r="E4" s="317"/>
      <c r="F4" s="317"/>
      <c r="G4" s="307"/>
      <c r="H4" s="307"/>
      <c r="I4" s="307"/>
      <c r="J4" s="307"/>
      <c r="K4" s="307"/>
      <c r="L4" s="307"/>
      <c r="M4" s="307"/>
      <c r="N4" s="307"/>
      <c r="O4" s="307"/>
      <c r="P4" s="307"/>
      <c r="Q4" s="250" t="s">
        <v>501</v>
      </c>
      <c r="R4" s="190">
        <v>7914034</v>
      </c>
      <c r="S4" s="190">
        <v>1233633</v>
      </c>
      <c r="T4" s="190">
        <v>4528541</v>
      </c>
      <c r="U4" s="219">
        <v>13676208</v>
      </c>
      <c r="V4" s="29"/>
      <c r="W4" s="29"/>
      <c r="X4" s="29"/>
      <c r="AD4" s="29"/>
    </row>
    <row r="5" spans="1:30" ht="13.8" thickBot="1" x14ac:dyDescent="0.3">
      <c r="B5" s="41"/>
      <c r="C5" s="41"/>
      <c r="D5" s="41"/>
      <c r="E5" s="41"/>
      <c r="F5" s="41"/>
      <c r="G5" s="41"/>
      <c r="H5" s="41"/>
      <c r="I5" s="41"/>
      <c r="J5" s="41"/>
      <c r="K5" s="41"/>
      <c r="L5" s="41"/>
      <c r="M5" s="41"/>
      <c r="N5" s="41"/>
      <c r="O5" s="41"/>
      <c r="P5" s="41"/>
      <c r="Q5" s="250" t="s">
        <v>502</v>
      </c>
      <c r="R5" s="190">
        <v>8272582</v>
      </c>
      <c r="S5" s="190">
        <v>1135833</v>
      </c>
      <c r="T5" s="190">
        <v>4274966</v>
      </c>
      <c r="U5" s="219">
        <v>13683381</v>
      </c>
    </row>
    <row r="6" spans="1:30" ht="15" customHeight="1" thickTop="1" x14ac:dyDescent="0.25">
      <c r="A6" s="55" t="s">
        <v>133</v>
      </c>
      <c r="B6" s="323" t="s">
        <v>497</v>
      </c>
      <c r="C6" s="323"/>
      <c r="D6" s="323"/>
      <c r="E6" s="323"/>
      <c r="F6" s="323"/>
      <c r="G6" s="108"/>
      <c r="H6" s="108"/>
      <c r="I6" s="108"/>
      <c r="J6" s="108"/>
      <c r="K6" s="108"/>
      <c r="L6" s="108"/>
      <c r="M6" s="108"/>
      <c r="N6" s="108"/>
      <c r="O6" s="108"/>
      <c r="P6" s="108"/>
      <c r="Q6" s="250" t="s">
        <v>503</v>
      </c>
      <c r="R6" s="190">
        <v>8446147</v>
      </c>
      <c r="S6" s="190">
        <v>1088304</v>
      </c>
      <c r="T6" s="190">
        <v>4489789</v>
      </c>
      <c r="U6" s="219">
        <v>14024240</v>
      </c>
    </row>
    <row r="7" spans="1:30" ht="15" customHeight="1" x14ac:dyDescent="0.25">
      <c r="A7" s="57"/>
      <c r="B7" s="56">
        <v>2014</v>
      </c>
      <c r="C7" s="56">
        <v>2015</v>
      </c>
      <c r="D7" s="56">
        <v>2016</v>
      </c>
      <c r="E7" s="56">
        <v>2017</v>
      </c>
      <c r="F7" s="56">
        <v>2018</v>
      </c>
      <c r="G7" s="108"/>
      <c r="H7" s="108"/>
      <c r="I7" s="108"/>
      <c r="J7" s="108"/>
      <c r="K7" s="108"/>
      <c r="L7" s="108"/>
      <c r="M7" s="108"/>
      <c r="N7" s="108"/>
      <c r="O7" s="108"/>
      <c r="P7" s="108"/>
      <c r="Q7" s="250" t="s">
        <v>504</v>
      </c>
      <c r="R7" s="190">
        <v>9271934</v>
      </c>
      <c r="S7" s="190">
        <v>1290269</v>
      </c>
      <c r="T7" s="190">
        <v>5787680</v>
      </c>
      <c r="U7" s="219">
        <v>16349883</v>
      </c>
    </row>
    <row r="8" spans="1:30" s="107" customFormat="1" ht="20.100000000000001" customHeight="1" x14ac:dyDescent="0.25">
      <c r="A8" s="116" t="s">
        <v>272</v>
      </c>
      <c r="B8" s="170">
        <v>8435448</v>
      </c>
      <c r="C8" s="170">
        <v>7914034</v>
      </c>
      <c r="D8" s="170">
        <v>8272582</v>
      </c>
      <c r="E8" s="170">
        <v>8446147</v>
      </c>
      <c r="F8" s="170">
        <v>9271934</v>
      </c>
      <c r="G8" s="170"/>
      <c r="H8" s="170"/>
      <c r="I8" s="170"/>
      <c r="J8" s="170"/>
      <c r="K8" s="170"/>
      <c r="L8" s="170"/>
      <c r="M8" s="170"/>
      <c r="N8" s="170"/>
      <c r="O8" s="141"/>
      <c r="P8" s="141"/>
    </row>
    <row r="9" spans="1:30" s="107" customFormat="1" ht="20.100000000000001" customHeight="1" x14ac:dyDescent="0.25">
      <c r="A9" s="116" t="s">
        <v>273</v>
      </c>
      <c r="B9" s="170">
        <v>1278119</v>
      </c>
      <c r="C9" s="170">
        <v>1233633</v>
      </c>
      <c r="D9" s="170">
        <v>1135833</v>
      </c>
      <c r="E9" s="170">
        <v>1088304</v>
      </c>
      <c r="F9" s="170">
        <v>1290269</v>
      </c>
      <c r="G9" s="170"/>
      <c r="H9" s="170"/>
      <c r="I9" s="170"/>
      <c r="J9" s="170"/>
      <c r="K9" s="170"/>
      <c r="L9" s="170"/>
      <c r="M9" s="170"/>
      <c r="N9" s="170"/>
      <c r="O9" s="141"/>
      <c r="P9" s="141"/>
    </row>
    <row r="10" spans="1:30" s="107" customFormat="1" ht="20.100000000000001" customHeight="1" x14ac:dyDescent="0.25">
      <c r="A10" s="116" t="s">
        <v>274</v>
      </c>
      <c r="B10" s="170">
        <v>4881145</v>
      </c>
      <c r="C10" s="170">
        <v>4528541</v>
      </c>
      <c r="D10" s="170">
        <v>4274966</v>
      </c>
      <c r="E10" s="170">
        <v>4489789</v>
      </c>
      <c r="F10" s="170">
        <v>5787680</v>
      </c>
      <c r="G10" s="170"/>
      <c r="H10" s="170"/>
      <c r="I10" s="170"/>
      <c r="J10" s="170"/>
      <c r="K10" s="170"/>
      <c r="L10" s="170"/>
      <c r="M10" s="170"/>
      <c r="N10" s="170"/>
      <c r="O10" s="141"/>
      <c r="P10" s="141"/>
      <c r="Q10" s="2" t="s">
        <v>5</v>
      </c>
      <c r="R10" s="2"/>
      <c r="S10" s="2"/>
      <c r="T10" s="2"/>
      <c r="U10" s="2"/>
    </row>
    <row r="11" spans="1:30" s="2" customFormat="1" ht="20.100000000000001" customHeight="1" thickBot="1" x14ac:dyDescent="0.3">
      <c r="A11" s="192" t="s">
        <v>198</v>
      </c>
      <c r="B11" s="193">
        <v>14594712</v>
      </c>
      <c r="C11" s="193">
        <v>13676208</v>
      </c>
      <c r="D11" s="193">
        <v>13683381</v>
      </c>
      <c r="E11" s="193">
        <v>14024240</v>
      </c>
      <c r="F11" s="193">
        <v>16349883</v>
      </c>
      <c r="G11" s="195"/>
      <c r="H11" s="195"/>
      <c r="I11" s="195"/>
      <c r="J11" s="195"/>
      <c r="K11" s="195"/>
      <c r="L11" s="195"/>
      <c r="M11" s="195"/>
      <c r="N11" s="195"/>
      <c r="O11" s="194"/>
      <c r="P11" s="195"/>
      <c r="Q11" s="191"/>
      <c r="R11" s="36" t="s">
        <v>272</v>
      </c>
      <c r="S11" s="36" t="s">
        <v>273</v>
      </c>
      <c r="T11" s="36" t="s">
        <v>274</v>
      </c>
      <c r="U11" s="108" t="s">
        <v>198</v>
      </c>
    </row>
    <row r="12" spans="1:30" ht="30.75" customHeight="1" thickTop="1" x14ac:dyDescent="0.25">
      <c r="A12" s="324" t="s">
        <v>456</v>
      </c>
      <c r="B12" s="325"/>
      <c r="C12" s="325"/>
      <c r="D12" s="325"/>
      <c r="E12" s="325"/>
      <c r="Q12" s="250" t="s">
        <v>500</v>
      </c>
      <c r="R12" s="223">
        <v>3456794</v>
      </c>
      <c r="S12" s="223">
        <v>1437571</v>
      </c>
      <c r="T12" s="223">
        <v>250639</v>
      </c>
      <c r="U12" s="220">
        <v>5145004</v>
      </c>
    </row>
    <row r="13" spans="1:30" x14ac:dyDescent="0.25">
      <c r="A13" s="6"/>
      <c r="B13" s="24"/>
      <c r="C13" s="25"/>
      <c r="D13" s="25"/>
      <c r="E13" s="25"/>
      <c r="Q13" s="250" t="s">
        <v>501</v>
      </c>
      <c r="R13" s="223">
        <v>3190598</v>
      </c>
      <c r="S13" s="223">
        <v>1344969</v>
      </c>
      <c r="T13" s="223">
        <v>241847</v>
      </c>
      <c r="U13" s="220">
        <v>4777414</v>
      </c>
    </row>
    <row r="14" spans="1:30" x14ac:dyDescent="0.25">
      <c r="A14" s="6"/>
      <c r="B14" s="24"/>
      <c r="C14" s="25"/>
      <c r="D14" s="25"/>
      <c r="E14" s="25"/>
      <c r="Q14" s="250" t="s">
        <v>502</v>
      </c>
      <c r="R14" s="223">
        <v>3052610</v>
      </c>
      <c r="S14" s="223">
        <v>1393322</v>
      </c>
      <c r="T14" s="223">
        <v>235879</v>
      </c>
      <c r="U14" s="220">
        <v>4681811</v>
      </c>
    </row>
    <row r="15" spans="1:30" x14ac:dyDescent="0.25">
      <c r="A15" s="6"/>
      <c r="B15" s="24"/>
      <c r="C15" s="25"/>
      <c r="D15" s="25"/>
      <c r="E15" s="25"/>
      <c r="Q15" s="250" t="s">
        <v>503</v>
      </c>
      <c r="R15" s="223">
        <v>3299665</v>
      </c>
      <c r="S15" s="223">
        <v>1790637</v>
      </c>
      <c r="T15" s="223">
        <v>241068</v>
      </c>
      <c r="U15" s="220">
        <v>5331370</v>
      </c>
    </row>
    <row r="16" spans="1:30" x14ac:dyDescent="0.25">
      <c r="Q16" s="250" t="s">
        <v>504</v>
      </c>
      <c r="R16" s="223">
        <v>3735520</v>
      </c>
      <c r="S16" s="223">
        <v>1962340</v>
      </c>
      <c r="T16" s="223">
        <v>307562</v>
      </c>
      <c r="U16" s="220">
        <v>6005422</v>
      </c>
    </row>
    <row r="17" spans="17:22" x14ac:dyDescent="0.25">
      <c r="R17" s="221"/>
      <c r="S17" s="221"/>
      <c r="T17" s="221"/>
    </row>
    <row r="19" spans="17:22" x14ac:dyDescent="0.25">
      <c r="Q19" s="222"/>
      <c r="R19" s="222"/>
      <c r="S19" s="222"/>
      <c r="U19" s="222"/>
    </row>
    <row r="20" spans="17:22" x14ac:dyDescent="0.25">
      <c r="Q20" s="222"/>
      <c r="R20" s="222"/>
      <c r="S20" s="222"/>
      <c r="U20" s="222"/>
    </row>
    <row r="21" spans="17:22" x14ac:dyDescent="0.25">
      <c r="Q21" s="222"/>
      <c r="R21" s="222"/>
      <c r="S21" s="222"/>
      <c r="U21" s="222"/>
    </row>
    <row r="22" spans="17:22" x14ac:dyDescent="0.25">
      <c r="Q22" s="222"/>
      <c r="R22" s="222"/>
      <c r="S22" s="222"/>
    </row>
    <row r="23" spans="17:22" x14ac:dyDescent="0.25">
      <c r="Q23" s="222"/>
      <c r="R23" s="222"/>
      <c r="S23" s="222"/>
      <c r="T23" s="222"/>
      <c r="U23" s="222"/>
      <c r="V23" s="40"/>
    </row>
    <row r="24" spans="17:22" x14ac:dyDescent="0.25">
      <c r="Q24" s="222"/>
      <c r="R24" s="222"/>
      <c r="S24" s="222"/>
      <c r="T24" s="222"/>
      <c r="U24" s="222"/>
      <c r="V24" s="40"/>
    </row>
    <row r="25" spans="17:22" x14ac:dyDescent="0.25">
      <c r="Q25" s="222"/>
      <c r="R25" s="222"/>
      <c r="S25" s="222"/>
      <c r="T25" s="222"/>
      <c r="U25" s="222"/>
      <c r="V25" s="40"/>
    </row>
    <row r="26" spans="17:22" x14ac:dyDescent="0.25">
      <c r="Q26" s="222"/>
      <c r="R26" s="222"/>
      <c r="S26" s="222"/>
      <c r="T26" s="222"/>
      <c r="U26" s="222"/>
      <c r="V26" s="40"/>
    </row>
    <row r="27" spans="17:22" x14ac:dyDescent="0.25">
      <c r="Q27" s="222"/>
      <c r="R27" s="222"/>
      <c r="S27" s="222"/>
    </row>
    <row r="28" spans="17:22" x14ac:dyDescent="0.25">
      <c r="Q28" s="222"/>
      <c r="R28" s="222"/>
      <c r="S28" s="222"/>
      <c r="T28" s="222"/>
      <c r="U28" s="222"/>
      <c r="V28" s="40"/>
    </row>
    <row r="29" spans="17:22" x14ac:dyDescent="0.25">
      <c r="Q29" s="222"/>
      <c r="R29" s="222"/>
      <c r="S29" s="222"/>
      <c r="T29" s="222"/>
      <c r="U29" s="222"/>
      <c r="V29" s="40"/>
    </row>
    <row r="30" spans="17:22" x14ac:dyDescent="0.25">
      <c r="Q30" s="222"/>
      <c r="R30" s="222"/>
      <c r="S30" s="222"/>
      <c r="T30" s="222"/>
      <c r="U30" s="222"/>
      <c r="V30" s="40"/>
    </row>
    <row r="31" spans="17:22" x14ac:dyDescent="0.25">
      <c r="Q31" s="222"/>
      <c r="R31" s="222"/>
      <c r="S31" s="222"/>
      <c r="T31" s="222"/>
      <c r="U31" s="222"/>
      <c r="V31" s="40"/>
    </row>
    <row r="32" spans="17:22" x14ac:dyDescent="0.25">
      <c r="Q32" s="222"/>
      <c r="R32" s="221"/>
      <c r="S32" s="221"/>
      <c r="T32" s="221"/>
      <c r="U32" s="221"/>
    </row>
    <row r="33" spans="1:30" x14ac:dyDescent="0.25">
      <c r="Q33" s="222"/>
      <c r="R33" s="221"/>
      <c r="S33" s="221"/>
      <c r="T33" s="221"/>
      <c r="U33" s="221"/>
      <c r="V33" s="40"/>
    </row>
    <row r="34" spans="1:30" x14ac:dyDescent="0.25">
      <c r="Q34" s="222"/>
      <c r="R34" s="221"/>
      <c r="S34" s="221"/>
      <c r="T34" s="221"/>
      <c r="U34" s="221"/>
      <c r="V34" s="40"/>
    </row>
    <row r="35" spans="1:30" x14ac:dyDescent="0.25">
      <c r="Q35" s="222"/>
      <c r="R35" s="221"/>
      <c r="S35" s="221"/>
      <c r="T35" s="221"/>
      <c r="U35" s="221"/>
      <c r="V35" s="40"/>
    </row>
    <row r="36" spans="1:30" x14ac:dyDescent="0.25">
      <c r="Q36" s="222"/>
      <c r="R36" s="221"/>
      <c r="S36" s="221"/>
      <c r="T36" s="221"/>
      <c r="U36" s="221"/>
      <c r="V36" s="40"/>
    </row>
    <row r="37" spans="1:30" s="34" customFormat="1" ht="15.9" customHeight="1" x14ac:dyDescent="0.25">
      <c r="A37" s="320" t="s">
        <v>202</v>
      </c>
      <c r="B37" s="320"/>
      <c r="C37" s="320"/>
      <c r="D37" s="320"/>
      <c r="E37" s="320"/>
      <c r="F37" s="320"/>
      <c r="G37" s="307"/>
      <c r="H37" s="307"/>
      <c r="I37" s="307"/>
      <c r="J37" s="307"/>
      <c r="K37" s="307"/>
      <c r="L37" s="307"/>
      <c r="M37" s="307"/>
      <c r="N37" s="307"/>
      <c r="O37" s="307"/>
      <c r="P37" s="307"/>
      <c r="Q37" s="222"/>
      <c r="R37" s="221"/>
      <c r="S37" s="221"/>
      <c r="T37" s="221"/>
      <c r="U37" s="221"/>
      <c r="V37" s="40"/>
      <c r="W37" s="29"/>
      <c r="X37" s="29"/>
      <c r="AA37" s="30"/>
      <c r="AB37" s="30"/>
      <c r="AC37" s="30"/>
      <c r="AD37" s="29"/>
    </row>
    <row r="38" spans="1:30" ht="13.5" customHeight="1" x14ac:dyDescent="0.25">
      <c r="A38" s="317" t="s">
        <v>251</v>
      </c>
      <c r="B38" s="317"/>
      <c r="C38" s="317"/>
      <c r="D38" s="317"/>
      <c r="E38" s="317"/>
      <c r="F38" s="317"/>
      <c r="G38" s="307"/>
      <c r="H38" s="307"/>
      <c r="I38" s="307"/>
      <c r="J38" s="307"/>
      <c r="K38" s="307"/>
      <c r="L38" s="307"/>
      <c r="M38" s="307"/>
      <c r="N38" s="307"/>
      <c r="O38" s="307"/>
      <c r="P38" s="307"/>
      <c r="R38" s="221"/>
      <c r="S38" s="221"/>
      <c r="T38" s="221"/>
      <c r="U38" s="221"/>
      <c r="V38" s="40"/>
    </row>
    <row r="39" spans="1:30" s="34" customFormat="1" ht="15.9" customHeight="1" x14ac:dyDescent="0.25">
      <c r="A39" s="317" t="s">
        <v>132</v>
      </c>
      <c r="B39" s="317"/>
      <c r="C39" s="317"/>
      <c r="D39" s="317"/>
      <c r="E39" s="317"/>
      <c r="F39" s="317"/>
      <c r="G39" s="307"/>
      <c r="H39" s="307"/>
      <c r="I39" s="307"/>
      <c r="J39" s="307"/>
      <c r="K39" s="307"/>
      <c r="L39" s="307"/>
      <c r="M39" s="307"/>
      <c r="N39" s="307"/>
      <c r="O39" s="307"/>
      <c r="P39" s="307"/>
      <c r="Q39" s="107"/>
      <c r="R39" s="221"/>
      <c r="S39" s="221"/>
      <c r="T39" s="221"/>
      <c r="U39" s="221"/>
      <c r="V39" s="40"/>
      <c r="W39" s="29"/>
      <c r="X39" s="29"/>
      <c r="Z39" s="35"/>
      <c r="AA39" s="30"/>
      <c r="AB39" s="30"/>
      <c r="AC39" s="30"/>
      <c r="AD39" s="29"/>
    </row>
    <row r="40" spans="1:30" s="34" customFormat="1" ht="15.9" customHeight="1" x14ac:dyDescent="0.25">
      <c r="A40" s="317" t="s">
        <v>244</v>
      </c>
      <c r="B40" s="317"/>
      <c r="C40" s="317"/>
      <c r="D40" s="317"/>
      <c r="E40" s="317"/>
      <c r="F40" s="317"/>
      <c r="G40" s="307"/>
      <c r="H40" s="307"/>
      <c r="I40" s="307"/>
      <c r="J40" s="307"/>
      <c r="K40" s="307"/>
      <c r="L40" s="307"/>
      <c r="M40" s="307"/>
      <c r="N40" s="307"/>
      <c r="O40" s="307"/>
      <c r="P40" s="307"/>
      <c r="Q40" s="107"/>
      <c r="R40" s="221"/>
      <c r="S40" s="221"/>
      <c r="T40" s="221"/>
      <c r="U40" s="221"/>
      <c r="V40" s="40"/>
      <c r="W40" s="29"/>
      <c r="X40" s="29"/>
      <c r="AD40" s="29"/>
    </row>
    <row r="41" spans="1:30" ht="13.8" thickBot="1" x14ac:dyDescent="0.3">
      <c r="B41" s="41"/>
      <c r="C41" s="41"/>
      <c r="D41" s="41"/>
      <c r="E41" s="41"/>
      <c r="F41" s="41"/>
      <c r="G41" s="41"/>
      <c r="H41" s="41"/>
      <c r="I41" s="41"/>
      <c r="J41" s="41"/>
      <c r="K41" s="41"/>
      <c r="L41" s="41"/>
      <c r="M41" s="41"/>
      <c r="N41" s="41"/>
      <c r="O41" s="41"/>
      <c r="P41" s="41"/>
      <c r="V41" s="40"/>
    </row>
    <row r="42" spans="1:30" ht="13.8" thickTop="1" x14ac:dyDescent="0.25">
      <c r="A42" s="55" t="s">
        <v>133</v>
      </c>
      <c r="B42" s="326" t="s">
        <v>497</v>
      </c>
      <c r="C42" s="326"/>
      <c r="D42" s="326"/>
      <c r="E42" s="326"/>
      <c r="F42" s="326"/>
      <c r="G42" s="108"/>
      <c r="H42" s="108"/>
      <c r="I42" s="108"/>
      <c r="J42" s="108"/>
      <c r="K42" s="108"/>
      <c r="L42" s="108"/>
      <c r="M42" s="108"/>
      <c r="N42" s="108"/>
      <c r="O42" s="108"/>
      <c r="P42" s="108"/>
      <c r="V42" s="40"/>
    </row>
    <row r="43" spans="1:30" ht="15" customHeight="1" x14ac:dyDescent="0.25">
      <c r="A43" s="57"/>
      <c r="B43" s="56">
        <v>2014</v>
      </c>
      <c r="C43" s="56">
        <v>2015</v>
      </c>
      <c r="D43" s="56">
        <v>2016</v>
      </c>
      <c r="E43" s="56">
        <v>2017</v>
      </c>
      <c r="F43" s="56">
        <v>2018</v>
      </c>
      <c r="G43" s="108"/>
      <c r="H43" s="108"/>
      <c r="I43" s="108"/>
      <c r="J43" s="108"/>
      <c r="K43" s="108"/>
      <c r="L43" s="108"/>
      <c r="M43" s="108"/>
      <c r="N43" s="108"/>
      <c r="O43" s="108"/>
      <c r="P43" s="108"/>
    </row>
    <row r="44" spans="1:30" ht="20.100000000000001" customHeight="1" x14ac:dyDescent="0.25">
      <c r="A44" s="116" t="s">
        <v>272</v>
      </c>
      <c r="B44" s="170">
        <v>3456794</v>
      </c>
      <c r="C44" s="170">
        <v>3190598</v>
      </c>
      <c r="D44" s="170">
        <v>3052610</v>
      </c>
      <c r="E44" s="170">
        <v>3299665</v>
      </c>
      <c r="F44" s="170">
        <v>3735520</v>
      </c>
      <c r="G44" s="170"/>
      <c r="H44" s="170"/>
      <c r="I44" s="170"/>
      <c r="J44" s="170"/>
      <c r="K44" s="170"/>
      <c r="L44" s="170"/>
      <c r="M44" s="170"/>
      <c r="N44" s="170"/>
      <c r="O44" s="54"/>
      <c r="P44" s="54"/>
    </row>
    <row r="45" spans="1:30" ht="20.100000000000001" customHeight="1" x14ac:dyDescent="0.25">
      <c r="A45" s="116" t="s">
        <v>273</v>
      </c>
      <c r="B45" s="170">
        <v>1437571</v>
      </c>
      <c r="C45" s="170">
        <v>1344969</v>
      </c>
      <c r="D45" s="170">
        <v>1393322</v>
      </c>
      <c r="E45" s="170">
        <v>1790637</v>
      </c>
      <c r="F45" s="170">
        <v>1962340</v>
      </c>
      <c r="G45" s="170"/>
      <c r="H45" s="170"/>
      <c r="I45" s="170"/>
      <c r="J45" s="170"/>
      <c r="K45" s="170"/>
      <c r="L45" s="170"/>
      <c r="M45" s="170"/>
      <c r="N45" s="170"/>
      <c r="O45" s="42"/>
      <c r="P45" s="42"/>
    </row>
    <row r="46" spans="1:30" ht="20.100000000000001" customHeight="1" x14ac:dyDescent="0.25">
      <c r="A46" s="116" t="s">
        <v>274</v>
      </c>
      <c r="B46" s="170">
        <v>250639</v>
      </c>
      <c r="C46" s="170">
        <v>241847</v>
      </c>
      <c r="D46" s="170">
        <v>235879</v>
      </c>
      <c r="E46" s="170">
        <v>241068</v>
      </c>
      <c r="F46" s="170">
        <v>307562</v>
      </c>
      <c r="G46" s="170"/>
      <c r="H46" s="170"/>
      <c r="I46" s="170"/>
      <c r="J46" s="170"/>
      <c r="K46" s="170"/>
      <c r="L46" s="170"/>
      <c r="M46" s="170"/>
      <c r="N46" s="170"/>
      <c r="O46" s="42"/>
      <c r="P46" s="42"/>
    </row>
    <row r="47" spans="1:30" s="2" customFormat="1" ht="20.100000000000001" customHeight="1" thickBot="1" x14ac:dyDescent="0.3">
      <c r="A47" s="196" t="s">
        <v>198</v>
      </c>
      <c r="B47" s="197">
        <v>5145004</v>
      </c>
      <c r="C47" s="197">
        <v>4777414</v>
      </c>
      <c r="D47" s="197">
        <v>4681811</v>
      </c>
      <c r="E47" s="197">
        <v>5331370</v>
      </c>
      <c r="F47" s="197">
        <v>6005422</v>
      </c>
      <c r="G47" s="231"/>
      <c r="H47" s="231"/>
      <c r="I47" s="231"/>
      <c r="J47" s="231"/>
      <c r="K47" s="231"/>
      <c r="L47" s="231"/>
      <c r="M47" s="231"/>
      <c r="N47" s="231"/>
      <c r="O47" s="195"/>
      <c r="P47" s="195"/>
    </row>
    <row r="48" spans="1:30" ht="30.75" customHeight="1" thickTop="1" x14ac:dyDescent="0.25">
      <c r="A48" s="324" t="s">
        <v>457</v>
      </c>
      <c r="B48" s="325"/>
      <c r="C48" s="325"/>
      <c r="D48" s="325"/>
      <c r="E48" s="325"/>
    </row>
  </sheetData>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65" right="0.78740157480314965" top="1.8897637795275593" bottom="0.78740157480314965" header="0" footer="5.9055118110236222"/>
  <pageSetup scale="90" orientation="portrait" horizontalDpi="4294967294" verticalDpi="4294967294" r:id="rId1"/>
  <headerFooter alignWithMargins="0">
    <firstFooter>&amp;C1</firstFooter>
  </headerFooter>
  <rowBreaks count="1" manualBreakCount="1">
    <brk id="3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view="pageBreakPreview" zoomScaleNormal="75" zoomScaleSheetLayoutView="100" workbookViewId="0">
      <selection sqref="A1:XFD1048576"/>
    </sheetView>
  </sheetViews>
  <sheetFormatPr baseColWidth="10" defaultColWidth="11.44140625" defaultRowHeight="13.2" x14ac:dyDescent="0.25"/>
  <cols>
    <col min="1" max="1" width="24" style="34" customWidth="1"/>
    <col min="2" max="2" width="14.109375" style="34" bestFit="1" customWidth="1"/>
    <col min="3" max="3" width="13.6640625" style="34" bestFit="1" customWidth="1"/>
    <col min="4" max="4" width="13.44140625" style="34" bestFit="1" customWidth="1"/>
    <col min="5" max="5" width="11.6640625" style="34" customWidth="1"/>
    <col min="6" max="6" width="15.5546875" style="34" customWidth="1"/>
    <col min="7" max="7" width="12.44140625" style="34" customWidth="1"/>
    <col min="8" max="10" width="11.44140625" style="34"/>
    <col min="11" max="11" width="13.109375" style="34" bestFit="1" customWidth="1"/>
    <col min="12" max="15" width="11.44140625" style="29"/>
    <col min="16" max="16" width="42.5546875" style="29" bestFit="1" customWidth="1"/>
    <col min="17" max="17" width="11.44140625" style="29"/>
    <col min="18" max="18" width="11.44140625" style="34"/>
    <col min="19" max="20" width="11.5546875" style="34" bestFit="1" customWidth="1"/>
    <col min="21" max="16384" width="11.44140625" style="34"/>
  </cols>
  <sheetData>
    <row r="1" spans="1:21" ht="15.9" customHeight="1" x14ac:dyDescent="0.25">
      <c r="A1" s="320" t="s">
        <v>473</v>
      </c>
      <c r="B1" s="320"/>
      <c r="C1" s="320"/>
      <c r="D1" s="320"/>
      <c r="E1" s="320"/>
      <c r="F1" s="320"/>
      <c r="U1" s="32"/>
    </row>
    <row r="2" spans="1:21" ht="15.9" customHeight="1" x14ac:dyDescent="0.25">
      <c r="A2" s="317" t="s">
        <v>141</v>
      </c>
      <c r="B2" s="317"/>
      <c r="C2" s="317"/>
      <c r="D2" s="317"/>
      <c r="E2" s="317"/>
      <c r="F2" s="317"/>
      <c r="G2" s="308"/>
      <c r="H2" s="308"/>
      <c r="U2" s="29"/>
    </row>
    <row r="3" spans="1:21" ht="15.9" customHeight="1" x14ac:dyDescent="0.25">
      <c r="A3" s="317" t="s">
        <v>132</v>
      </c>
      <c r="B3" s="317"/>
      <c r="C3" s="317"/>
      <c r="D3" s="317"/>
      <c r="E3" s="317"/>
      <c r="F3" s="317"/>
      <c r="G3" s="308"/>
      <c r="H3" s="308"/>
      <c r="R3" s="35" t="s">
        <v>127</v>
      </c>
      <c r="U3" s="58"/>
    </row>
    <row r="4" spans="1:21" ht="15.9" customHeight="1" thickBot="1" x14ac:dyDescent="0.3">
      <c r="A4" s="317" t="s">
        <v>244</v>
      </c>
      <c r="B4" s="317"/>
      <c r="C4" s="317"/>
      <c r="D4" s="317"/>
      <c r="E4" s="317"/>
      <c r="F4" s="317"/>
      <c r="G4" s="308"/>
      <c r="H4" s="308"/>
      <c r="M4" s="36"/>
      <c r="N4" s="361"/>
      <c r="O4" s="361"/>
      <c r="R4" s="35"/>
      <c r="U4" s="29"/>
    </row>
    <row r="5" spans="1:21" ht="18" customHeight="1" thickTop="1" x14ac:dyDescent="0.25">
      <c r="A5" s="63" t="s">
        <v>142</v>
      </c>
      <c r="B5" s="321">
        <v>2017</v>
      </c>
      <c r="C5" s="319" t="s">
        <v>497</v>
      </c>
      <c r="D5" s="319"/>
      <c r="E5" s="64" t="s">
        <v>147</v>
      </c>
      <c r="F5" s="64" t="s">
        <v>139</v>
      </c>
      <c r="G5" s="36"/>
      <c r="H5" s="36"/>
      <c r="M5" s="36"/>
      <c r="N5" s="36"/>
      <c r="O5" s="36"/>
      <c r="S5" s="30">
        <v>16349883</v>
      </c>
      <c r="U5" s="29"/>
    </row>
    <row r="6" spans="1:21" ht="18" customHeight="1" thickBot="1" x14ac:dyDescent="0.3">
      <c r="A6" s="65"/>
      <c r="B6" s="330"/>
      <c r="C6" s="52">
        <v>2017</v>
      </c>
      <c r="D6" s="52">
        <v>2018</v>
      </c>
      <c r="E6" s="52" t="s">
        <v>498</v>
      </c>
      <c r="F6" s="53">
        <v>2018</v>
      </c>
      <c r="G6" s="36"/>
      <c r="H6" s="36"/>
      <c r="M6" s="23"/>
      <c r="N6" s="23"/>
      <c r="O6" s="23"/>
      <c r="R6" s="34" t="s">
        <v>6</v>
      </c>
      <c r="S6" s="30">
        <v>6138513</v>
      </c>
      <c r="T6" s="59">
        <v>37.544690686777393</v>
      </c>
      <c r="U6" s="32"/>
    </row>
    <row r="7" spans="1:21" ht="18" customHeight="1" thickTop="1" x14ac:dyDescent="0.25">
      <c r="A7" s="317" t="s">
        <v>145</v>
      </c>
      <c r="B7" s="317"/>
      <c r="C7" s="317"/>
      <c r="D7" s="317"/>
      <c r="E7" s="317"/>
      <c r="F7" s="317"/>
      <c r="G7" s="36"/>
      <c r="H7" s="36"/>
      <c r="M7" s="23"/>
      <c r="N7" s="23"/>
      <c r="O7" s="23"/>
      <c r="R7" s="34" t="s">
        <v>7</v>
      </c>
      <c r="S7" s="30">
        <v>10211370</v>
      </c>
      <c r="T7" s="59">
        <v>62.455309313222607</v>
      </c>
      <c r="U7" s="29"/>
    </row>
    <row r="8" spans="1:21" ht="18" customHeight="1" x14ac:dyDescent="0.25">
      <c r="A8" s="60" t="s">
        <v>134</v>
      </c>
      <c r="B8" s="23">
        <v>15379194</v>
      </c>
      <c r="C8" s="23">
        <v>14024240</v>
      </c>
      <c r="D8" s="23">
        <v>16349883</v>
      </c>
      <c r="E8" s="31">
        <v>0.16583023393781054</v>
      </c>
      <c r="F8" s="60"/>
      <c r="G8" s="28"/>
      <c r="H8" s="28"/>
      <c r="M8" s="23"/>
      <c r="N8" s="23"/>
      <c r="O8" s="23"/>
      <c r="T8" s="59">
        <v>100</v>
      </c>
      <c r="U8" s="29"/>
    </row>
    <row r="9" spans="1:21" s="35" customFormat="1" ht="18" customHeight="1" x14ac:dyDescent="0.25">
      <c r="A9" s="26" t="s">
        <v>144</v>
      </c>
      <c r="B9" s="22">
        <v>5995245</v>
      </c>
      <c r="C9" s="22">
        <v>5458416</v>
      </c>
      <c r="D9" s="22">
        <v>6138513</v>
      </c>
      <c r="E9" s="27">
        <v>0.12459603665239147</v>
      </c>
      <c r="F9" s="27">
        <v>0.37544690686777393</v>
      </c>
      <c r="G9" s="28"/>
      <c r="H9" s="28"/>
      <c r="M9" s="22"/>
      <c r="N9" s="22"/>
      <c r="O9" s="22"/>
      <c r="P9" s="32"/>
      <c r="Q9" s="32"/>
      <c r="R9" s="35" t="s">
        <v>126</v>
      </c>
      <c r="S9" s="30">
        <v>16349883</v>
      </c>
      <c r="T9" s="59"/>
      <c r="U9" s="29"/>
    </row>
    <row r="10" spans="1:21" ht="18" customHeight="1" x14ac:dyDescent="0.25">
      <c r="A10" s="113" t="s">
        <v>275</v>
      </c>
      <c r="B10" s="23">
        <v>5516763</v>
      </c>
      <c r="C10" s="23">
        <v>5013956</v>
      </c>
      <c r="D10" s="23">
        <v>5638029</v>
      </c>
      <c r="E10" s="31">
        <v>0.1244671871871233</v>
      </c>
      <c r="F10" s="31">
        <v>0.91846820231544679</v>
      </c>
      <c r="G10" s="60"/>
      <c r="H10" s="23"/>
      <c r="I10" s="23"/>
      <c r="J10" s="23"/>
      <c r="M10" s="23"/>
      <c r="N10" s="23"/>
      <c r="O10" s="23"/>
      <c r="R10" s="34" t="s">
        <v>8</v>
      </c>
      <c r="S10" s="30">
        <v>9271934</v>
      </c>
      <c r="T10" s="59">
        <v>56.709482263573385</v>
      </c>
      <c r="U10" s="32"/>
    </row>
    <row r="11" spans="1:21" ht="18" customHeight="1" x14ac:dyDescent="0.25">
      <c r="A11" s="113" t="s">
        <v>276</v>
      </c>
      <c r="B11" s="23">
        <v>93138</v>
      </c>
      <c r="C11" s="23">
        <v>88574</v>
      </c>
      <c r="D11" s="23">
        <v>100375</v>
      </c>
      <c r="E11" s="31">
        <v>0.13323322871271479</v>
      </c>
      <c r="F11" s="31">
        <v>1.6351679958973776E-2</v>
      </c>
      <c r="G11" s="60"/>
      <c r="H11" s="23"/>
      <c r="I11" s="23"/>
      <c r="J11" s="23"/>
      <c r="M11" s="23"/>
      <c r="N11" s="23"/>
      <c r="O11" s="23"/>
      <c r="R11" s="34" t="s">
        <v>9</v>
      </c>
      <c r="S11" s="30">
        <v>1290269</v>
      </c>
      <c r="T11" s="59">
        <v>7.8916099888910516</v>
      </c>
      <c r="U11" s="29"/>
    </row>
    <row r="12" spans="1:21" ht="18" customHeight="1" x14ac:dyDescent="0.25">
      <c r="A12" s="113" t="s">
        <v>277</v>
      </c>
      <c r="B12" s="23">
        <v>385344</v>
      </c>
      <c r="C12" s="23">
        <v>355886</v>
      </c>
      <c r="D12" s="23">
        <v>400109</v>
      </c>
      <c r="E12" s="31">
        <v>0.12426170178090737</v>
      </c>
      <c r="F12" s="31">
        <v>6.5180117725579467E-2</v>
      </c>
      <c r="G12" s="28"/>
      <c r="H12" s="33"/>
      <c r="M12" s="23"/>
      <c r="N12" s="23"/>
      <c r="O12" s="23"/>
      <c r="R12" s="34" t="s">
        <v>10</v>
      </c>
      <c r="S12" s="30">
        <v>5787680</v>
      </c>
      <c r="T12" s="59">
        <v>35.39890774753556</v>
      </c>
      <c r="U12" s="29"/>
    </row>
    <row r="13" spans="1:21" s="35" customFormat="1" ht="18" customHeight="1" x14ac:dyDescent="0.25">
      <c r="A13" s="26" t="s">
        <v>143</v>
      </c>
      <c r="B13" s="22">
        <v>9383950</v>
      </c>
      <c r="C13" s="22">
        <v>8565825</v>
      </c>
      <c r="D13" s="22">
        <v>10211370</v>
      </c>
      <c r="E13" s="27">
        <v>0.19210583919237201</v>
      </c>
      <c r="F13" s="27">
        <v>0.62455309313222607</v>
      </c>
      <c r="G13" s="28"/>
      <c r="H13" s="28"/>
      <c r="M13" s="22"/>
      <c r="N13" s="22"/>
      <c r="O13" s="22"/>
      <c r="P13" s="32"/>
      <c r="Q13" s="32"/>
      <c r="R13" s="34"/>
      <c r="S13" s="34"/>
      <c r="T13" s="59">
        <v>100</v>
      </c>
      <c r="U13" s="29"/>
    </row>
    <row r="14" spans="1:21" ht="18" customHeight="1" x14ac:dyDescent="0.25">
      <c r="A14" s="113" t="s">
        <v>275</v>
      </c>
      <c r="B14" s="23">
        <v>3719078</v>
      </c>
      <c r="C14" s="23">
        <v>3432192</v>
      </c>
      <c r="D14" s="23">
        <v>3633905</v>
      </c>
      <c r="E14" s="31">
        <v>5.8770896266875511E-2</v>
      </c>
      <c r="F14" s="31">
        <v>0.35586850735993308</v>
      </c>
      <c r="G14" s="28"/>
      <c r="H14" s="33"/>
      <c r="M14" s="23"/>
      <c r="N14" s="23"/>
      <c r="O14" s="23"/>
      <c r="T14" s="59"/>
      <c r="U14" s="29"/>
    </row>
    <row r="15" spans="1:21" ht="18" customHeight="1" x14ac:dyDescent="0.25">
      <c r="A15" s="113" t="s">
        <v>276</v>
      </c>
      <c r="B15" s="23">
        <v>1089417</v>
      </c>
      <c r="C15" s="23">
        <v>999730</v>
      </c>
      <c r="D15" s="23">
        <v>1189894</v>
      </c>
      <c r="E15" s="31">
        <v>0.1902153581466996</v>
      </c>
      <c r="F15" s="31">
        <v>0.11652638186648805</v>
      </c>
      <c r="G15" s="28"/>
      <c r="H15" s="33"/>
      <c r="J15" s="30"/>
      <c r="U15" s="29"/>
    </row>
    <row r="16" spans="1:21" ht="18" customHeight="1" x14ac:dyDescent="0.25">
      <c r="A16" s="113" t="s">
        <v>277</v>
      </c>
      <c r="B16" s="23">
        <v>4575455</v>
      </c>
      <c r="C16" s="23">
        <v>4133903</v>
      </c>
      <c r="D16" s="23">
        <v>5387571</v>
      </c>
      <c r="E16" s="31">
        <v>0.30326497743173947</v>
      </c>
      <c r="F16" s="31">
        <v>0.52760511077357886</v>
      </c>
      <c r="G16" s="28"/>
      <c r="H16" s="33"/>
      <c r="M16" s="23"/>
      <c r="N16" s="23"/>
      <c r="O16" s="23"/>
    </row>
    <row r="17" spans="1:15" ht="18" customHeight="1" x14ac:dyDescent="0.25">
      <c r="A17" s="317" t="s">
        <v>146</v>
      </c>
      <c r="B17" s="317"/>
      <c r="C17" s="317"/>
      <c r="D17" s="317"/>
      <c r="E17" s="317"/>
      <c r="F17" s="317"/>
      <c r="G17" s="28"/>
      <c r="H17" s="33"/>
      <c r="M17" s="23"/>
      <c r="N17" s="23"/>
      <c r="O17" s="23"/>
    </row>
    <row r="18" spans="1:15" ht="18" customHeight="1" x14ac:dyDescent="0.25">
      <c r="A18" s="60" t="s">
        <v>134</v>
      </c>
      <c r="B18" s="23">
        <v>5839228</v>
      </c>
      <c r="C18" s="23">
        <v>5331370</v>
      </c>
      <c r="D18" s="23">
        <v>6005422</v>
      </c>
      <c r="E18" s="31">
        <v>0.12643129251955876</v>
      </c>
      <c r="F18" s="61"/>
      <c r="G18" s="28"/>
      <c r="K18" s="117"/>
      <c r="M18" s="23"/>
      <c r="N18" s="23"/>
      <c r="O18" s="23"/>
    </row>
    <row r="19" spans="1:15" ht="18" customHeight="1" x14ac:dyDescent="0.25">
      <c r="A19" s="26" t="s">
        <v>144</v>
      </c>
      <c r="B19" s="22">
        <v>1199238</v>
      </c>
      <c r="C19" s="22">
        <v>1101456</v>
      </c>
      <c r="D19" s="22">
        <v>1268218</v>
      </c>
      <c r="E19" s="27">
        <v>0.15140141775976526</v>
      </c>
      <c r="F19" s="27">
        <v>0.21117883139602844</v>
      </c>
      <c r="G19" s="28"/>
      <c r="H19" s="22"/>
      <c r="I19" s="30"/>
      <c r="K19" s="230"/>
      <c r="L19" s="34"/>
      <c r="M19" s="23"/>
      <c r="N19" s="23"/>
      <c r="O19" s="23"/>
    </row>
    <row r="20" spans="1:15" ht="18" customHeight="1" x14ac:dyDescent="0.25">
      <c r="A20" s="113" t="s">
        <v>275</v>
      </c>
      <c r="B20" s="23">
        <v>1122592</v>
      </c>
      <c r="C20" s="23">
        <v>1032559</v>
      </c>
      <c r="D20" s="23">
        <v>1175350</v>
      </c>
      <c r="E20" s="31">
        <v>0.13828846584069288</v>
      </c>
      <c r="F20" s="31">
        <v>0.92677284189311304</v>
      </c>
      <c r="G20" s="28"/>
      <c r="H20" s="23"/>
      <c r="M20" s="23"/>
      <c r="N20" s="23"/>
      <c r="O20" s="23"/>
    </row>
    <row r="21" spans="1:15" ht="18" customHeight="1" x14ac:dyDescent="0.25">
      <c r="A21" s="113" t="s">
        <v>276</v>
      </c>
      <c r="B21" s="23">
        <v>57912</v>
      </c>
      <c r="C21" s="23">
        <v>51589</v>
      </c>
      <c r="D21" s="23">
        <v>74659</v>
      </c>
      <c r="E21" s="31">
        <v>0.44718835410649554</v>
      </c>
      <c r="F21" s="31">
        <v>5.8869216491171078E-2</v>
      </c>
      <c r="G21" s="28"/>
      <c r="H21" s="23"/>
      <c r="J21" s="117"/>
      <c r="K21" s="30"/>
      <c r="M21" s="23"/>
      <c r="N21" s="23"/>
      <c r="O21" s="23"/>
    </row>
    <row r="22" spans="1:15" ht="18" customHeight="1" x14ac:dyDescent="0.25">
      <c r="A22" s="113" t="s">
        <v>277</v>
      </c>
      <c r="B22" s="23">
        <v>18734</v>
      </c>
      <c r="C22" s="23">
        <v>17308</v>
      </c>
      <c r="D22" s="23">
        <v>18209</v>
      </c>
      <c r="E22" s="31">
        <v>5.2056852322625378E-2</v>
      </c>
      <c r="F22" s="31">
        <v>1.435794161571591E-2</v>
      </c>
      <c r="G22" s="28"/>
      <c r="H22" s="23"/>
      <c r="J22" s="117"/>
      <c r="K22" s="30"/>
      <c r="M22" s="23"/>
      <c r="N22" s="23"/>
      <c r="O22" s="23"/>
    </row>
    <row r="23" spans="1:15" ht="18" customHeight="1" x14ac:dyDescent="0.25">
      <c r="A23" s="26" t="s">
        <v>143</v>
      </c>
      <c r="B23" s="22">
        <v>4639991</v>
      </c>
      <c r="C23" s="22">
        <v>4229913</v>
      </c>
      <c r="D23" s="22">
        <v>4737204</v>
      </c>
      <c r="E23" s="27">
        <v>0.11992941698800898</v>
      </c>
      <c r="F23" s="27">
        <v>0.78882116860397156</v>
      </c>
      <c r="G23" s="28"/>
      <c r="H23" s="22"/>
      <c r="J23" s="117"/>
      <c r="K23" s="30"/>
      <c r="M23" s="23"/>
      <c r="N23" s="23"/>
      <c r="O23" s="23"/>
    </row>
    <row r="24" spans="1:15" ht="18" customHeight="1" x14ac:dyDescent="0.25">
      <c r="A24" s="113" t="s">
        <v>275</v>
      </c>
      <c r="B24" s="23">
        <v>2490514</v>
      </c>
      <c r="C24" s="23">
        <v>2267105</v>
      </c>
      <c r="D24" s="23">
        <v>2560170</v>
      </c>
      <c r="E24" s="31">
        <v>0.12926838412865746</v>
      </c>
      <c r="F24" s="31">
        <v>0.54043904379038776</v>
      </c>
      <c r="G24" s="28"/>
      <c r="H24" s="23"/>
      <c r="M24" s="23"/>
      <c r="N24" s="23"/>
      <c r="O24" s="23"/>
    </row>
    <row r="25" spans="1:15" ht="18" customHeight="1" x14ac:dyDescent="0.25">
      <c r="A25" s="113" t="s">
        <v>276</v>
      </c>
      <c r="B25" s="23">
        <v>1907603</v>
      </c>
      <c r="C25" s="23">
        <v>1739048</v>
      </c>
      <c r="D25" s="23">
        <v>1887681</v>
      </c>
      <c r="E25" s="31">
        <v>8.5468026184441145E-2</v>
      </c>
      <c r="F25" s="31">
        <v>0.39847998946213842</v>
      </c>
      <c r="G25" s="28"/>
      <c r="H25" s="23"/>
    </row>
    <row r="26" spans="1:15" ht="18" customHeight="1" x14ac:dyDescent="0.25">
      <c r="A26" s="113" t="s">
        <v>277</v>
      </c>
      <c r="B26" s="23">
        <v>241874</v>
      </c>
      <c r="C26" s="23">
        <v>223760</v>
      </c>
      <c r="D26" s="23">
        <v>289353</v>
      </c>
      <c r="E26" s="31">
        <v>0.29313997139792636</v>
      </c>
      <c r="F26" s="31">
        <v>6.1080966747473826E-2</v>
      </c>
      <c r="G26" s="28"/>
      <c r="H26" s="23"/>
      <c r="M26" s="23"/>
      <c r="N26" s="23"/>
      <c r="O26" s="23"/>
    </row>
    <row r="27" spans="1:15" ht="18" customHeight="1" x14ac:dyDescent="0.25">
      <c r="A27" s="317" t="s">
        <v>136</v>
      </c>
      <c r="B27" s="317"/>
      <c r="C27" s="317"/>
      <c r="D27" s="317"/>
      <c r="E27" s="317"/>
      <c r="F27" s="317"/>
      <c r="G27" s="28"/>
      <c r="H27" s="33"/>
      <c r="M27" s="23"/>
      <c r="N27" s="23"/>
      <c r="O27" s="23"/>
    </row>
    <row r="28" spans="1:15" ht="18" customHeight="1" x14ac:dyDescent="0.25">
      <c r="A28" s="60" t="s">
        <v>134</v>
      </c>
      <c r="B28" s="23">
        <v>9539966</v>
      </c>
      <c r="C28" s="23">
        <v>8692870</v>
      </c>
      <c r="D28" s="23">
        <v>10344461</v>
      </c>
      <c r="E28" s="31">
        <v>0.18999375350143277</v>
      </c>
      <c r="F28" s="28"/>
      <c r="G28" s="28"/>
      <c r="H28" s="28"/>
      <c r="M28" s="23"/>
      <c r="N28" s="23"/>
      <c r="O28" s="23"/>
    </row>
    <row r="29" spans="1:15" ht="18" customHeight="1" x14ac:dyDescent="0.25">
      <c r="A29" s="26" t="s">
        <v>340</v>
      </c>
      <c r="B29" s="22">
        <v>4796007</v>
      </c>
      <c r="C29" s="22">
        <v>4356960</v>
      </c>
      <c r="D29" s="22">
        <v>4870295</v>
      </c>
      <c r="E29" s="27">
        <v>0.11781953472145716</v>
      </c>
      <c r="F29" s="27">
        <v>0.47081186733653885</v>
      </c>
      <c r="G29" s="28"/>
      <c r="H29" s="33"/>
      <c r="M29" s="23"/>
      <c r="N29" s="23"/>
      <c r="O29" s="23"/>
    </row>
    <row r="30" spans="1:15" ht="18" customHeight="1" x14ac:dyDescent="0.25">
      <c r="A30" s="113" t="s">
        <v>341</v>
      </c>
      <c r="B30" s="23">
        <v>4394171</v>
      </c>
      <c r="C30" s="23">
        <v>3981397</v>
      </c>
      <c r="D30" s="23">
        <v>4462679</v>
      </c>
      <c r="E30" s="31">
        <v>0.12088269519467665</v>
      </c>
      <c r="F30" s="31">
        <v>0.91630568579521365</v>
      </c>
      <c r="G30" s="28"/>
      <c r="H30" s="33"/>
      <c r="M30" s="23"/>
      <c r="N30" s="23"/>
      <c r="O30" s="23"/>
    </row>
    <row r="31" spans="1:15" ht="18" customHeight="1" x14ac:dyDescent="0.25">
      <c r="A31" s="113" t="s">
        <v>342</v>
      </c>
      <c r="B31" s="23">
        <v>35226</v>
      </c>
      <c r="C31" s="23">
        <v>36985</v>
      </c>
      <c r="D31" s="23">
        <v>25716</v>
      </c>
      <c r="E31" s="31">
        <v>-0.30469109098283087</v>
      </c>
      <c r="F31" s="31">
        <v>5.2801729669352676E-3</v>
      </c>
      <c r="G31" s="28"/>
      <c r="H31" s="33"/>
      <c r="M31" s="23"/>
      <c r="N31" s="23"/>
      <c r="O31" s="23"/>
    </row>
    <row r="32" spans="1:15" ht="18" customHeight="1" x14ac:dyDescent="0.25">
      <c r="A32" s="113" t="s">
        <v>343</v>
      </c>
      <c r="B32" s="23">
        <v>366610</v>
      </c>
      <c r="C32" s="23">
        <v>338578</v>
      </c>
      <c r="D32" s="23">
        <v>381900</v>
      </c>
      <c r="E32" s="31">
        <v>0.12795279078971464</v>
      </c>
      <c r="F32" s="31">
        <v>7.8414141237851093E-2</v>
      </c>
      <c r="G32" s="28"/>
      <c r="H32" s="33"/>
      <c r="M32" s="23"/>
      <c r="N32" s="23"/>
      <c r="O32" s="23"/>
    </row>
    <row r="33" spans="1:15" ht="18" customHeight="1" x14ac:dyDescent="0.25">
      <c r="A33" s="26" t="s">
        <v>344</v>
      </c>
      <c r="B33" s="22">
        <v>4743959</v>
      </c>
      <c r="C33" s="22">
        <v>4335912</v>
      </c>
      <c r="D33" s="22">
        <v>5474166</v>
      </c>
      <c r="E33" s="27">
        <v>0.26251778172619739</v>
      </c>
      <c r="F33" s="27">
        <v>0.5291881326634611</v>
      </c>
      <c r="G33" s="28"/>
      <c r="H33" s="33"/>
      <c r="M33" s="23"/>
      <c r="N33" s="23"/>
      <c r="O33" s="23"/>
    </row>
    <row r="34" spans="1:15" ht="18" customHeight="1" x14ac:dyDescent="0.25">
      <c r="A34" s="113" t="s">
        <v>341</v>
      </c>
      <c r="B34" s="23">
        <v>1228564</v>
      </c>
      <c r="C34" s="23">
        <v>1165087</v>
      </c>
      <c r="D34" s="23">
        <v>1073735</v>
      </c>
      <c r="E34" s="31">
        <v>-7.8407878553275426E-2</v>
      </c>
      <c r="F34" s="31">
        <v>0.19614586039224971</v>
      </c>
      <c r="G34" s="28"/>
      <c r="H34" s="33"/>
      <c r="M34" s="23"/>
      <c r="N34" s="23"/>
      <c r="O34" s="23"/>
    </row>
    <row r="35" spans="1:15" ht="18" customHeight="1" x14ac:dyDescent="0.25">
      <c r="A35" s="113" t="s">
        <v>342</v>
      </c>
      <c r="B35" s="23">
        <v>-818186</v>
      </c>
      <c r="C35" s="23">
        <v>-739318</v>
      </c>
      <c r="D35" s="23">
        <v>-697787</v>
      </c>
      <c r="E35" s="31">
        <v>5.6174744832399592E-2</v>
      </c>
      <c r="F35" s="31">
        <v>-0.12746909757577685</v>
      </c>
      <c r="G35" s="33"/>
      <c r="H35" s="33"/>
      <c r="M35" s="23"/>
      <c r="N35" s="23"/>
      <c r="O35" s="23"/>
    </row>
    <row r="36" spans="1:15" ht="18" customHeight="1" thickBot="1" x14ac:dyDescent="0.3">
      <c r="A36" s="66" t="s">
        <v>343</v>
      </c>
      <c r="B36" s="66">
        <v>4333581</v>
      </c>
      <c r="C36" s="66">
        <v>3910143</v>
      </c>
      <c r="D36" s="66">
        <v>5098218</v>
      </c>
      <c r="E36" s="67">
        <v>0.30384438625390425</v>
      </c>
      <c r="F36" s="67">
        <v>0.93132323718352716</v>
      </c>
      <c r="G36" s="28"/>
      <c r="H36" s="33"/>
      <c r="M36" s="23"/>
      <c r="N36" s="23"/>
      <c r="O36" s="23"/>
    </row>
    <row r="37" spans="1:15" ht="25.5" customHeight="1" thickTop="1" x14ac:dyDescent="0.25">
      <c r="A37" s="324" t="s">
        <v>456</v>
      </c>
      <c r="B37" s="325"/>
      <c r="C37" s="325"/>
      <c r="D37" s="325"/>
      <c r="E37" s="325"/>
      <c r="F37" s="60"/>
      <c r="G37" s="60"/>
      <c r="H37" s="60"/>
      <c r="M37" s="23"/>
      <c r="N37" s="23"/>
      <c r="O37" s="23"/>
    </row>
    <row r="39" spans="1:15" ht="15.9" customHeight="1" x14ac:dyDescent="0.25">
      <c r="A39" s="329"/>
      <c r="B39" s="329"/>
      <c r="C39" s="329"/>
      <c r="D39" s="329"/>
      <c r="E39" s="329"/>
      <c r="F39" s="308"/>
      <c r="G39" s="308"/>
      <c r="H39" s="308"/>
    </row>
    <row r="40" spans="1:15" ht="15.9" customHeight="1" x14ac:dyDescent="0.25"/>
    <row r="41" spans="1:15" ht="15.9" customHeight="1" x14ac:dyDescent="0.25">
      <c r="G41" s="308"/>
    </row>
    <row r="42" spans="1:15" ht="15.9" customHeight="1" x14ac:dyDescent="0.25">
      <c r="H42" s="62"/>
      <c r="I42" s="30"/>
      <c r="J42" s="30"/>
      <c r="K42" s="30"/>
    </row>
    <row r="43" spans="1:15" ht="15.9" customHeight="1" x14ac:dyDescent="0.25">
      <c r="G43" s="308"/>
      <c r="I43" s="30"/>
      <c r="J43" s="30"/>
      <c r="K43" s="30"/>
    </row>
    <row r="44" spans="1:15" ht="15.9" customHeight="1" x14ac:dyDescent="0.25">
      <c r="I44" s="30"/>
      <c r="J44" s="30"/>
      <c r="K44" s="30"/>
    </row>
    <row r="45" spans="1:15" ht="15.9" customHeight="1" x14ac:dyDescent="0.25">
      <c r="G45" s="308"/>
      <c r="I45" s="30"/>
      <c r="J45" s="30"/>
      <c r="K45" s="30"/>
    </row>
    <row r="46" spans="1:15" ht="15.9" customHeight="1" x14ac:dyDescent="0.25">
      <c r="I46" s="30"/>
      <c r="J46" s="30"/>
      <c r="K46" s="30"/>
    </row>
    <row r="47" spans="1:15" ht="15.9" customHeight="1" x14ac:dyDescent="0.25">
      <c r="G47" s="308"/>
      <c r="I47" s="30"/>
      <c r="J47" s="30"/>
      <c r="K47" s="30"/>
    </row>
    <row r="48" spans="1:15" ht="15.9" customHeight="1" x14ac:dyDescent="0.25">
      <c r="I48" s="30"/>
      <c r="J48" s="30"/>
      <c r="K48" s="30"/>
    </row>
    <row r="49" spans="7:11" ht="15.9" customHeight="1" x14ac:dyDescent="0.25">
      <c r="G49" s="308"/>
      <c r="I49" s="30"/>
      <c r="J49" s="30"/>
      <c r="K49" s="30"/>
    </row>
    <row r="50" spans="7:11" ht="15.9" customHeight="1" x14ac:dyDescent="0.25">
      <c r="I50" s="30"/>
      <c r="J50" s="30"/>
      <c r="K50" s="30"/>
    </row>
    <row r="51" spans="7:11" ht="15.9" customHeight="1" x14ac:dyDescent="0.25">
      <c r="G51" s="308"/>
    </row>
    <row r="52" spans="7:11" ht="15.9" customHeight="1" x14ac:dyDescent="0.25">
      <c r="I52" s="30"/>
      <c r="J52" s="30"/>
      <c r="K52" s="30"/>
    </row>
    <row r="53" spans="7:11" ht="15.9" customHeight="1" x14ac:dyDescent="0.25">
      <c r="G53" s="308"/>
      <c r="I53" s="30"/>
      <c r="J53" s="30"/>
      <c r="K53" s="30"/>
    </row>
    <row r="54" spans="7:11" ht="15.9" customHeight="1" x14ac:dyDescent="0.25">
      <c r="I54" s="30"/>
      <c r="J54" s="30"/>
      <c r="K54" s="30"/>
    </row>
    <row r="55" spans="7:11" ht="15.9" customHeight="1" x14ac:dyDescent="0.25">
      <c r="G55" s="308"/>
      <c r="I55" s="30"/>
      <c r="J55" s="30"/>
      <c r="K55" s="30"/>
    </row>
    <row r="56" spans="7:11" ht="15.9" customHeight="1" x14ac:dyDescent="0.25">
      <c r="I56" s="30"/>
      <c r="J56" s="30"/>
      <c r="K56" s="30"/>
    </row>
    <row r="57" spans="7:11" ht="15.9" customHeight="1" x14ac:dyDescent="0.25">
      <c r="G57" s="308"/>
      <c r="I57" s="30"/>
      <c r="J57" s="30"/>
      <c r="K57" s="30"/>
    </row>
    <row r="58" spans="7:11" ht="15.9" customHeight="1" x14ac:dyDescent="0.25">
      <c r="I58" s="30"/>
      <c r="J58" s="30"/>
      <c r="K58" s="30"/>
    </row>
    <row r="59" spans="7:11" ht="15.9" customHeight="1" x14ac:dyDescent="0.25">
      <c r="I59" s="30"/>
      <c r="J59" s="30"/>
      <c r="K59" s="30"/>
    </row>
    <row r="60" spans="7:11" ht="15.9" customHeight="1" x14ac:dyDescent="0.25">
      <c r="G60" s="308"/>
      <c r="I60" s="30"/>
      <c r="J60" s="30"/>
      <c r="K60" s="30"/>
    </row>
    <row r="61" spans="7:11" ht="15.9" customHeight="1" x14ac:dyDescent="0.25"/>
    <row r="62" spans="7:11" ht="15.9" customHeight="1" x14ac:dyDescent="0.25">
      <c r="G62" s="308"/>
      <c r="I62" s="30"/>
      <c r="J62" s="30"/>
      <c r="K62" s="30"/>
    </row>
    <row r="63" spans="7:11" ht="15.9" customHeight="1" x14ac:dyDescent="0.25">
      <c r="I63" s="30"/>
      <c r="J63" s="30"/>
      <c r="K63" s="30"/>
    </row>
    <row r="64" spans="7:11" ht="15.9" customHeight="1" x14ac:dyDescent="0.25">
      <c r="G64" s="308"/>
      <c r="I64" s="30"/>
      <c r="J64" s="30"/>
      <c r="K64" s="30"/>
    </row>
    <row r="65" spans="1:11" ht="15.9" customHeight="1" x14ac:dyDescent="0.25">
      <c r="I65" s="30"/>
      <c r="J65" s="30"/>
      <c r="K65" s="30"/>
    </row>
    <row r="66" spans="1:11" ht="15.9" customHeight="1" x14ac:dyDescent="0.25">
      <c r="G66" s="308"/>
      <c r="I66" s="30"/>
      <c r="J66" s="30"/>
      <c r="K66" s="30"/>
    </row>
    <row r="67" spans="1:11" ht="15.9" customHeight="1" x14ac:dyDescent="0.25">
      <c r="I67" s="30"/>
      <c r="J67" s="30"/>
      <c r="K67" s="30"/>
    </row>
    <row r="68" spans="1:11" ht="15.9" customHeight="1" x14ac:dyDescent="0.25">
      <c r="G68" s="308"/>
      <c r="I68" s="30"/>
      <c r="J68" s="30"/>
      <c r="K68" s="30"/>
    </row>
    <row r="69" spans="1:11" ht="15.9" customHeight="1" x14ac:dyDescent="0.25">
      <c r="I69" s="30"/>
      <c r="J69" s="30"/>
      <c r="K69" s="30"/>
    </row>
    <row r="70" spans="1:11" ht="15.9" customHeight="1" x14ac:dyDescent="0.25">
      <c r="G70" s="308"/>
      <c r="I70" s="30"/>
      <c r="J70" s="30"/>
      <c r="K70" s="30"/>
    </row>
    <row r="71" spans="1:11" ht="15.9" customHeight="1" x14ac:dyDescent="0.25"/>
    <row r="72" spans="1:11" ht="15.9" customHeight="1" x14ac:dyDescent="0.25">
      <c r="G72" s="308"/>
    </row>
    <row r="73" spans="1:11" ht="15.9" customHeight="1" x14ac:dyDescent="0.25"/>
    <row r="74" spans="1:11" ht="15.9" customHeight="1" x14ac:dyDescent="0.25">
      <c r="G74" s="308"/>
    </row>
    <row r="75" spans="1:11" ht="15.9" customHeight="1" x14ac:dyDescent="0.25"/>
    <row r="76" spans="1:11" ht="15.9" customHeight="1" x14ac:dyDescent="0.25">
      <c r="G76" s="308"/>
    </row>
    <row r="77" spans="1:11" ht="15.9" customHeight="1" x14ac:dyDescent="0.25"/>
    <row r="78" spans="1:11" ht="15.9" customHeight="1" x14ac:dyDescent="0.25">
      <c r="G78" s="308"/>
    </row>
    <row r="79" spans="1:11" ht="15.9" customHeight="1" x14ac:dyDescent="0.25">
      <c r="A79" s="29"/>
      <c r="B79" s="29"/>
      <c r="C79" s="29"/>
      <c r="D79" s="29"/>
      <c r="E79" s="29"/>
    </row>
    <row r="80" spans="1:11" ht="15.9" customHeight="1" thickBot="1" x14ac:dyDescent="0.3">
      <c r="A80" s="100"/>
      <c r="B80" s="100"/>
      <c r="C80" s="100"/>
      <c r="D80" s="100"/>
      <c r="E80" s="100"/>
      <c r="F80" s="100"/>
    </row>
    <row r="81" spans="1:6" ht="26.25" customHeight="1" thickTop="1" x14ac:dyDescent="0.25">
      <c r="A81" s="327"/>
      <c r="B81" s="328"/>
      <c r="C81" s="328"/>
      <c r="D81" s="328"/>
      <c r="E81" s="328"/>
      <c r="F81" s="29"/>
    </row>
  </sheetData>
  <mergeCells count="13">
    <mergeCell ref="A1:F1"/>
    <mergeCell ref="A2:F2"/>
    <mergeCell ref="A3:F3"/>
    <mergeCell ref="A4:F4"/>
    <mergeCell ref="N4:O4"/>
    <mergeCell ref="A17:F17"/>
    <mergeCell ref="A7:F7"/>
    <mergeCell ref="C5:D5"/>
    <mergeCell ref="A81:E81"/>
    <mergeCell ref="A37:E37"/>
    <mergeCell ref="A39:E39"/>
    <mergeCell ref="A27:F27"/>
    <mergeCell ref="B5:B6"/>
  </mergeCells>
  <phoneticPr fontId="0" type="noConversion"/>
  <printOptions horizontalCentered="1" verticalCentered="1"/>
  <pageMargins left="0.78740157480314965" right="0.78740157480314965" top="1.4566929133858268" bottom="0.78740157480314965" header="0" footer="0.59055118110236227"/>
  <pageSetup scale="85" orientation="portrait" horizontalDpi="4294967294" verticalDpi="4294967294" r:id="rId1"/>
  <headerFooter alignWithMargins="0">
    <oddFooter>&amp;C&amp;P</oddFooter>
  </headerFooter>
  <rowBreaks count="1" manualBreakCount="1">
    <brk id="37" max="5" man="1"/>
  </rowBreaks>
  <colBreaks count="1" manualBreakCount="1">
    <brk id="7" max="7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view="pageBreakPreview" zoomScale="80" zoomScaleNormal="100" zoomScaleSheetLayoutView="80" workbookViewId="0">
      <selection sqref="A1:XFD1048576"/>
    </sheetView>
  </sheetViews>
  <sheetFormatPr baseColWidth="10" defaultColWidth="11.44140625" defaultRowHeight="11.4" x14ac:dyDescent="0.2"/>
  <cols>
    <col min="1" max="1" width="34.6640625" style="68" customWidth="1"/>
    <col min="2" max="2" width="13.6640625" style="68" customWidth="1"/>
    <col min="3" max="3" width="13.5546875" style="84" customWidth="1"/>
    <col min="4" max="4" width="11.6640625" style="68" customWidth="1"/>
    <col min="5" max="5" width="12.88671875" style="68" customWidth="1"/>
    <col min="6" max="6" width="12.6640625" style="68" customWidth="1"/>
    <col min="7" max="7" width="17.44140625" style="68" customWidth="1"/>
    <col min="8" max="8" width="13.88671875" style="68" bestFit="1" customWidth="1"/>
    <col min="9" max="9" width="15.33203125" style="68" bestFit="1" customWidth="1"/>
    <col min="10" max="16384" width="11.44140625" style="68"/>
  </cols>
  <sheetData>
    <row r="1" spans="1:256" ht="15.9" customHeight="1" x14ac:dyDescent="0.2">
      <c r="A1" s="320" t="s">
        <v>474</v>
      </c>
      <c r="B1" s="320"/>
      <c r="C1" s="320"/>
      <c r="D1" s="320"/>
      <c r="U1" s="69"/>
      <c r="V1" s="69"/>
      <c r="W1" s="69"/>
      <c r="X1" s="69"/>
      <c r="Y1" s="69"/>
      <c r="Z1" s="69"/>
    </row>
    <row r="2" spans="1:256" ht="15.9" customHeight="1" x14ac:dyDescent="0.2">
      <c r="A2" s="317" t="s">
        <v>150</v>
      </c>
      <c r="B2" s="317"/>
      <c r="C2" s="317"/>
      <c r="D2" s="317"/>
      <c r="E2" s="69"/>
      <c r="F2" s="69"/>
      <c r="G2" s="69"/>
      <c r="H2" s="69"/>
      <c r="I2" s="69"/>
      <c r="J2" s="69"/>
      <c r="K2" s="69"/>
      <c r="L2" s="69"/>
      <c r="M2" s="69"/>
      <c r="N2" s="69"/>
      <c r="O2" s="69"/>
      <c r="P2" s="69"/>
      <c r="Q2" s="331"/>
      <c r="R2" s="331"/>
      <c r="S2" s="331"/>
      <c r="T2" s="331"/>
      <c r="U2" s="69"/>
      <c r="V2" s="69" t="s">
        <v>169</v>
      </c>
      <c r="W2" s="69"/>
      <c r="X2" s="69"/>
      <c r="Y2" s="69"/>
      <c r="Z2" s="69"/>
      <c r="AA2" s="309"/>
      <c r="AB2" s="309"/>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31"/>
      <c r="BE2" s="331"/>
      <c r="BF2" s="331"/>
      <c r="BG2" s="331"/>
      <c r="BH2" s="331"/>
      <c r="BI2" s="331"/>
      <c r="BJ2" s="331"/>
      <c r="BK2" s="331"/>
      <c r="BL2" s="331"/>
      <c r="BM2" s="331"/>
      <c r="BN2" s="331"/>
      <c r="BO2" s="331"/>
      <c r="BP2" s="331"/>
      <c r="BQ2" s="331"/>
      <c r="BR2" s="331"/>
      <c r="BS2" s="331"/>
      <c r="BT2" s="331"/>
      <c r="BU2" s="331"/>
      <c r="BV2" s="331"/>
      <c r="BW2" s="331"/>
      <c r="BX2" s="331"/>
      <c r="BY2" s="331"/>
      <c r="BZ2" s="331"/>
      <c r="CA2" s="331"/>
      <c r="CB2" s="331"/>
      <c r="CC2" s="331"/>
      <c r="CD2" s="331"/>
      <c r="CE2" s="331"/>
      <c r="CF2" s="331"/>
      <c r="CG2" s="331"/>
      <c r="CH2" s="331"/>
      <c r="CI2" s="331"/>
      <c r="CJ2" s="331"/>
      <c r="CK2" s="331"/>
      <c r="CL2" s="331"/>
      <c r="CM2" s="331"/>
      <c r="CN2" s="331"/>
      <c r="CO2" s="331"/>
      <c r="CP2" s="331"/>
      <c r="CQ2" s="331"/>
      <c r="CR2" s="331"/>
      <c r="CS2" s="331"/>
      <c r="CT2" s="331"/>
      <c r="CU2" s="331"/>
      <c r="CV2" s="331"/>
      <c r="CW2" s="331"/>
      <c r="CX2" s="331"/>
      <c r="CY2" s="331"/>
      <c r="CZ2" s="331"/>
      <c r="DA2" s="331"/>
      <c r="DB2" s="331"/>
      <c r="DC2" s="331"/>
      <c r="DD2" s="331"/>
      <c r="DE2" s="331"/>
      <c r="DF2" s="331"/>
      <c r="DG2" s="331"/>
      <c r="DH2" s="331"/>
      <c r="DI2" s="331"/>
      <c r="DJ2" s="331"/>
      <c r="DK2" s="331"/>
      <c r="DL2" s="331"/>
      <c r="DM2" s="331"/>
      <c r="DN2" s="331"/>
      <c r="DO2" s="331"/>
      <c r="DP2" s="331"/>
      <c r="DQ2" s="331"/>
      <c r="DR2" s="331"/>
      <c r="DS2" s="331"/>
      <c r="DT2" s="331"/>
      <c r="DU2" s="331"/>
      <c r="DV2" s="331"/>
      <c r="DW2" s="331"/>
      <c r="DX2" s="331"/>
      <c r="DY2" s="331"/>
      <c r="DZ2" s="331"/>
      <c r="EA2" s="331"/>
      <c r="EB2" s="331"/>
      <c r="EC2" s="331"/>
      <c r="ED2" s="331"/>
      <c r="EE2" s="331"/>
      <c r="EF2" s="331"/>
      <c r="EG2" s="331"/>
      <c r="EH2" s="331"/>
      <c r="EI2" s="331"/>
      <c r="EJ2" s="331"/>
      <c r="EK2" s="331"/>
      <c r="EL2" s="331"/>
      <c r="EM2" s="331"/>
      <c r="EN2" s="331"/>
      <c r="EO2" s="331"/>
      <c r="EP2" s="331"/>
      <c r="EQ2" s="331"/>
      <c r="ER2" s="331"/>
      <c r="ES2" s="331"/>
      <c r="ET2" s="331"/>
      <c r="EU2" s="331"/>
      <c r="EV2" s="331"/>
      <c r="EW2" s="331"/>
      <c r="EX2" s="331"/>
      <c r="EY2" s="331"/>
      <c r="EZ2" s="331"/>
      <c r="FA2" s="331"/>
      <c r="FB2" s="331"/>
      <c r="FC2" s="331"/>
      <c r="FD2" s="331"/>
      <c r="FE2" s="331"/>
      <c r="FF2" s="331"/>
      <c r="FG2" s="331"/>
      <c r="FH2" s="331"/>
      <c r="FI2" s="331"/>
      <c r="FJ2" s="331"/>
      <c r="FK2" s="331"/>
      <c r="FL2" s="331"/>
      <c r="FM2" s="331"/>
      <c r="FN2" s="331"/>
      <c r="FO2" s="331"/>
      <c r="FP2" s="331"/>
      <c r="FQ2" s="331"/>
      <c r="FR2" s="331"/>
      <c r="FS2" s="331"/>
      <c r="FT2" s="331"/>
      <c r="FU2" s="331"/>
      <c r="FV2" s="331"/>
      <c r="FW2" s="331"/>
      <c r="FX2" s="331"/>
      <c r="FY2" s="331"/>
      <c r="FZ2" s="331"/>
      <c r="GA2" s="331"/>
      <c r="GB2" s="331"/>
      <c r="GC2" s="331"/>
      <c r="GD2" s="331"/>
      <c r="GE2" s="331"/>
      <c r="GF2" s="331"/>
      <c r="GG2" s="331"/>
      <c r="GH2" s="331"/>
      <c r="GI2" s="331"/>
      <c r="GJ2" s="331"/>
      <c r="GK2" s="331"/>
      <c r="GL2" s="331"/>
      <c r="GM2" s="331"/>
      <c r="GN2" s="331"/>
      <c r="GO2" s="331"/>
      <c r="GP2" s="331"/>
      <c r="GQ2" s="331"/>
      <c r="GR2" s="331"/>
      <c r="GS2" s="331"/>
      <c r="GT2" s="331"/>
      <c r="GU2" s="331"/>
      <c r="GV2" s="331"/>
      <c r="GW2" s="331"/>
      <c r="GX2" s="331"/>
      <c r="GY2" s="331"/>
      <c r="GZ2" s="331"/>
      <c r="HA2" s="331"/>
      <c r="HB2" s="331"/>
      <c r="HC2" s="331"/>
      <c r="HD2" s="331"/>
      <c r="HE2" s="331"/>
      <c r="HF2" s="331"/>
      <c r="HG2" s="331"/>
      <c r="HH2" s="331"/>
      <c r="HI2" s="331"/>
      <c r="HJ2" s="331"/>
      <c r="HK2" s="331"/>
      <c r="HL2" s="331"/>
      <c r="HM2" s="331"/>
      <c r="HN2" s="331"/>
      <c r="HO2" s="331"/>
      <c r="HP2" s="331"/>
      <c r="HQ2" s="331"/>
      <c r="HR2" s="331"/>
      <c r="HS2" s="331"/>
      <c r="HT2" s="331"/>
      <c r="HU2" s="331"/>
      <c r="HV2" s="331"/>
      <c r="HW2" s="331"/>
      <c r="HX2" s="331"/>
      <c r="HY2" s="331"/>
      <c r="HZ2" s="331"/>
      <c r="IA2" s="331"/>
      <c r="IB2" s="331"/>
      <c r="IC2" s="331"/>
      <c r="ID2" s="331"/>
      <c r="IE2" s="331"/>
      <c r="IF2" s="331"/>
      <c r="IG2" s="331"/>
      <c r="IH2" s="331"/>
      <c r="II2" s="331"/>
      <c r="IJ2" s="331"/>
      <c r="IK2" s="331"/>
      <c r="IL2" s="331"/>
      <c r="IM2" s="331"/>
      <c r="IN2" s="331"/>
      <c r="IO2" s="331"/>
      <c r="IP2" s="331"/>
      <c r="IQ2" s="331"/>
      <c r="IR2" s="331"/>
      <c r="IS2" s="331"/>
      <c r="IT2" s="331"/>
      <c r="IU2" s="331"/>
      <c r="IV2" s="331"/>
    </row>
    <row r="3" spans="1:256" ht="15.9" customHeight="1" thickBot="1" x14ac:dyDescent="0.25">
      <c r="A3" s="332" t="s">
        <v>244</v>
      </c>
      <c r="B3" s="332"/>
      <c r="C3" s="332"/>
      <c r="D3" s="332"/>
      <c r="E3" s="69"/>
      <c r="F3" s="69"/>
      <c r="M3" s="69"/>
      <c r="N3" s="69"/>
      <c r="O3" s="69"/>
      <c r="P3" s="69"/>
      <c r="Q3" s="331"/>
      <c r="R3" s="331"/>
      <c r="S3" s="331"/>
      <c r="T3" s="331"/>
      <c r="U3" s="69"/>
      <c r="V3" s="69"/>
      <c r="W3" s="69"/>
      <c r="X3" s="69"/>
      <c r="Y3" s="69"/>
      <c r="Z3" s="69"/>
      <c r="AA3" s="309"/>
      <c r="AB3" s="309"/>
      <c r="AC3" s="331"/>
      <c r="AD3" s="331"/>
      <c r="AE3" s="331"/>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1"/>
      <c r="CH3" s="331"/>
      <c r="CI3" s="331"/>
      <c r="CJ3" s="331"/>
      <c r="CK3" s="331"/>
      <c r="CL3" s="331"/>
      <c r="CM3" s="331"/>
      <c r="CN3" s="331"/>
      <c r="CO3" s="331"/>
      <c r="CP3" s="331"/>
      <c r="CQ3" s="331"/>
      <c r="CR3" s="331"/>
      <c r="CS3" s="331"/>
      <c r="CT3" s="331"/>
      <c r="CU3" s="331"/>
      <c r="CV3" s="331"/>
      <c r="CW3" s="331"/>
      <c r="CX3" s="331"/>
      <c r="CY3" s="331"/>
      <c r="CZ3" s="331"/>
      <c r="DA3" s="331"/>
      <c r="DB3" s="331"/>
      <c r="DC3" s="331"/>
      <c r="DD3" s="331"/>
      <c r="DE3" s="331"/>
      <c r="DF3" s="331"/>
      <c r="DG3" s="331"/>
      <c r="DH3" s="331"/>
      <c r="DI3" s="331"/>
      <c r="DJ3" s="331"/>
      <c r="DK3" s="331"/>
      <c r="DL3" s="331"/>
      <c r="DM3" s="331"/>
      <c r="DN3" s="331"/>
      <c r="DO3" s="331"/>
      <c r="DP3" s="331"/>
      <c r="DQ3" s="331"/>
      <c r="DR3" s="331"/>
      <c r="DS3" s="331"/>
      <c r="DT3" s="331"/>
      <c r="DU3" s="331"/>
      <c r="DV3" s="331"/>
      <c r="DW3" s="331"/>
      <c r="DX3" s="331"/>
      <c r="DY3" s="331"/>
      <c r="DZ3" s="331"/>
      <c r="EA3" s="331"/>
      <c r="EB3" s="331"/>
      <c r="EC3" s="331"/>
      <c r="ED3" s="331"/>
      <c r="EE3" s="331"/>
      <c r="EF3" s="331"/>
      <c r="EG3" s="331"/>
      <c r="EH3" s="331"/>
      <c r="EI3" s="331"/>
      <c r="EJ3" s="331"/>
      <c r="EK3" s="331"/>
      <c r="EL3" s="331"/>
      <c r="EM3" s="331"/>
      <c r="EN3" s="331"/>
      <c r="EO3" s="331"/>
      <c r="EP3" s="331"/>
      <c r="EQ3" s="331"/>
      <c r="ER3" s="331"/>
      <c r="ES3" s="331"/>
      <c r="ET3" s="331"/>
      <c r="EU3" s="331"/>
      <c r="EV3" s="331"/>
      <c r="EW3" s="331"/>
      <c r="EX3" s="331"/>
      <c r="EY3" s="331"/>
      <c r="EZ3" s="331"/>
      <c r="FA3" s="331"/>
      <c r="FB3" s="331"/>
      <c r="FC3" s="331"/>
      <c r="FD3" s="331"/>
      <c r="FE3" s="331"/>
      <c r="FF3" s="331"/>
      <c r="FG3" s="331"/>
      <c r="FH3" s="331"/>
      <c r="FI3" s="331"/>
      <c r="FJ3" s="331"/>
      <c r="FK3" s="331"/>
      <c r="FL3" s="331"/>
      <c r="FM3" s="331"/>
      <c r="FN3" s="331"/>
      <c r="FO3" s="331"/>
      <c r="FP3" s="331"/>
      <c r="FQ3" s="331"/>
      <c r="FR3" s="331"/>
      <c r="FS3" s="331"/>
      <c r="FT3" s="331"/>
      <c r="FU3" s="331"/>
      <c r="FV3" s="331"/>
      <c r="FW3" s="331"/>
      <c r="FX3" s="331"/>
      <c r="FY3" s="331"/>
      <c r="FZ3" s="331"/>
      <c r="GA3" s="331"/>
      <c r="GB3" s="331"/>
      <c r="GC3" s="331"/>
      <c r="GD3" s="331"/>
      <c r="GE3" s="331"/>
      <c r="GF3" s="331"/>
      <c r="GG3" s="331"/>
      <c r="GH3" s="331"/>
      <c r="GI3" s="331"/>
      <c r="GJ3" s="331"/>
      <c r="GK3" s="331"/>
      <c r="GL3" s="331"/>
      <c r="GM3" s="331"/>
      <c r="GN3" s="331"/>
      <c r="GO3" s="331"/>
      <c r="GP3" s="331"/>
      <c r="GQ3" s="331"/>
      <c r="GR3" s="331"/>
      <c r="GS3" s="331"/>
      <c r="GT3" s="331"/>
      <c r="GU3" s="331"/>
      <c r="GV3" s="331"/>
      <c r="GW3" s="331"/>
      <c r="GX3" s="331"/>
      <c r="GY3" s="331"/>
      <c r="GZ3" s="331"/>
      <c r="HA3" s="331"/>
      <c r="HB3" s="331"/>
      <c r="HC3" s="331"/>
      <c r="HD3" s="331"/>
      <c r="HE3" s="331"/>
      <c r="HF3" s="331"/>
      <c r="HG3" s="331"/>
      <c r="HH3" s="331"/>
      <c r="HI3" s="331"/>
      <c r="HJ3" s="331"/>
      <c r="HK3" s="331"/>
      <c r="HL3" s="331"/>
      <c r="HM3" s="331"/>
      <c r="HN3" s="331"/>
      <c r="HO3" s="331"/>
      <c r="HP3" s="331"/>
      <c r="HQ3" s="331"/>
      <c r="HR3" s="331"/>
      <c r="HS3" s="331"/>
      <c r="HT3" s="331"/>
      <c r="HU3" s="331"/>
      <c r="HV3" s="331"/>
      <c r="HW3" s="331"/>
      <c r="HX3" s="331"/>
      <c r="HY3" s="331"/>
      <c r="HZ3" s="331"/>
      <c r="IA3" s="331"/>
      <c r="IB3" s="331"/>
      <c r="IC3" s="331"/>
      <c r="ID3" s="331"/>
      <c r="IE3" s="331"/>
      <c r="IF3" s="331"/>
      <c r="IG3" s="331"/>
      <c r="IH3" s="331"/>
      <c r="II3" s="331"/>
      <c r="IJ3" s="331"/>
      <c r="IK3" s="331"/>
      <c r="IL3" s="331"/>
      <c r="IM3" s="331"/>
      <c r="IN3" s="331"/>
      <c r="IO3" s="331"/>
      <c r="IP3" s="331"/>
      <c r="IQ3" s="331"/>
      <c r="IR3" s="331"/>
      <c r="IS3" s="331"/>
      <c r="IT3" s="331"/>
      <c r="IU3" s="331"/>
      <c r="IV3" s="331"/>
    </row>
    <row r="4" spans="1:256" s="69" customFormat="1" ht="14.1" customHeight="1" thickTop="1" x14ac:dyDescent="0.25">
      <c r="A4" s="38" t="s">
        <v>151</v>
      </c>
      <c r="B4" s="64" t="s">
        <v>4</v>
      </c>
      <c r="C4" s="64" t="s">
        <v>5</v>
      </c>
      <c r="D4" s="64" t="s">
        <v>33</v>
      </c>
      <c r="U4" s="68"/>
      <c r="V4" s="68" t="s">
        <v>32</v>
      </c>
      <c r="W4" s="70">
        <v>16349883.000000002</v>
      </c>
      <c r="X4" s="71">
        <v>99.999999999999986</v>
      </c>
      <c r="Y4" s="68"/>
      <c r="Z4" s="68"/>
    </row>
    <row r="5" spans="1:256" s="69" customFormat="1" ht="14.1" customHeight="1" thickBot="1" x14ac:dyDescent="0.3">
      <c r="A5" s="65"/>
      <c r="B5" s="39"/>
      <c r="C5" s="251"/>
      <c r="D5" s="39"/>
      <c r="E5" s="73"/>
      <c r="F5" s="73"/>
      <c r="U5" s="68"/>
      <c r="V5" s="68" t="s">
        <v>38</v>
      </c>
      <c r="W5" s="70">
        <v>7058130.7040499998</v>
      </c>
      <c r="X5" s="74">
        <v>43.169304049759859</v>
      </c>
      <c r="Y5" s="68"/>
      <c r="Z5" s="68"/>
    </row>
    <row r="6" spans="1:256" ht="14.1" customHeight="1" thickTop="1" x14ac:dyDescent="0.2">
      <c r="A6" s="333" t="s">
        <v>35</v>
      </c>
      <c r="B6" s="333"/>
      <c r="C6" s="333"/>
      <c r="D6" s="333"/>
      <c r="E6" s="69"/>
      <c r="F6" s="69"/>
      <c r="V6" s="68" t="s">
        <v>36</v>
      </c>
      <c r="W6" s="70">
        <v>603460.80445000005</v>
      </c>
      <c r="X6" s="74">
        <v>3.6909181824114583</v>
      </c>
    </row>
    <row r="7" spans="1:256" ht="14.1" customHeight="1" x14ac:dyDescent="0.25">
      <c r="A7" s="252">
        <v>2017</v>
      </c>
      <c r="B7" s="253">
        <v>6050329.4005000023</v>
      </c>
      <c r="C7" s="169">
        <v>437432.24563999963</v>
      </c>
      <c r="D7" s="253">
        <v>5612897.1548600029</v>
      </c>
      <c r="E7" s="75"/>
      <c r="F7" s="75"/>
      <c r="V7" s="68" t="s">
        <v>37</v>
      </c>
      <c r="W7" s="70">
        <v>4046348.6053000004</v>
      </c>
      <c r="X7" s="74">
        <v>24.748486611800217</v>
      </c>
    </row>
    <row r="8" spans="1:256" ht="14.1" customHeight="1" x14ac:dyDescent="0.25">
      <c r="A8" s="254" t="s">
        <v>506</v>
      </c>
      <c r="B8" s="253">
        <v>5398483.2386299996</v>
      </c>
      <c r="C8" s="169">
        <v>404416.05948999955</v>
      </c>
      <c r="D8" s="253">
        <v>4994067.1791399997</v>
      </c>
      <c r="E8" s="75"/>
      <c r="F8" s="75"/>
      <c r="V8" s="68" t="s">
        <v>39</v>
      </c>
      <c r="W8" s="70">
        <v>2906693.0890800003</v>
      </c>
      <c r="X8" s="74">
        <v>17.778066601944488</v>
      </c>
    </row>
    <row r="9" spans="1:256" ht="14.1" customHeight="1" x14ac:dyDescent="0.25">
      <c r="A9" s="254" t="s">
        <v>507</v>
      </c>
      <c r="B9" s="253">
        <v>7058130.7040499998</v>
      </c>
      <c r="C9" s="169">
        <v>505342.96085000015</v>
      </c>
      <c r="D9" s="253">
        <v>6552787.7431999994</v>
      </c>
      <c r="E9" s="75"/>
      <c r="F9" s="75"/>
      <c r="V9" s="68" t="s">
        <v>40</v>
      </c>
      <c r="W9" s="70">
        <v>1735249.7971200012</v>
      </c>
      <c r="X9" s="74">
        <v>10.61322455408397</v>
      </c>
    </row>
    <row r="10" spans="1:256" ht="14.1" customHeight="1" x14ac:dyDescent="0.25">
      <c r="A10" s="168" t="s">
        <v>508</v>
      </c>
      <c r="B10" s="257">
        <v>30.742847426922417</v>
      </c>
      <c r="C10" s="257">
        <v>24.956205123821572</v>
      </c>
      <c r="D10" s="257">
        <v>31.211445664381678</v>
      </c>
      <c r="E10" s="77"/>
      <c r="F10" s="77"/>
      <c r="V10" s="69" t="s">
        <v>170</v>
      </c>
    </row>
    <row r="11" spans="1:256" ht="14.1" customHeight="1" x14ac:dyDescent="0.25">
      <c r="A11" s="168"/>
      <c r="B11" s="255"/>
      <c r="C11" s="256"/>
      <c r="D11" s="255"/>
      <c r="E11" s="77"/>
      <c r="F11" s="77"/>
      <c r="G11"/>
      <c r="H11"/>
      <c r="I11"/>
      <c r="V11" s="68" t="s">
        <v>34</v>
      </c>
      <c r="W11" s="70">
        <v>6005421.9999999991</v>
      </c>
      <c r="X11" s="71">
        <v>100</v>
      </c>
    </row>
    <row r="12" spans="1:256" ht="14.1" customHeight="1" x14ac:dyDescent="0.25">
      <c r="A12" s="333" t="s">
        <v>413</v>
      </c>
      <c r="B12" s="333"/>
      <c r="C12" s="333"/>
      <c r="D12" s="333"/>
      <c r="E12" s="69"/>
      <c r="F12" s="69"/>
      <c r="G12"/>
      <c r="H12"/>
      <c r="I12"/>
      <c r="V12" s="68" t="s">
        <v>38</v>
      </c>
      <c r="W12" s="70">
        <v>505342.96085000015</v>
      </c>
      <c r="X12" s="74">
        <v>8.4147785259720322</v>
      </c>
    </row>
    <row r="13" spans="1:256" ht="14.1" customHeight="1" x14ac:dyDescent="0.25">
      <c r="A13" s="252">
        <v>2017</v>
      </c>
      <c r="B13" s="253">
        <v>2856626.6027300013</v>
      </c>
      <c r="C13" s="169">
        <v>738838.19504999975</v>
      </c>
      <c r="D13" s="253">
        <v>2117788.4076800016</v>
      </c>
      <c r="E13" s="75"/>
      <c r="F13" s="75"/>
      <c r="G13"/>
      <c r="H13"/>
      <c r="I13"/>
      <c r="V13" s="68" t="s">
        <v>36</v>
      </c>
      <c r="W13" s="70">
        <v>2933321.4888299992</v>
      </c>
      <c r="X13" s="74">
        <v>48.844552286750201</v>
      </c>
    </row>
    <row r="14" spans="1:256" ht="14.1" customHeight="1" x14ac:dyDescent="0.25">
      <c r="A14" s="254" t="s">
        <v>506</v>
      </c>
      <c r="B14" s="253">
        <v>2611650.8678200003</v>
      </c>
      <c r="C14" s="169">
        <v>683840.41147999978</v>
      </c>
      <c r="D14" s="253">
        <v>1927810.4563400005</v>
      </c>
      <c r="E14" s="75"/>
      <c r="F14" s="75"/>
      <c r="G14"/>
      <c r="H14"/>
      <c r="I14"/>
      <c r="V14" s="68" t="s">
        <v>37</v>
      </c>
      <c r="W14" s="70">
        <v>1184195.3580499995</v>
      </c>
      <c r="X14" s="74">
        <v>19.71877010558125</v>
      </c>
    </row>
    <row r="15" spans="1:256" ht="14.1" customHeight="1" x14ac:dyDescent="0.25">
      <c r="A15" s="254" t="s">
        <v>507</v>
      </c>
      <c r="B15" s="253">
        <v>2906693.0890800003</v>
      </c>
      <c r="C15" s="169">
        <v>814022.72299999988</v>
      </c>
      <c r="D15" s="253">
        <v>2092670.3660800005</v>
      </c>
      <c r="E15" s="75"/>
      <c r="F15" s="75"/>
      <c r="G15"/>
      <c r="H15"/>
      <c r="I15"/>
      <c r="J15"/>
      <c r="K15"/>
      <c r="V15" s="68" t="s">
        <v>39</v>
      </c>
      <c r="W15" s="70">
        <v>814022.72299999988</v>
      </c>
      <c r="X15" s="74">
        <v>13.55479636568421</v>
      </c>
    </row>
    <row r="16" spans="1:256" ht="14.1" customHeight="1" x14ac:dyDescent="0.25">
      <c r="A16" s="252" t="s">
        <v>508</v>
      </c>
      <c r="B16" s="257">
        <v>11.297154029867617</v>
      </c>
      <c r="C16" s="257">
        <v>19.036943318142519</v>
      </c>
      <c r="D16" s="257">
        <v>8.5516659170420173</v>
      </c>
      <c r="E16" s="77"/>
      <c r="F16" s="77"/>
      <c r="G16"/>
      <c r="H16"/>
      <c r="I16"/>
      <c r="J16"/>
      <c r="K16"/>
      <c r="V16" s="68" t="s">
        <v>40</v>
      </c>
      <c r="W16" s="70">
        <v>568539.46927000023</v>
      </c>
      <c r="X16" s="74">
        <v>9.4671027160123025</v>
      </c>
    </row>
    <row r="17" spans="1:11" ht="14.1" customHeight="1" x14ac:dyDescent="0.25">
      <c r="A17" s="168"/>
      <c r="B17" s="257"/>
      <c r="C17" s="258"/>
      <c r="D17" s="257"/>
      <c r="E17" s="77"/>
      <c r="F17" s="77"/>
      <c r="G17" s="40"/>
      <c r="H17" s="40"/>
      <c r="I17" s="40"/>
      <c r="J17"/>
      <c r="K17"/>
    </row>
    <row r="18" spans="1:11" ht="14.1" customHeight="1" x14ac:dyDescent="0.25">
      <c r="A18" s="333" t="s">
        <v>36</v>
      </c>
      <c r="B18" s="333"/>
      <c r="C18" s="333"/>
      <c r="D18" s="333"/>
      <c r="E18" s="69"/>
      <c r="F18" s="69"/>
      <c r="G18" s="40"/>
      <c r="H18" s="40"/>
      <c r="I18" s="40"/>
      <c r="J18"/>
      <c r="K18"/>
    </row>
    <row r="19" spans="1:11" ht="14.1" customHeight="1" x14ac:dyDescent="0.25">
      <c r="A19" s="252">
        <v>2017</v>
      </c>
      <c r="B19" s="253">
        <v>720431.23915000004</v>
      </c>
      <c r="C19" s="169">
        <v>2901679.652269999</v>
      </c>
      <c r="D19" s="253">
        <v>-2181248.4131199988</v>
      </c>
      <c r="E19" s="75"/>
      <c r="F19" s="75"/>
      <c r="G19" s="229"/>
      <c r="H19"/>
      <c r="I19"/>
      <c r="J19"/>
      <c r="K19"/>
    </row>
    <row r="20" spans="1:11" ht="14.1" customHeight="1" x14ac:dyDescent="0.25">
      <c r="A20" s="254" t="s">
        <v>506</v>
      </c>
      <c r="B20" s="253">
        <v>666290.95817</v>
      </c>
      <c r="C20" s="169">
        <v>2628626.9067899999</v>
      </c>
      <c r="D20" s="253">
        <v>-1962335.9486199999</v>
      </c>
      <c r="E20" s="75"/>
      <c r="F20" s="75"/>
      <c r="G20"/>
      <c r="H20"/>
      <c r="I20"/>
      <c r="J20"/>
      <c r="K20"/>
    </row>
    <row r="21" spans="1:11" ht="14.1" customHeight="1" x14ac:dyDescent="0.25">
      <c r="A21" s="254" t="s">
        <v>507</v>
      </c>
      <c r="B21" s="253">
        <v>603460.80445000005</v>
      </c>
      <c r="C21" s="169">
        <v>2933321.4888299992</v>
      </c>
      <c r="D21" s="253">
        <v>-2329860.6843799991</v>
      </c>
      <c r="E21" s="75"/>
      <c r="F21" s="75"/>
      <c r="G21"/>
      <c r="H21"/>
      <c r="I21"/>
      <c r="J21"/>
      <c r="K21"/>
    </row>
    <row r="22" spans="1:11" ht="14.1" customHeight="1" x14ac:dyDescent="0.25">
      <c r="A22" s="252" t="s">
        <v>508</v>
      </c>
      <c r="B22" s="257">
        <v>-9.4298373630292041</v>
      </c>
      <c r="C22" s="257">
        <v>11.591397061825081</v>
      </c>
      <c r="D22" s="257">
        <v>18.728940680032814</v>
      </c>
      <c r="E22" s="77"/>
      <c r="F22" s="77"/>
      <c r="G22"/>
      <c r="H22"/>
      <c r="I22"/>
      <c r="J22"/>
      <c r="K22"/>
    </row>
    <row r="23" spans="1:11" ht="14.1" customHeight="1" x14ac:dyDescent="0.25">
      <c r="A23" s="168"/>
      <c r="B23" s="257"/>
      <c r="C23" s="258"/>
      <c r="D23" s="257"/>
      <c r="E23" s="77"/>
      <c r="F23" s="77"/>
      <c r="G23"/>
      <c r="H23"/>
      <c r="I23"/>
      <c r="J23"/>
      <c r="K23"/>
    </row>
    <row r="24" spans="1:11" ht="14.1" customHeight="1" x14ac:dyDescent="0.25">
      <c r="A24" s="333" t="s">
        <v>37</v>
      </c>
      <c r="B24" s="333"/>
      <c r="C24" s="333"/>
      <c r="D24" s="333"/>
      <c r="E24" s="69"/>
      <c r="F24" s="69"/>
      <c r="G24"/>
      <c r="H24"/>
      <c r="I24"/>
      <c r="J24"/>
      <c r="K24"/>
    </row>
    <row r="25" spans="1:11" ht="14.1" customHeight="1" x14ac:dyDescent="0.25">
      <c r="A25" s="252">
        <v>2017</v>
      </c>
      <c r="B25" s="253">
        <v>4141180.7419199981</v>
      </c>
      <c r="C25" s="169">
        <v>1259690.9112300007</v>
      </c>
      <c r="D25" s="253">
        <v>2881489.8306899974</v>
      </c>
      <c r="E25" s="75"/>
      <c r="F25" s="75"/>
      <c r="G25" s="70"/>
      <c r="H25" s="70"/>
      <c r="I25" s="70"/>
      <c r="J25" s="70"/>
    </row>
    <row r="26" spans="1:11" ht="14.1" customHeight="1" x14ac:dyDescent="0.25">
      <c r="A26" s="254" t="s">
        <v>506</v>
      </c>
      <c r="B26" s="253">
        <v>3837091.2918200004</v>
      </c>
      <c r="C26" s="169">
        <v>1159667.506530002</v>
      </c>
      <c r="D26" s="253">
        <v>2677423.7852899982</v>
      </c>
      <c r="E26" s="75"/>
      <c r="F26" s="75"/>
    </row>
    <row r="27" spans="1:11" ht="14.1" customHeight="1" x14ac:dyDescent="0.25">
      <c r="A27" s="254" t="s">
        <v>507</v>
      </c>
      <c r="B27" s="253">
        <v>4046348.6053000004</v>
      </c>
      <c r="C27" s="169">
        <v>1184195.3580499995</v>
      </c>
      <c r="D27" s="253">
        <v>2862153.2472500009</v>
      </c>
      <c r="E27" s="75"/>
      <c r="F27" s="75"/>
    </row>
    <row r="28" spans="1:11" ht="14.1" customHeight="1" x14ac:dyDescent="0.25">
      <c r="A28" s="252" t="s">
        <v>508</v>
      </c>
      <c r="B28" s="257">
        <v>5.453540131455803</v>
      </c>
      <c r="C28" s="257">
        <v>2.1150762077822183</v>
      </c>
      <c r="D28" s="257">
        <v>6.8995227044341245</v>
      </c>
      <c r="E28" s="72"/>
      <c r="F28" s="77"/>
    </row>
    <row r="29" spans="1:11" ht="14.1" customHeight="1" x14ac:dyDescent="0.25">
      <c r="A29" s="168"/>
      <c r="B29" s="257"/>
      <c r="C29" s="258"/>
      <c r="D29" s="257"/>
      <c r="E29" s="77"/>
      <c r="F29" s="78"/>
      <c r="G29" s="79"/>
      <c r="H29" s="80"/>
    </row>
    <row r="30" spans="1:11" ht="14.1" customHeight="1" x14ac:dyDescent="0.2">
      <c r="A30" s="333" t="s">
        <v>152</v>
      </c>
      <c r="B30" s="333"/>
      <c r="C30" s="333"/>
      <c r="D30" s="333"/>
      <c r="E30" s="69"/>
      <c r="F30" s="69"/>
    </row>
    <row r="31" spans="1:11" ht="14.1" customHeight="1" x14ac:dyDescent="0.25">
      <c r="A31" s="252">
        <v>2017</v>
      </c>
      <c r="B31" s="253">
        <v>1610626.0156999975</v>
      </c>
      <c r="C31" s="169">
        <v>501586.99581000116</v>
      </c>
      <c r="D31" s="253">
        <v>1109039.0198899973</v>
      </c>
      <c r="E31" s="81"/>
      <c r="F31" s="75"/>
      <c r="G31" s="75"/>
      <c r="H31" s="75"/>
    </row>
    <row r="32" spans="1:11" ht="14.1" customHeight="1" x14ac:dyDescent="0.25">
      <c r="A32" s="254" t="s">
        <v>506</v>
      </c>
      <c r="B32" s="253">
        <v>1510723.6435599998</v>
      </c>
      <c r="C32" s="169">
        <v>454819.11570999864</v>
      </c>
      <c r="D32" s="253">
        <v>1055904.5278500021</v>
      </c>
      <c r="E32" s="82"/>
      <c r="F32" s="75"/>
      <c r="G32" s="75"/>
      <c r="H32" s="75"/>
    </row>
    <row r="33" spans="1:8" ht="14.1" customHeight="1" x14ac:dyDescent="0.25">
      <c r="A33" s="254" t="s">
        <v>507</v>
      </c>
      <c r="B33" s="253">
        <v>1735249.7971200012</v>
      </c>
      <c r="C33" s="169">
        <v>568539.46927000023</v>
      </c>
      <c r="D33" s="253">
        <v>1166710.3278499991</v>
      </c>
      <c r="E33" s="82"/>
      <c r="F33" s="75"/>
      <c r="G33" s="75"/>
      <c r="H33" s="75"/>
    </row>
    <row r="34" spans="1:8" ht="14.1" customHeight="1" x14ac:dyDescent="0.25">
      <c r="A34" s="252" t="s">
        <v>508</v>
      </c>
      <c r="B34" s="257">
        <v>14.862159238529472</v>
      </c>
      <c r="C34" s="257">
        <v>25.003424357500357</v>
      </c>
      <c r="D34" s="257">
        <v>10.493922232307895</v>
      </c>
      <c r="E34" s="77"/>
      <c r="F34" s="75"/>
      <c r="G34" s="75"/>
      <c r="H34" s="75"/>
    </row>
    <row r="35" spans="1:8" ht="14.1" customHeight="1" x14ac:dyDescent="0.25">
      <c r="A35" s="168"/>
      <c r="B35" s="253"/>
      <c r="C35" s="169"/>
      <c r="D35" s="117"/>
      <c r="E35" s="77"/>
      <c r="F35" s="83"/>
      <c r="G35" s="83"/>
      <c r="H35" s="75"/>
    </row>
    <row r="36" spans="1:8" ht="14.1" customHeight="1" x14ac:dyDescent="0.25">
      <c r="A36" s="317" t="s">
        <v>136</v>
      </c>
      <c r="B36" s="317"/>
      <c r="C36" s="317"/>
      <c r="D36" s="317"/>
      <c r="E36" s="79"/>
      <c r="F36" s="79"/>
      <c r="G36" s="79"/>
      <c r="H36" s="80"/>
    </row>
    <row r="37" spans="1:8" ht="14.1" customHeight="1" x14ac:dyDescent="0.25">
      <c r="A37" s="252">
        <v>2017</v>
      </c>
      <c r="B37" s="253">
        <v>15379194</v>
      </c>
      <c r="C37" s="169">
        <v>5839228</v>
      </c>
      <c r="D37" s="253">
        <v>9539966</v>
      </c>
      <c r="E37" s="81"/>
      <c r="F37" s="75"/>
      <c r="G37" s="75"/>
      <c r="H37" s="75"/>
    </row>
    <row r="38" spans="1:8" ht="14.1" customHeight="1" x14ac:dyDescent="0.25">
      <c r="A38" s="254" t="s">
        <v>506</v>
      </c>
      <c r="B38" s="253">
        <v>14024240</v>
      </c>
      <c r="C38" s="169">
        <v>5331370</v>
      </c>
      <c r="D38" s="253">
        <v>8692870</v>
      </c>
      <c r="E38" s="83"/>
      <c r="F38" s="75"/>
      <c r="G38" s="75"/>
      <c r="H38" s="75"/>
    </row>
    <row r="39" spans="1:8" ht="14.1" customHeight="1" x14ac:dyDescent="0.25">
      <c r="A39" s="254" t="s">
        <v>507</v>
      </c>
      <c r="B39" s="253">
        <v>16349883</v>
      </c>
      <c r="C39" s="169">
        <v>6005422</v>
      </c>
      <c r="D39" s="253">
        <v>10344461</v>
      </c>
      <c r="E39" s="83"/>
      <c r="F39" s="75"/>
      <c r="G39" s="75"/>
      <c r="H39" s="75"/>
    </row>
    <row r="40" spans="1:8" ht="14.1" customHeight="1" thickBot="1" x14ac:dyDescent="0.3">
      <c r="A40" s="259" t="s">
        <v>508</v>
      </c>
      <c r="B40" s="259">
        <v>16.583023393781062</v>
      </c>
      <c r="C40" s="259">
        <v>12.643129251955877</v>
      </c>
      <c r="D40" s="259">
        <v>18.999375350143289</v>
      </c>
      <c r="E40" s="77"/>
      <c r="F40" s="75"/>
      <c r="G40" s="75"/>
      <c r="H40" s="75"/>
    </row>
    <row r="41" spans="1:8" ht="26.25" customHeight="1" thickTop="1" x14ac:dyDescent="0.2">
      <c r="A41" s="336" t="s">
        <v>458</v>
      </c>
      <c r="B41" s="337"/>
      <c r="C41" s="337"/>
      <c r="D41" s="337"/>
      <c r="E41" s="77"/>
      <c r="F41" s="75"/>
      <c r="G41" s="75"/>
      <c r="H41" s="75"/>
    </row>
    <row r="42" spans="1:8" ht="14.1" customHeight="1" x14ac:dyDescent="0.2">
      <c r="E42" s="77"/>
      <c r="F42" s="75"/>
      <c r="G42" s="75"/>
      <c r="H42" s="75"/>
    </row>
    <row r="43" spans="1:8" ht="14.1" customHeight="1" x14ac:dyDescent="0.2"/>
    <row r="44" spans="1:8" ht="14.1" customHeight="1" x14ac:dyDescent="0.25">
      <c r="E44" s="81"/>
      <c r="F44" s="70"/>
      <c r="G44" s="70"/>
      <c r="H44" s="70"/>
    </row>
    <row r="45" spans="1:8" ht="14.1" customHeight="1" x14ac:dyDescent="0.25">
      <c r="E45" s="83"/>
      <c r="F45" s="70"/>
      <c r="G45" s="70"/>
      <c r="H45" s="70"/>
    </row>
    <row r="46" spans="1:8" ht="14.1" customHeight="1" x14ac:dyDescent="0.25">
      <c r="E46" s="83"/>
      <c r="F46" s="70"/>
      <c r="G46" s="70"/>
      <c r="H46" s="70"/>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9"/>
      <c r="B82" s="69"/>
      <c r="C82" s="76"/>
      <c r="D82" s="69"/>
    </row>
    <row r="83" spans="1:4" ht="34.5" customHeight="1" x14ac:dyDescent="0.2">
      <c r="A83" s="334"/>
      <c r="B83" s="335"/>
      <c r="C83" s="335"/>
      <c r="D83" s="335"/>
    </row>
  </sheetData>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honeticPr fontId="0" type="noConversion"/>
  <printOptions horizontalCentered="1" verticalCentered="1"/>
  <pageMargins left="0.78740157480314965" right="0.78740157480314965" top="1.8897637795275593" bottom="0.78740157480314965" header="0" footer="0.59055118110236227"/>
  <pageSetup scale="85" orientation="portrait" horizontalDpi="4294967294" verticalDpi="4294967294" r:id="rId1"/>
  <headerFooter alignWithMargins="0">
    <oddFooter>&amp;C&amp;P</oddFooter>
  </headerFooter>
  <rowBreaks count="1" manualBreakCount="1">
    <brk id="4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view="pageBreakPreview" zoomScale="80" zoomScaleNormal="80" zoomScaleSheetLayoutView="80" workbookViewId="0">
      <selection sqref="A1:XFD1048576"/>
    </sheetView>
  </sheetViews>
  <sheetFormatPr baseColWidth="10" defaultColWidth="11.44140625" defaultRowHeight="10.199999999999999" x14ac:dyDescent="0.2"/>
  <cols>
    <col min="1" max="1" width="30.6640625" style="4" customWidth="1"/>
    <col min="2" max="2" width="12.33203125" style="4" bestFit="1" customWidth="1"/>
    <col min="3" max="5" width="11.44140625" style="4"/>
    <col min="6" max="6" width="14.5546875" style="8" bestFit="1" customWidth="1"/>
    <col min="7" max="16384" width="11.44140625" style="4"/>
  </cols>
  <sheetData>
    <row r="1" spans="1:6" ht="15.9" customHeight="1" x14ac:dyDescent="0.2">
      <c r="A1" s="338" t="s">
        <v>475</v>
      </c>
      <c r="B1" s="338"/>
      <c r="C1" s="338"/>
      <c r="D1" s="338"/>
      <c r="E1" s="338"/>
      <c r="F1" s="338"/>
    </row>
    <row r="2" spans="1:6" ht="15.9" customHeight="1" x14ac:dyDescent="0.2">
      <c r="A2" s="342" t="s">
        <v>153</v>
      </c>
      <c r="B2" s="342"/>
      <c r="C2" s="342"/>
      <c r="D2" s="342"/>
      <c r="E2" s="342"/>
      <c r="F2" s="342"/>
    </row>
    <row r="3" spans="1:6" ht="15.9" customHeight="1" thickBot="1" x14ac:dyDescent="0.25">
      <c r="A3" s="342" t="s">
        <v>245</v>
      </c>
      <c r="B3" s="342"/>
      <c r="C3" s="342"/>
      <c r="D3" s="342"/>
      <c r="E3" s="342"/>
      <c r="F3" s="342"/>
    </row>
    <row r="4" spans="1:6" ht="12.75" customHeight="1" thickTop="1" x14ac:dyDescent="0.2">
      <c r="A4" s="340" t="s">
        <v>23</v>
      </c>
      <c r="B4" s="344">
        <v>2017</v>
      </c>
      <c r="C4" s="362" t="s">
        <v>497</v>
      </c>
      <c r="D4" s="362"/>
      <c r="E4" s="101" t="s">
        <v>148</v>
      </c>
      <c r="F4" s="102" t="s">
        <v>139</v>
      </c>
    </row>
    <row r="5" spans="1:6" ht="13.5" customHeight="1" thickBot="1" x14ac:dyDescent="0.25">
      <c r="A5" s="341"/>
      <c r="B5" s="345"/>
      <c r="C5" s="363">
        <v>2017</v>
      </c>
      <c r="D5" s="363">
        <v>2018</v>
      </c>
      <c r="E5" s="48" t="s">
        <v>498</v>
      </c>
      <c r="F5" s="49">
        <v>2018</v>
      </c>
    </row>
    <row r="6" spans="1:6" ht="10.8" thickTop="1" x14ac:dyDescent="0.2">
      <c r="A6" s="46"/>
      <c r="B6" s="44"/>
      <c r="C6" s="44"/>
      <c r="D6" s="44"/>
      <c r="E6" s="44"/>
      <c r="F6" s="47"/>
    </row>
    <row r="7" spans="1:6" ht="12.75" customHeight="1" x14ac:dyDescent="0.2">
      <c r="A7" s="43" t="s">
        <v>17</v>
      </c>
      <c r="B7" s="44">
        <v>3043001.4077400002</v>
      </c>
      <c r="C7" s="44">
        <v>2443583.3550100024</v>
      </c>
      <c r="D7" s="44">
        <v>3681486.6572899995</v>
      </c>
      <c r="E7" s="3">
        <v>0.50659344185741106</v>
      </c>
      <c r="F7" s="45">
        <v>0.22516899095180068</v>
      </c>
    </row>
    <row r="8" spans="1:6" x14ac:dyDescent="0.2">
      <c r="A8" s="43" t="s">
        <v>12</v>
      </c>
      <c r="B8" s="44">
        <v>3285324.3410999984</v>
      </c>
      <c r="C8" s="44">
        <v>2879144.1183600025</v>
      </c>
      <c r="D8" s="44">
        <v>3005631.1297600009</v>
      </c>
      <c r="E8" s="3">
        <v>4.3932156988392423E-2</v>
      </c>
      <c r="F8" s="45">
        <v>0.18383196563302628</v>
      </c>
    </row>
    <row r="9" spans="1:6" x14ac:dyDescent="0.2">
      <c r="A9" s="43" t="s">
        <v>13</v>
      </c>
      <c r="B9" s="44">
        <v>920112.71023999969</v>
      </c>
      <c r="C9" s="44">
        <v>766730.08114000049</v>
      </c>
      <c r="D9" s="44">
        <v>855014.90453999932</v>
      </c>
      <c r="E9" s="3">
        <v>0.11514459334728845</v>
      </c>
      <c r="F9" s="45">
        <v>5.2294863794438123E-2</v>
      </c>
    </row>
    <row r="10" spans="1:6" x14ac:dyDescent="0.2">
      <c r="A10" s="43" t="s">
        <v>15</v>
      </c>
      <c r="B10" s="44">
        <v>885741.23731000058</v>
      </c>
      <c r="C10" s="44">
        <v>735381.91322000045</v>
      </c>
      <c r="D10" s="44">
        <v>772802.41384000075</v>
      </c>
      <c r="E10" s="3">
        <v>5.0885804977372891E-2</v>
      </c>
      <c r="F10" s="45">
        <v>4.7266540918977876E-2</v>
      </c>
    </row>
    <row r="11" spans="1:6" x14ac:dyDescent="0.2">
      <c r="A11" s="43" t="s">
        <v>105</v>
      </c>
      <c r="B11" s="44">
        <v>690998.74640000018</v>
      </c>
      <c r="C11" s="44">
        <v>568478.98616000032</v>
      </c>
      <c r="D11" s="44">
        <v>636740.09359999956</v>
      </c>
      <c r="E11" s="3">
        <v>0.12007674707748461</v>
      </c>
      <c r="F11" s="45">
        <v>3.8944626918736944E-2</v>
      </c>
    </row>
    <row r="12" spans="1:6" x14ac:dyDescent="0.2">
      <c r="A12" s="43" t="s">
        <v>16</v>
      </c>
      <c r="B12" s="44">
        <v>499042.88625000033</v>
      </c>
      <c r="C12" s="44">
        <v>422926.96504000016</v>
      </c>
      <c r="D12" s="44">
        <v>485718.32640000049</v>
      </c>
      <c r="E12" s="3">
        <v>0.14846856916314513</v>
      </c>
      <c r="F12" s="45">
        <v>2.9707755486690669E-2</v>
      </c>
    </row>
    <row r="13" spans="1:6" x14ac:dyDescent="0.2">
      <c r="A13" s="43" t="s">
        <v>14</v>
      </c>
      <c r="B13" s="44">
        <v>538752.35929999943</v>
      </c>
      <c r="C13" s="44">
        <v>461287.37946999969</v>
      </c>
      <c r="D13" s="44">
        <v>483028.46218999999</v>
      </c>
      <c r="E13" s="3">
        <v>4.713131918974222E-2</v>
      </c>
      <c r="F13" s="45">
        <v>2.9543236620714654E-2</v>
      </c>
    </row>
    <row r="14" spans="1:6" x14ac:dyDescent="0.2">
      <c r="A14" s="43" t="s">
        <v>27</v>
      </c>
      <c r="B14" s="44">
        <v>436945.18330999993</v>
      </c>
      <c r="C14" s="44">
        <v>365708.93851999968</v>
      </c>
      <c r="D14" s="44">
        <v>372891.45924000011</v>
      </c>
      <c r="E14" s="3">
        <v>1.9639992254681091E-2</v>
      </c>
      <c r="F14" s="45">
        <v>2.2806980284813053E-2</v>
      </c>
    </row>
    <row r="15" spans="1:6" x14ac:dyDescent="0.2">
      <c r="A15" s="43" t="s">
        <v>18</v>
      </c>
      <c r="B15" s="44">
        <v>336209.50682999997</v>
      </c>
      <c r="C15" s="44">
        <v>284871.14010999992</v>
      </c>
      <c r="D15" s="44">
        <v>363112.10283999983</v>
      </c>
      <c r="E15" s="3">
        <v>0.27465387578323308</v>
      </c>
      <c r="F15" s="45">
        <v>2.2208850230916014E-2</v>
      </c>
    </row>
    <row r="16" spans="1:6" x14ac:dyDescent="0.2">
      <c r="A16" s="43" t="s">
        <v>171</v>
      </c>
      <c r="B16" s="44">
        <v>356618.18844000011</v>
      </c>
      <c r="C16" s="44">
        <v>301320.83506999997</v>
      </c>
      <c r="D16" s="44">
        <v>320138.88952000003</v>
      </c>
      <c r="E16" s="3">
        <v>6.2451886029150368E-2</v>
      </c>
      <c r="F16" s="45">
        <v>1.9580500332632353E-2</v>
      </c>
    </row>
    <row r="17" spans="1:9" x14ac:dyDescent="0.2">
      <c r="A17" s="43" t="s">
        <v>331</v>
      </c>
      <c r="B17" s="44">
        <v>338214.65065999987</v>
      </c>
      <c r="C17" s="44">
        <v>280986.19913999992</v>
      </c>
      <c r="D17" s="44">
        <v>318975.61782000004</v>
      </c>
      <c r="E17" s="3">
        <v>0.13520030092677998</v>
      </c>
      <c r="F17" s="45">
        <v>1.9509351707287449E-2</v>
      </c>
    </row>
    <row r="18" spans="1:9" x14ac:dyDescent="0.2">
      <c r="A18" s="43" t="s">
        <v>370</v>
      </c>
      <c r="B18" s="44">
        <v>310618.62470999995</v>
      </c>
      <c r="C18" s="44">
        <v>263251.67877999996</v>
      </c>
      <c r="D18" s="44">
        <v>295318.80965000007</v>
      </c>
      <c r="E18" s="3">
        <v>0.12181168613476796</v>
      </c>
      <c r="F18" s="45">
        <v>1.8062441770990048E-2</v>
      </c>
    </row>
    <row r="19" spans="1:9" x14ac:dyDescent="0.2">
      <c r="A19" s="43" t="s">
        <v>19</v>
      </c>
      <c r="B19" s="44">
        <v>317067.26079000026</v>
      </c>
      <c r="C19" s="44">
        <v>278301.94550000044</v>
      </c>
      <c r="D19" s="44">
        <v>293229.19129999971</v>
      </c>
      <c r="E19" s="3">
        <v>5.3636871898903968E-2</v>
      </c>
      <c r="F19" s="45">
        <v>1.7934635452742979E-2</v>
      </c>
    </row>
    <row r="20" spans="1:9" x14ac:dyDescent="0.2">
      <c r="A20" s="43" t="s">
        <v>20</v>
      </c>
      <c r="B20" s="44">
        <v>278762.72614999977</v>
      </c>
      <c r="C20" s="44">
        <v>246148.57678999999</v>
      </c>
      <c r="D20" s="44">
        <v>275506.46247000026</v>
      </c>
      <c r="E20" s="3">
        <v>0.11926896374073595</v>
      </c>
      <c r="F20" s="45">
        <v>1.6850668746069941E-2</v>
      </c>
    </row>
    <row r="21" spans="1:9" x14ac:dyDescent="0.2">
      <c r="A21" s="43" t="s">
        <v>332</v>
      </c>
      <c r="B21" s="44">
        <v>234563.57899000015</v>
      </c>
      <c r="C21" s="44">
        <v>208610.64435000002</v>
      </c>
      <c r="D21" s="44">
        <v>273772.54871</v>
      </c>
      <c r="E21" s="3">
        <v>0.31236135894711825</v>
      </c>
      <c r="F21" s="45">
        <v>1.6744618215922401E-2</v>
      </c>
    </row>
    <row r="22" spans="1:9" x14ac:dyDescent="0.2">
      <c r="A22" s="46" t="s">
        <v>21</v>
      </c>
      <c r="B22" s="44">
        <v>2907220.5917800013</v>
      </c>
      <c r="C22" s="44">
        <v>3517507.2433399968</v>
      </c>
      <c r="D22" s="44">
        <v>3916515.9308299962</v>
      </c>
      <c r="E22" s="3">
        <v>0.11343507202308606</v>
      </c>
      <c r="F22" s="45">
        <v>0.23954397293424035</v>
      </c>
      <c r="I22" s="5"/>
    </row>
    <row r="23" spans="1:9" ht="10.8" thickBot="1" x14ac:dyDescent="0.25">
      <c r="A23" s="103" t="s">
        <v>22</v>
      </c>
      <c r="B23" s="104">
        <v>15379194</v>
      </c>
      <c r="C23" s="104">
        <v>14024240</v>
      </c>
      <c r="D23" s="104">
        <v>16349883</v>
      </c>
      <c r="E23" s="105">
        <v>0.16583023393781054</v>
      </c>
      <c r="F23" s="106">
        <v>1</v>
      </c>
    </row>
    <row r="24" spans="1:9" s="46" customFormat="1" ht="31.5" customHeight="1" thickTop="1" x14ac:dyDescent="0.2">
      <c r="A24" s="339" t="s">
        <v>459</v>
      </c>
      <c r="B24" s="339"/>
      <c r="C24" s="339"/>
      <c r="D24" s="339"/>
      <c r="E24" s="339"/>
      <c r="F24" s="339"/>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 customHeight="1" x14ac:dyDescent="0.2">
      <c r="A49" s="338" t="s">
        <v>173</v>
      </c>
      <c r="B49" s="338"/>
      <c r="C49" s="338"/>
      <c r="D49" s="338"/>
      <c r="E49" s="338"/>
      <c r="F49" s="338"/>
    </row>
    <row r="50" spans="1:9" ht="15.9" customHeight="1" x14ac:dyDescent="0.2">
      <c r="A50" s="342" t="s">
        <v>168</v>
      </c>
      <c r="B50" s="342"/>
      <c r="C50" s="342"/>
      <c r="D50" s="342"/>
      <c r="E50" s="342"/>
      <c r="F50" s="342"/>
    </row>
    <row r="51" spans="1:9" ht="15.9" customHeight="1" thickBot="1" x14ac:dyDescent="0.25">
      <c r="A51" s="343" t="s">
        <v>246</v>
      </c>
      <c r="B51" s="343"/>
      <c r="C51" s="343"/>
      <c r="D51" s="343"/>
      <c r="E51" s="343"/>
      <c r="F51" s="343"/>
    </row>
    <row r="52" spans="1:9" ht="12.75" customHeight="1" thickTop="1" x14ac:dyDescent="0.2">
      <c r="A52" s="340" t="s">
        <v>23</v>
      </c>
      <c r="B52" s="344">
        <v>2017</v>
      </c>
      <c r="C52" s="362" t="s">
        <v>497</v>
      </c>
      <c r="D52" s="362"/>
      <c r="E52" s="101" t="s">
        <v>148</v>
      </c>
      <c r="F52" s="102" t="s">
        <v>139</v>
      </c>
    </row>
    <row r="53" spans="1:9" ht="13.5" customHeight="1" thickBot="1" x14ac:dyDescent="0.25">
      <c r="A53" s="341"/>
      <c r="B53" s="345"/>
      <c r="C53" s="363">
        <v>2017</v>
      </c>
      <c r="D53" s="363">
        <v>2018</v>
      </c>
      <c r="E53" s="48" t="s">
        <v>498</v>
      </c>
      <c r="F53" s="49">
        <v>2018</v>
      </c>
    </row>
    <row r="54" spans="1:9" ht="10.8" thickTop="1" x14ac:dyDescent="0.2">
      <c r="A54" s="46"/>
      <c r="B54" s="44"/>
      <c r="C54" s="44"/>
      <c r="D54" s="44"/>
      <c r="E54" s="44"/>
      <c r="F54" s="47"/>
    </row>
    <row r="55" spans="1:9" ht="12.75" customHeight="1" x14ac:dyDescent="0.2">
      <c r="A55" s="46" t="s">
        <v>26</v>
      </c>
      <c r="B55" s="44">
        <v>1432666.2240599995</v>
      </c>
      <c r="C55" s="44">
        <v>1177666.1011899994</v>
      </c>
      <c r="D55" s="44">
        <v>1291817.2710599995</v>
      </c>
      <c r="E55" s="3">
        <v>9.6929995483994544E-2</v>
      </c>
      <c r="F55" s="45">
        <v>0.21510849213593974</v>
      </c>
      <c r="I55" s="44"/>
    </row>
    <row r="56" spans="1:9" x14ac:dyDescent="0.2">
      <c r="A56" s="46" t="s">
        <v>27</v>
      </c>
      <c r="B56" s="44">
        <v>792251.32393999968</v>
      </c>
      <c r="C56" s="44">
        <v>617244.59985000012</v>
      </c>
      <c r="D56" s="44">
        <v>840858.63239000004</v>
      </c>
      <c r="E56" s="3">
        <v>0.36227782728976737</v>
      </c>
      <c r="F56" s="45">
        <v>0.140016577084841</v>
      </c>
      <c r="I56" s="44"/>
    </row>
    <row r="57" spans="1:9" x14ac:dyDescent="0.2">
      <c r="A57" s="46" t="s">
        <v>12</v>
      </c>
      <c r="B57" s="44">
        <v>926068.84116000077</v>
      </c>
      <c r="C57" s="44">
        <v>779360.764090001</v>
      </c>
      <c r="D57" s="44">
        <v>765841.16086999967</v>
      </c>
      <c r="E57" s="3">
        <v>-1.7347041117456202E-2</v>
      </c>
      <c r="F57" s="45">
        <v>0.1275249534287515</v>
      </c>
      <c r="I57" s="44"/>
    </row>
    <row r="58" spans="1:9" x14ac:dyDescent="0.2">
      <c r="A58" s="46" t="s">
        <v>28</v>
      </c>
      <c r="B58" s="44">
        <v>620133.49556000007</v>
      </c>
      <c r="C58" s="44">
        <v>510579.27405000001</v>
      </c>
      <c r="D58" s="44">
        <v>501557.39891999977</v>
      </c>
      <c r="E58" s="3">
        <v>-1.7669881228114127E-2</v>
      </c>
      <c r="F58" s="45">
        <v>8.3517427904317099E-2</v>
      </c>
      <c r="I58" s="44"/>
    </row>
    <row r="59" spans="1:9" x14ac:dyDescent="0.2">
      <c r="A59" s="46" t="s">
        <v>19</v>
      </c>
      <c r="B59" s="44">
        <v>224387.05804999993</v>
      </c>
      <c r="C59" s="44">
        <v>165643.07127999989</v>
      </c>
      <c r="D59" s="44">
        <v>206916.10055999988</v>
      </c>
      <c r="E59" s="3">
        <v>0.24916846180805743</v>
      </c>
      <c r="F59" s="45">
        <v>3.4454881032506934E-2</v>
      </c>
      <c r="I59" s="44"/>
    </row>
    <row r="60" spans="1:9" x14ac:dyDescent="0.2">
      <c r="A60" s="46" t="s">
        <v>17</v>
      </c>
      <c r="B60" s="44">
        <v>168302.26810999989</v>
      </c>
      <c r="C60" s="44">
        <v>142635.77464999992</v>
      </c>
      <c r="D60" s="44">
        <v>188606.25942000007</v>
      </c>
      <c r="E60" s="3">
        <v>0.32229281106232055</v>
      </c>
      <c r="F60" s="45">
        <v>3.140599601826484E-2</v>
      </c>
      <c r="I60" s="44"/>
    </row>
    <row r="61" spans="1:9" x14ac:dyDescent="0.2">
      <c r="A61" s="46" t="s">
        <v>18</v>
      </c>
      <c r="B61" s="44">
        <v>134351.49895000007</v>
      </c>
      <c r="C61" s="44">
        <v>117910.74238000007</v>
      </c>
      <c r="D61" s="44">
        <v>145442.12920999996</v>
      </c>
      <c r="E61" s="3">
        <v>0.23349345678167607</v>
      </c>
      <c r="F61" s="45">
        <v>2.4218469444778394E-2</v>
      </c>
      <c r="I61" s="44"/>
    </row>
    <row r="62" spans="1:9" x14ac:dyDescent="0.2">
      <c r="A62" s="46" t="s">
        <v>15</v>
      </c>
      <c r="B62" s="44">
        <v>144316.30853000007</v>
      </c>
      <c r="C62" s="44">
        <v>123500.58595999997</v>
      </c>
      <c r="D62" s="44">
        <v>125243.05160999998</v>
      </c>
      <c r="E62" s="3">
        <v>1.4108966661618691E-2</v>
      </c>
      <c r="F62" s="45">
        <v>2.0854995970308161E-2</v>
      </c>
      <c r="I62" s="44"/>
    </row>
    <row r="63" spans="1:9" x14ac:dyDescent="0.2">
      <c r="A63" s="46" t="s">
        <v>171</v>
      </c>
      <c r="B63" s="44">
        <v>100836.50477999999</v>
      </c>
      <c r="C63" s="44">
        <v>84695.061320000037</v>
      </c>
      <c r="D63" s="44">
        <v>122993.27949</v>
      </c>
      <c r="E63" s="3">
        <v>0.45218950872825164</v>
      </c>
      <c r="F63" s="45">
        <v>2.0480372485064329E-2</v>
      </c>
      <c r="I63" s="44"/>
    </row>
    <row r="64" spans="1:9" x14ac:dyDescent="0.2">
      <c r="A64" s="46" t="s">
        <v>29</v>
      </c>
      <c r="B64" s="44">
        <v>124101.1109</v>
      </c>
      <c r="C64" s="44">
        <v>101485.41466000001</v>
      </c>
      <c r="D64" s="44">
        <v>116260.23404000004</v>
      </c>
      <c r="E64" s="3">
        <v>0.14558564331139748</v>
      </c>
      <c r="F64" s="45">
        <v>1.9359211399298842E-2</v>
      </c>
      <c r="I64" s="44"/>
    </row>
    <row r="65" spans="1:9" x14ac:dyDescent="0.2">
      <c r="A65" s="46" t="s">
        <v>328</v>
      </c>
      <c r="B65" s="44">
        <v>57605.275870000005</v>
      </c>
      <c r="C65" s="44">
        <v>49700.222320000001</v>
      </c>
      <c r="D65" s="44">
        <v>101742.05917000001</v>
      </c>
      <c r="E65" s="3">
        <v>1.0471147697272516</v>
      </c>
      <c r="F65" s="45">
        <v>1.6941700211908505E-2</v>
      </c>
      <c r="I65" s="44"/>
    </row>
    <row r="66" spans="1:9" x14ac:dyDescent="0.2">
      <c r="A66" s="46" t="s">
        <v>14</v>
      </c>
      <c r="B66" s="44">
        <v>109235.01201999999</v>
      </c>
      <c r="C66" s="44">
        <v>86291.615430000005</v>
      </c>
      <c r="D66" s="44">
        <v>96347.694650000078</v>
      </c>
      <c r="E66" s="3">
        <v>0.11653599448671338</v>
      </c>
      <c r="F66" s="45">
        <v>1.6043451176287041E-2</v>
      </c>
      <c r="I66" s="44"/>
    </row>
    <row r="67" spans="1:9" x14ac:dyDescent="0.2">
      <c r="A67" s="46" t="s">
        <v>329</v>
      </c>
      <c r="B67" s="44">
        <v>87961.719249999893</v>
      </c>
      <c r="C67" s="44">
        <v>75445.953219999865</v>
      </c>
      <c r="D67" s="44">
        <v>96337.320540000044</v>
      </c>
      <c r="E67" s="3">
        <v>0.27690507480343046</v>
      </c>
      <c r="F67" s="45">
        <v>1.6041723718999271E-2</v>
      </c>
      <c r="I67" s="44"/>
    </row>
    <row r="68" spans="1:9" x14ac:dyDescent="0.2">
      <c r="A68" s="46" t="s">
        <v>369</v>
      </c>
      <c r="B68" s="44">
        <v>95625.803519999885</v>
      </c>
      <c r="C68" s="44">
        <v>77539.264979999964</v>
      </c>
      <c r="D68" s="44">
        <v>94634.467619999981</v>
      </c>
      <c r="E68" s="3">
        <v>0.22047155907925431</v>
      </c>
      <c r="F68" s="45">
        <v>1.5758171136016751E-2</v>
      </c>
      <c r="I68" s="44"/>
    </row>
    <row r="69" spans="1:9" x14ac:dyDescent="0.2">
      <c r="A69" s="46" t="s">
        <v>20</v>
      </c>
      <c r="B69" s="44">
        <v>103238.19542</v>
      </c>
      <c r="C69" s="44">
        <v>81756.237099999998</v>
      </c>
      <c r="D69" s="44">
        <v>93933.358049999995</v>
      </c>
      <c r="E69" s="3">
        <v>0.14894424427955966</v>
      </c>
      <c r="F69" s="45">
        <v>1.5641425040571668E-2</v>
      </c>
      <c r="I69" s="44"/>
    </row>
    <row r="70" spans="1:9" x14ac:dyDescent="0.2">
      <c r="A70" s="46" t="s">
        <v>21</v>
      </c>
      <c r="B70" s="44">
        <v>718147.35988000035</v>
      </c>
      <c r="C70" s="44">
        <v>1139915.3175199996</v>
      </c>
      <c r="D70" s="44">
        <v>1216891.5824000007</v>
      </c>
      <c r="E70" s="3">
        <v>6.7528055546679275E-2</v>
      </c>
      <c r="F70" s="45">
        <v>0.20263215181214586</v>
      </c>
      <c r="I70" s="44"/>
    </row>
    <row r="71" spans="1:9" ht="12.75" customHeight="1" thickBot="1" x14ac:dyDescent="0.25">
      <c r="A71" s="103" t="s">
        <v>22</v>
      </c>
      <c r="B71" s="104">
        <v>5839228</v>
      </c>
      <c r="C71" s="104">
        <v>5331370</v>
      </c>
      <c r="D71" s="104">
        <v>6005422</v>
      </c>
      <c r="E71" s="105">
        <v>0.12643129251955876</v>
      </c>
      <c r="F71" s="106">
        <v>1</v>
      </c>
      <c r="I71" s="5"/>
    </row>
    <row r="72" spans="1:9" ht="22.5" customHeight="1" thickTop="1" x14ac:dyDescent="0.2">
      <c r="A72" s="339" t="s">
        <v>460</v>
      </c>
      <c r="B72" s="339"/>
      <c r="C72" s="339"/>
      <c r="D72" s="339"/>
      <c r="E72" s="339"/>
      <c r="F72" s="339"/>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honeticPr fontId="0" type="noConversion"/>
  <printOptions horizontalCentered="1"/>
  <pageMargins left="0.78740157480314965" right="0.78740157480314965" top="1.8897637795275593" bottom="0.59055118110236227" header="0" footer="0.59055118110236227"/>
  <pageSetup scale="85" orientation="portrait" horizontalDpi="4294967294" verticalDpi="4294967294" r:id="rId1"/>
  <headerFooter alignWithMargins="0">
    <oddFooter>&amp;C&amp;P</oddFooter>
  </headerFooter>
  <rowBreaks count="1" manualBreakCount="1">
    <brk id="47"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view="pageBreakPreview" zoomScale="80" zoomScaleNormal="100" zoomScaleSheetLayoutView="80" workbookViewId="0">
      <selection sqref="A1:XFD1048576"/>
    </sheetView>
  </sheetViews>
  <sheetFormatPr baseColWidth="10" defaultColWidth="11.44140625" defaultRowHeight="10.199999999999999" x14ac:dyDescent="0.2"/>
  <cols>
    <col min="1" max="1" width="48" style="244" bestFit="1" customWidth="1"/>
    <col min="2" max="4" width="10.44140625" style="244" bestFit="1" customWidth="1"/>
    <col min="5" max="5" width="10.88671875" style="244" bestFit="1" customWidth="1"/>
    <col min="6" max="6" width="11.6640625" style="244" bestFit="1" customWidth="1"/>
    <col min="7" max="7" width="11" style="244" bestFit="1" customWidth="1"/>
    <col min="8" max="11" width="11.44140625" style="4"/>
    <col min="12" max="12" width="54.5546875" style="4" bestFit="1" customWidth="1"/>
    <col min="13" max="14" width="11.44140625" style="4"/>
    <col min="15" max="15" width="15.5546875" style="4" bestFit="1" customWidth="1"/>
    <col min="16" max="17" width="14.6640625" style="4" bestFit="1" customWidth="1"/>
    <col min="18" max="18" width="15.5546875" style="4" bestFit="1" customWidth="1"/>
    <col min="19" max="20" width="15.44140625" style="4" bestFit="1" customWidth="1"/>
    <col min="21" max="16384" width="11.44140625" style="4"/>
  </cols>
  <sheetData>
    <row r="1" spans="1:20" s="10" customFormat="1" ht="15.9" customHeight="1" x14ac:dyDescent="0.2">
      <c r="A1" s="347" t="s">
        <v>157</v>
      </c>
      <c r="B1" s="347"/>
      <c r="C1" s="347"/>
      <c r="D1" s="347"/>
      <c r="E1" s="347"/>
      <c r="F1" s="347"/>
      <c r="G1" s="347"/>
      <c r="H1" s="4"/>
      <c r="I1" s="4"/>
      <c r="J1" s="4"/>
    </row>
    <row r="2" spans="1:20" s="10" customFormat="1" ht="15.9" customHeight="1" x14ac:dyDescent="0.2">
      <c r="A2" s="348" t="s">
        <v>154</v>
      </c>
      <c r="B2" s="348"/>
      <c r="C2" s="348"/>
      <c r="D2" s="348"/>
      <c r="E2" s="348"/>
      <c r="F2" s="348"/>
      <c r="G2" s="348"/>
      <c r="H2" s="4"/>
      <c r="I2" s="4"/>
      <c r="J2" s="4"/>
    </row>
    <row r="3" spans="1:20" s="10" customFormat="1" ht="15.9" customHeight="1" thickBot="1" x14ac:dyDescent="0.25">
      <c r="A3" s="348" t="s">
        <v>247</v>
      </c>
      <c r="B3" s="348"/>
      <c r="C3" s="348"/>
      <c r="D3" s="348"/>
      <c r="E3" s="348"/>
      <c r="F3" s="348"/>
      <c r="G3" s="348"/>
      <c r="H3" s="4"/>
      <c r="I3" s="4"/>
      <c r="J3" s="4"/>
    </row>
    <row r="4" spans="1:20" ht="12.75" customHeight="1" thickTop="1" x14ac:dyDescent="0.2">
      <c r="A4" s="350" t="s">
        <v>25</v>
      </c>
      <c r="B4" s="240" t="s">
        <v>93</v>
      </c>
      <c r="C4" s="241">
        <v>2017</v>
      </c>
      <c r="D4" s="346" t="s">
        <v>497</v>
      </c>
      <c r="E4" s="346"/>
      <c r="F4" s="240" t="s">
        <v>148</v>
      </c>
      <c r="G4" s="240" t="s">
        <v>139</v>
      </c>
    </row>
    <row r="5" spans="1:20" ht="12.75" customHeight="1" thickBot="1" x14ac:dyDescent="0.25">
      <c r="A5" s="351"/>
      <c r="B5" s="242" t="s">
        <v>31</v>
      </c>
      <c r="C5" s="243" t="s">
        <v>138</v>
      </c>
      <c r="D5" s="243">
        <v>2017</v>
      </c>
      <c r="E5" s="243">
        <v>2018</v>
      </c>
      <c r="F5" s="243" t="s">
        <v>498</v>
      </c>
      <c r="G5" s="243">
        <v>2018</v>
      </c>
      <c r="O5" s="5"/>
      <c r="P5" s="5"/>
      <c r="R5" s="5"/>
      <c r="S5" s="5"/>
    </row>
    <row r="6" spans="1:20" ht="10.8" thickTop="1" x14ac:dyDescent="0.2">
      <c r="C6" s="238"/>
      <c r="D6" s="238"/>
      <c r="E6" s="238"/>
      <c r="F6" s="238"/>
      <c r="G6" s="238"/>
      <c r="Q6" s="5"/>
      <c r="T6" s="5"/>
    </row>
    <row r="7" spans="1:20" ht="12.75" customHeight="1" x14ac:dyDescent="0.2">
      <c r="A7" s="234" t="s">
        <v>389</v>
      </c>
      <c r="B7" s="260">
        <v>47032100</v>
      </c>
      <c r="C7" s="235">
        <v>1157985.1159699997</v>
      </c>
      <c r="D7" s="239">
        <v>967756.67440000013</v>
      </c>
      <c r="E7" s="235">
        <v>1389632.0981700006</v>
      </c>
      <c r="F7" s="236">
        <v>0.43593129856899121</v>
      </c>
      <c r="G7" s="245">
        <v>8.4993397088529654E-2</v>
      </c>
      <c r="N7" s="5"/>
      <c r="O7" s="5"/>
      <c r="Q7" s="5"/>
      <c r="R7" s="5"/>
      <c r="T7" s="5"/>
    </row>
    <row r="8" spans="1:20" ht="12.75" customHeight="1" x14ac:dyDescent="0.2">
      <c r="A8" s="234" t="s">
        <v>366</v>
      </c>
      <c r="B8" s="260">
        <v>47032900</v>
      </c>
      <c r="C8" s="235">
        <v>1253985.2911899996</v>
      </c>
      <c r="D8" s="239">
        <v>1008097.0584400002</v>
      </c>
      <c r="E8" s="235">
        <v>1316100.2488299999</v>
      </c>
      <c r="F8" s="236">
        <v>0.3055293017783679</v>
      </c>
      <c r="G8" s="245">
        <v>8.0496004089448223E-2</v>
      </c>
      <c r="O8" s="188"/>
      <c r="P8" s="188"/>
      <c r="Q8" s="188"/>
      <c r="R8" s="189"/>
      <c r="S8" s="189"/>
      <c r="T8" s="189"/>
    </row>
    <row r="9" spans="1:20" ht="12.75" customHeight="1" x14ac:dyDescent="0.2">
      <c r="A9" s="234" t="s">
        <v>101</v>
      </c>
      <c r="B9" s="260">
        <v>22042110</v>
      </c>
      <c r="C9" s="235">
        <v>1521645.9247199998</v>
      </c>
      <c r="D9" s="239">
        <v>1256029.7137500003</v>
      </c>
      <c r="E9" s="235">
        <v>1257067.7907700005</v>
      </c>
      <c r="F9" s="236">
        <v>8.264748903916609E-4</v>
      </c>
      <c r="G9" s="245">
        <v>7.6885430358737156E-2</v>
      </c>
    </row>
    <row r="10" spans="1:20" x14ac:dyDescent="0.2">
      <c r="A10" s="234" t="s">
        <v>390</v>
      </c>
      <c r="B10" s="260">
        <v>8061000</v>
      </c>
      <c r="C10" s="235">
        <v>1232982.7490000003</v>
      </c>
      <c r="D10" s="239">
        <v>1204695.0943400001</v>
      </c>
      <c r="E10" s="235">
        <v>1191995.9948799997</v>
      </c>
      <c r="F10" s="236">
        <v>-1.0541339065514905E-2</v>
      </c>
      <c r="G10" s="245">
        <v>7.2905475524197919E-2</v>
      </c>
    </row>
    <row r="11" spans="1:20" ht="12" customHeight="1" x14ac:dyDescent="0.2">
      <c r="A11" s="234" t="s">
        <v>467</v>
      </c>
      <c r="B11" s="260">
        <v>8092919</v>
      </c>
      <c r="C11" s="235">
        <v>568325.62167999987</v>
      </c>
      <c r="D11" s="239">
        <v>297199.79811999999</v>
      </c>
      <c r="E11" s="235">
        <v>820397.27348000044</v>
      </c>
      <c r="F11" s="236">
        <v>1.7604233874639095</v>
      </c>
      <c r="G11" s="245">
        <v>5.0177562339742764E-2</v>
      </c>
    </row>
    <row r="12" spans="1:20" x14ac:dyDescent="0.2">
      <c r="A12" s="234" t="s">
        <v>397</v>
      </c>
      <c r="B12" s="260">
        <v>8081000</v>
      </c>
      <c r="C12" s="235">
        <v>668146.85068000003</v>
      </c>
      <c r="D12" s="239">
        <v>645581.42764999997</v>
      </c>
      <c r="E12" s="235">
        <v>686853.53157999995</v>
      </c>
      <c r="F12" s="236">
        <v>6.3930128969533387E-2</v>
      </c>
      <c r="G12" s="245">
        <v>4.2009690930510019E-2</v>
      </c>
    </row>
    <row r="13" spans="1:20" ht="12.75" customHeight="1" x14ac:dyDescent="0.2">
      <c r="A13" s="234" t="s">
        <v>470</v>
      </c>
      <c r="B13" s="260">
        <v>44071112</v>
      </c>
      <c r="C13" s="235">
        <v>546071.30862999998</v>
      </c>
      <c r="D13" s="239">
        <v>455383.99453999993</v>
      </c>
      <c r="E13" s="235">
        <v>530348.92788999982</v>
      </c>
      <c r="F13" s="236">
        <v>0.1646191659101342</v>
      </c>
      <c r="G13" s="245">
        <v>3.2437475417408178E-2</v>
      </c>
    </row>
    <row r="14" spans="1:20" ht="12.75" customHeight="1" x14ac:dyDescent="0.2">
      <c r="A14" s="234" t="s">
        <v>394</v>
      </c>
      <c r="B14" s="260">
        <v>8104000</v>
      </c>
      <c r="C14" s="235">
        <v>490284.47682999994</v>
      </c>
      <c r="D14" s="239">
        <v>354031.73282000003</v>
      </c>
      <c r="E14" s="235">
        <v>494799.30349999992</v>
      </c>
      <c r="F14" s="236">
        <v>0.39761286243674149</v>
      </c>
      <c r="G14" s="245">
        <v>3.026317090464806E-2</v>
      </c>
      <c r="S14" s="10"/>
      <c r="T14" s="95"/>
    </row>
    <row r="15" spans="1:20" ht="12.75" customHeight="1" x14ac:dyDescent="0.2">
      <c r="A15" s="234" t="s">
        <v>466</v>
      </c>
      <c r="B15" s="260">
        <v>44123900</v>
      </c>
      <c r="C15" s="235">
        <v>309577.95609000005</v>
      </c>
      <c r="D15" s="239">
        <v>263397.47951999999</v>
      </c>
      <c r="E15" s="235">
        <v>354239.09467999998</v>
      </c>
      <c r="F15" s="236">
        <v>0.344884147432027</v>
      </c>
      <c r="G15" s="245">
        <v>2.16661547168258E-2</v>
      </c>
    </row>
    <row r="16" spans="1:20" x14ac:dyDescent="0.2">
      <c r="A16" s="234" t="s">
        <v>388</v>
      </c>
      <c r="B16" s="260">
        <v>47031100</v>
      </c>
      <c r="C16" s="235">
        <v>280807.04813999997</v>
      </c>
      <c r="D16" s="239">
        <v>241486.87510000009</v>
      </c>
      <c r="E16" s="235">
        <v>347626.74562</v>
      </c>
      <c r="F16" s="236">
        <v>0.43952645656641681</v>
      </c>
      <c r="G16" s="245">
        <v>2.1261726803794255E-2</v>
      </c>
      <c r="S16" s="5"/>
    </row>
    <row r="17" spans="1:20" ht="12.75" customHeight="1" x14ac:dyDescent="0.2">
      <c r="A17" s="234" t="s">
        <v>396</v>
      </c>
      <c r="B17" s="260">
        <v>2032900</v>
      </c>
      <c r="C17" s="235">
        <v>332906.09506000008</v>
      </c>
      <c r="D17" s="239">
        <v>279987.88411000004</v>
      </c>
      <c r="E17" s="235">
        <v>330532.3762</v>
      </c>
      <c r="F17" s="236">
        <v>0.18052385463273235</v>
      </c>
      <c r="G17" s="245">
        <v>2.0216192140335192E-2</v>
      </c>
      <c r="T17" s="5"/>
    </row>
    <row r="18" spans="1:20" ht="12.75" customHeight="1" x14ac:dyDescent="0.2">
      <c r="A18" s="234" t="s">
        <v>395</v>
      </c>
      <c r="B18" s="260">
        <v>44012200</v>
      </c>
      <c r="C18" s="235">
        <v>361376.5613</v>
      </c>
      <c r="D18" s="239">
        <v>294401.90523999999</v>
      </c>
      <c r="E18" s="235">
        <v>329984.12533000001</v>
      </c>
      <c r="F18" s="236">
        <v>0.12086273715176185</v>
      </c>
      <c r="G18" s="245">
        <v>2.0182659737075795E-2</v>
      </c>
      <c r="T18" s="5"/>
    </row>
    <row r="19" spans="1:20" ht="12.75" customHeight="1" x14ac:dyDescent="0.2">
      <c r="A19" s="234" t="s">
        <v>393</v>
      </c>
      <c r="B19" s="260">
        <v>22042990</v>
      </c>
      <c r="C19" s="235">
        <v>340112.33418000006</v>
      </c>
      <c r="D19" s="239">
        <v>264984.80464000005</v>
      </c>
      <c r="E19" s="235">
        <v>278291.22441999998</v>
      </c>
      <c r="F19" s="236">
        <v>5.0215784252525791E-2</v>
      </c>
      <c r="G19" s="245">
        <v>1.7020991796699705E-2</v>
      </c>
      <c r="N19" s="5"/>
      <c r="O19" s="5"/>
      <c r="Q19" s="5"/>
      <c r="R19" s="5"/>
      <c r="T19" s="5"/>
    </row>
    <row r="20" spans="1:20" ht="12.75" customHeight="1" x14ac:dyDescent="0.2">
      <c r="A20" s="234" t="s">
        <v>398</v>
      </c>
      <c r="B20" s="260">
        <v>2071400</v>
      </c>
      <c r="C20" s="235">
        <v>233417.37114999996</v>
      </c>
      <c r="D20" s="239">
        <v>189628.19276999999</v>
      </c>
      <c r="E20" s="235">
        <v>243747.74878999998</v>
      </c>
      <c r="F20" s="236">
        <v>0.28539825871589458</v>
      </c>
      <c r="G20" s="245">
        <v>1.4908225874766198E-2</v>
      </c>
      <c r="Q20" s="5"/>
      <c r="T20" s="5"/>
    </row>
    <row r="21" spans="1:20" ht="12.75" customHeight="1" x14ac:dyDescent="0.2">
      <c r="A21" s="234" t="s">
        <v>469</v>
      </c>
      <c r="B21" s="260">
        <v>44111400</v>
      </c>
      <c r="C21" s="235">
        <v>239785.52489000003</v>
      </c>
      <c r="D21" s="239">
        <v>201795.56156000009</v>
      </c>
      <c r="E21" s="235">
        <v>214422.73326999997</v>
      </c>
      <c r="F21" s="236">
        <v>6.2574080482168726E-2</v>
      </c>
      <c r="G21" s="245">
        <v>1.3114634109002491E-2</v>
      </c>
      <c r="I21" s="5"/>
      <c r="O21" s="188"/>
      <c r="P21" s="188"/>
      <c r="Q21" s="188"/>
      <c r="R21" s="189"/>
      <c r="S21" s="189"/>
      <c r="T21" s="189"/>
    </row>
    <row r="22" spans="1:20" ht="12.75" customHeight="1" x14ac:dyDescent="0.2">
      <c r="A22" s="234" t="s">
        <v>24</v>
      </c>
      <c r="B22" s="234"/>
      <c r="C22" s="238">
        <v>5841783.7704900019</v>
      </c>
      <c r="D22" s="238">
        <v>6099781.8029999984</v>
      </c>
      <c r="E22" s="238">
        <v>6563843.78259</v>
      </c>
      <c r="F22" s="236">
        <v>7.6078455685376523E-2</v>
      </c>
      <c r="G22" s="245">
        <v>0.40146120816827863</v>
      </c>
      <c r="I22" s="5"/>
    </row>
    <row r="23" spans="1:20" ht="12.75" customHeight="1" x14ac:dyDescent="0.2">
      <c r="A23" s="234" t="s">
        <v>22</v>
      </c>
      <c r="B23" s="234"/>
      <c r="C23" s="238">
        <v>15379194</v>
      </c>
      <c r="D23" s="238">
        <v>14024240</v>
      </c>
      <c r="E23" s="238">
        <v>16349883</v>
      </c>
      <c r="F23" s="236">
        <v>0.16583023393781054</v>
      </c>
      <c r="G23" s="245">
        <v>1</v>
      </c>
    </row>
    <row r="24" spans="1:20" ht="10.8" thickBot="1" x14ac:dyDescent="0.25">
      <c r="A24" s="246"/>
      <c r="B24" s="246"/>
      <c r="C24" s="247"/>
      <c r="D24" s="247"/>
      <c r="E24" s="247"/>
      <c r="F24" s="246"/>
      <c r="G24" s="246"/>
    </row>
    <row r="25" spans="1:20" ht="33.75" customHeight="1" thickTop="1" x14ac:dyDescent="0.2">
      <c r="A25" s="349" t="s">
        <v>459</v>
      </c>
      <c r="B25" s="349"/>
      <c r="C25" s="349"/>
      <c r="D25" s="349"/>
      <c r="E25" s="349"/>
      <c r="F25" s="349"/>
      <c r="G25" s="349"/>
    </row>
    <row r="50" spans="1:20" ht="15.9" customHeight="1" x14ac:dyDescent="0.2">
      <c r="A50" s="347" t="s">
        <v>259</v>
      </c>
      <c r="B50" s="347"/>
      <c r="C50" s="347"/>
      <c r="D50" s="347"/>
      <c r="E50" s="347"/>
      <c r="F50" s="347"/>
      <c r="G50" s="347"/>
    </row>
    <row r="51" spans="1:20" ht="15.9" customHeight="1" x14ac:dyDescent="0.2">
      <c r="A51" s="348" t="s">
        <v>155</v>
      </c>
      <c r="B51" s="348"/>
      <c r="C51" s="348"/>
      <c r="D51" s="348"/>
      <c r="E51" s="348"/>
      <c r="F51" s="348"/>
      <c r="G51" s="348"/>
    </row>
    <row r="52" spans="1:20" ht="15.9" customHeight="1" thickBot="1" x14ac:dyDescent="0.25">
      <c r="A52" s="348" t="s">
        <v>248</v>
      </c>
      <c r="B52" s="348"/>
      <c r="C52" s="348"/>
      <c r="D52" s="348"/>
      <c r="E52" s="348"/>
      <c r="F52" s="348"/>
      <c r="G52" s="348"/>
    </row>
    <row r="53" spans="1:20" ht="12.75" customHeight="1" thickTop="1" x14ac:dyDescent="0.2">
      <c r="A53" s="350" t="s">
        <v>25</v>
      </c>
      <c r="B53" s="240" t="s">
        <v>93</v>
      </c>
      <c r="C53" s="241">
        <v>2017</v>
      </c>
      <c r="D53" s="346" t="s">
        <v>497</v>
      </c>
      <c r="E53" s="346"/>
      <c r="F53" s="240" t="s">
        <v>148</v>
      </c>
      <c r="G53" s="240" t="s">
        <v>139</v>
      </c>
      <c r="Q53" s="5"/>
      <c r="T53" s="5"/>
    </row>
    <row r="54" spans="1:20" ht="12.75" customHeight="1" thickBot="1" x14ac:dyDescent="0.25">
      <c r="A54" s="351"/>
      <c r="B54" s="242" t="s">
        <v>31</v>
      </c>
      <c r="C54" s="243" t="s">
        <v>138</v>
      </c>
      <c r="D54" s="243">
        <v>2017</v>
      </c>
      <c r="E54" s="243">
        <v>2018</v>
      </c>
      <c r="F54" s="243" t="s">
        <v>498</v>
      </c>
      <c r="G54" s="243">
        <v>2018</v>
      </c>
      <c r="O54" s="5"/>
      <c r="P54" s="5"/>
      <c r="Q54" s="5"/>
      <c r="R54" s="5"/>
      <c r="S54" s="5"/>
      <c r="T54" s="5"/>
    </row>
    <row r="55" spans="1:20" ht="10.8" thickTop="1" x14ac:dyDescent="0.2">
      <c r="C55" s="238"/>
      <c r="D55" s="238"/>
      <c r="E55" s="238"/>
      <c r="F55" s="238"/>
      <c r="G55" s="238"/>
      <c r="Q55" s="5"/>
      <c r="R55" s="5"/>
      <c r="T55" s="5"/>
    </row>
    <row r="56" spans="1:20" ht="12.75" customHeight="1" x14ac:dyDescent="0.2">
      <c r="A56" s="234" t="s">
        <v>399</v>
      </c>
      <c r="B56" s="260">
        <v>2013000</v>
      </c>
      <c r="C56" s="235">
        <v>898088.87959000003</v>
      </c>
      <c r="D56" s="235">
        <v>715376.09051999997</v>
      </c>
      <c r="E56" s="235">
        <v>804331.20660999999</v>
      </c>
      <c r="F56" s="236">
        <v>0.12434734298338013</v>
      </c>
      <c r="G56" s="237">
        <v>0.13393416925738108</v>
      </c>
      <c r="Q56" s="5"/>
      <c r="T56" s="5"/>
    </row>
    <row r="57" spans="1:20" ht="12.75" customHeight="1" x14ac:dyDescent="0.2">
      <c r="A57" s="234" t="s">
        <v>468</v>
      </c>
      <c r="B57" s="260">
        <v>10059020</v>
      </c>
      <c r="C57" s="235">
        <v>284204.44981000002</v>
      </c>
      <c r="D57" s="235">
        <v>216180.57868999997</v>
      </c>
      <c r="E57" s="235">
        <v>323145.77999999991</v>
      </c>
      <c r="F57" s="236">
        <v>0.49479561003204919</v>
      </c>
      <c r="G57" s="237">
        <v>5.3809004596179905E-2</v>
      </c>
      <c r="O57" s="5"/>
      <c r="P57" s="5"/>
      <c r="Q57" s="5"/>
      <c r="R57" s="5"/>
      <c r="S57" s="5"/>
      <c r="T57" s="5"/>
    </row>
    <row r="58" spans="1:20" ht="12.75" customHeight="1" x14ac:dyDescent="0.2">
      <c r="A58" s="234" t="s">
        <v>401</v>
      </c>
      <c r="B58" s="260">
        <v>23040000</v>
      </c>
      <c r="C58" s="235">
        <v>282662.17819999997</v>
      </c>
      <c r="D58" s="235">
        <v>229795.24561999997</v>
      </c>
      <c r="E58" s="235">
        <v>283834.97944999998</v>
      </c>
      <c r="F58" s="236">
        <v>0.23516471667722233</v>
      </c>
      <c r="G58" s="237">
        <v>4.7263119802405225E-2</v>
      </c>
      <c r="Q58" s="5"/>
      <c r="R58" s="188"/>
      <c r="S58" s="188"/>
      <c r="T58" s="188"/>
    </row>
    <row r="59" spans="1:20" ht="12.75" customHeight="1" x14ac:dyDescent="0.2">
      <c r="A59" s="234" t="s">
        <v>290</v>
      </c>
      <c r="B59" s="260">
        <v>22030000</v>
      </c>
      <c r="C59" s="235">
        <v>186499.42325000002</v>
      </c>
      <c r="D59" s="235">
        <v>152628.92242999998</v>
      </c>
      <c r="E59" s="235">
        <v>157033.30491000001</v>
      </c>
      <c r="F59" s="236">
        <v>2.8856801252855637E-2</v>
      </c>
      <c r="G59" s="237">
        <v>2.6148587877754471E-2</v>
      </c>
      <c r="O59" s="5"/>
      <c r="Q59" s="5"/>
      <c r="R59" s="5"/>
      <c r="T59" s="5"/>
    </row>
    <row r="60" spans="1:20" ht="12.75" customHeight="1" x14ac:dyDescent="0.2">
      <c r="A60" s="234" t="s">
        <v>3</v>
      </c>
      <c r="B60" s="260">
        <v>17019900</v>
      </c>
      <c r="C60" s="235">
        <v>146065.67934000003</v>
      </c>
      <c r="D60" s="235">
        <v>125804.48291999999</v>
      </c>
      <c r="E60" s="235">
        <v>144134.58568000002</v>
      </c>
      <c r="F60" s="236">
        <v>0.14570309685749649</v>
      </c>
      <c r="G60" s="237">
        <v>2.4000742275896686E-2</v>
      </c>
      <c r="O60" s="5"/>
      <c r="Q60" s="5"/>
      <c r="R60" s="5"/>
      <c r="T60" s="5"/>
    </row>
    <row r="61" spans="1:20" ht="12.75" customHeight="1" x14ac:dyDescent="0.2">
      <c r="A61" s="234" t="s">
        <v>398</v>
      </c>
      <c r="B61" s="260">
        <v>2071400</v>
      </c>
      <c r="C61" s="235">
        <v>165492.67941999997</v>
      </c>
      <c r="D61" s="235">
        <v>139644.98141000001</v>
      </c>
      <c r="E61" s="235">
        <v>137086.57378999999</v>
      </c>
      <c r="F61" s="236">
        <v>-1.8320798887061219E-2</v>
      </c>
      <c r="G61" s="237">
        <v>2.2827134178081073E-2</v>
      </c>
      <c r="Q61" s="5"/>
      <c r="R61" s="5"/>
      <c r="T61" s="5"/>
    </row>
    <row r="62" spans="1:20" ht="12.75" customHeight="1" x14ac:dyDescent="0.2">
      <c r="A62" s="234" t="s">
        <v>396</v>
      </c>
      <c r="B62" s="260">
        <v>2032900</v>
      </c>
      <c r="C62" s="235">
        <v>161448.48152</v>
      </c>
      <c r="D62" s="235">
        <v>133892.73436</v>
      </c>
      <c r="E62" s="235">
        <v>133452.70789999998</v>
      </c>
      <c r="F62" s="236">
        <v>-3.2864102903217667E-3</v>
      </c>
      <c r="G62" s="237">
        <v>2.222203666952963E-2</v>
      </c>
      <c r="I62" s="5"/>
      <c r="M62" s="5"/>
      <c r="N62" s="5"/>
      <c r="P62" s="5"/>
      <c r="Q62" s="5"/>
      <c r="R62" s="5"/>
      <c r="T62" s="5"/>
    </row>
    <row r="63" spans="1:20" ht="12.75" customHeight="1" x14ac:dyDescent="0.2">
      <c r="A63" s="234" t="s">
        <v>384</v>
      </c>
      <c r="B63" s="260">
        <v>23099090</v>
      </c>
      <c r="C63" s="235">
        <v>116273.57230000003</v>
      </c>
      <c r="D63" s="235">
        <v>97178.436920000007</v>
      </c>
      <c r="E63" s="235">
        <v>129858.26883999999</v>
      </c>
      <c r="F63" s="236">
        <v>0.33628686523228324</v>
      </c>
      <c r="G63" s="237">
        <v>2.1623504366554087E-2</v>
      </c>
      <c r="P63" s="188"/>
      <c r="Q63" s="188"/>
      <c r="R63" s="188"/>
      <c r="T63" s="5"/>
    </row>
    <row r="64" spans="1:20" ht="12.75" customHeight="1" x14ac:dyDescent="0.2">
      <c r="A64" s="234" t="s">
        <v>128</v>
      </c>
      <c r="B64" s="260">
        <v>21069090</v>
      </c>
      <c r="C64" s="235">
        <v>131035.73572000004</v>
      </c>
      <c r="D64" s="235">
        <v>110499.96569999994</v>
      </c>
      <c r="E64" s="235">
        <v>126918.39968000005</v>
      </c>
      <c r="F64" s="236">
        <v>0.14858315906246577</v>
      </c>
      <c r="G64" s="237">
        <v>2.1133968550419945E-2</v>
      </c>
      <c r="Q64" s="5"/>
      <c r="T64" s="5"/>
    </row>
    <row r="65" spans="1:20" ht="12.75" customHeight="1" x14ac:dyDescent="0.2">
      <c r="A65" s="234" t="s">
        <v>400</v>
      </c>
      <c r="B65" s="260">
        <v>15179000</v>
      </c>
      <c r="C65" s="235">
        <v>94965.247199999983</v>
      </c>
      <c r="D65" s="235">
        <v>78396.250490000006</v>
      </c>
      <c r="E65" s="235">
        <v>110028.18663</v>
      </c>
      <c r="F65" s="236">
        <v>0.40348787017607263</v>
      </c>
      <c r="G65" s="237">
        <v>1.8321474599120594E-2</v>
      </c>
      <c r="Q65" s="5"/>
      <c r="T65" s="5"/>
    </row>
    <row r="66" spans="1:20" ht="12.75" customHeight="1" x14ac:dyDescent="0.2">
      <c r="A66" s="234" t="s">
        <v>402</v>
      </c>
      <c r="B66" s="260">
        <v>4069000</v>
      </c>
      <c r="C66" s="235">
        <v>110614.71674999999</v>
      </c>
      <c r="D66" s="235">
        <v>102945.28087000002</v>
      </c>
      <c r="E66" s="235">
        <v>108387.72115000001</v>
      </c>
      <c r="F66" s="236">
        <v>5.2867311973948033E-2</v>
      </c>
      <c r="G66" s="237">
        <v>1.8048310535046498E-2</v>
      </c>
      <c r="Q66" s="5"/>
      <c r="T66" s="5"/>
    </row>
    <row r="67" spans="1:20" ht="12.75" customHeight="1" x14ac:dyDescent="0.2">
      <c r="A67" s="234" t="s">
        <v>405</v>
      </c>
      <c r="B67" s="260">
        <v>15121910</v>
      </c>
      <c r="C67" s="235">
        <v>118249.38607000001</v>
      </c>
      <c r="D67" s="235">
        <v>98120.19515</v>
      </c>
      <c r="E67" s="235">
        <v>89863.249939999994</v>
      </c>
      <c r="F67" s="236">
        <v>-8.415133293790647E-2</v>
      </c>
      <c r="G67" s="237">
        <v>1.4963686138959093E-2</v>
      </c>
    </row>
    <row r="68" spans="1:20" ht="12.75" customHeight="1" x14ac:dyDescent="0.2">
      <c r="A68" s="234" t="s">
        <v>330</v>
      </c>
      <c r="B68" s="260">
        <v>23031000</v>
      </c>
      <c r="C68" s="235">
        <v>82134.910540000012</v>
      </c>
      <c r="D68" s="235">
        <v>70398.834370000011</v>
      </c>
      <c r="E68" s="235">
        <v>85454.446370000005</v>
      </c>
      <c r="F68" s="236">
        <v>0.21386166595985345</v>
      </c>
      <c r="G68" s="237">
        <v>1.4229548959257153E-2</v>
      </c>
      <c r="O68" s="5"/>
      <c r="P68" s="5"/>
      <c r="R68" s="5"/>
      <c r="S68" s="5"/>
    </row>
    <row r="69" spans="1:20" ht="12.75" customHeight="1" x14ac:dyDescent="0.2">
      <c r="A69" s="234" t="s">
        <v>403</v>
      </c>
      <c r="B69" s="260">
        <v>2023000</v>
      </c>
      <c r="C69" s="235">
        <v>84337.892470000021</v>
      </c>
      <c r="D69" s="235">
        <v>66829.609260000012</v>
      </c>
      <c r="E69" s="235">
        <v>85369.478060000009</v>
      </c>
      <c r="F69" s="236">
        <v>0.27741997903759691</v>
      </c>
      <c r="G69" s="237">
        <v>1.4215400359874794E-2</v>
      </c>
      <c r="Q69" s="5"/>
      <c r="T69" s="5"/>
    </row>
    <row r="70" spans="1:20" ht="12.75" customHeight="1" x14ac:dyDescent="0.2">
      <c r="A70" s="234" t="s">
        <v>406</v>
      </c>
      <c r="B70" s="260">
        <v>21061000</v>
      </c>
      <c r="C70" s="235">
        <v>81023.024209999989</v>
      </c>
      <c r="D70" s="235">
        <v>61243.258100000006</v>
      </c>
      <c r="E70" s="235">
        <v>85207.96639999999</v>
      </c>
      <c r="F70" s="236">
        <v>0.39130361518111301</v>
      </c>
      <c r="G70" s="237">
        <v>1.4188506053363109E-2</v>
      </c>
      <c r="Q70" s="5"/>
      <c r="T70" s="5"/>
    </row>
    <row r="71" spans="1:20" ht="12.75" customHeight="1" x14ac:dyDescent="0.2">
      <c r="A71" s="234" t="s">
        <v>24</v>
      </c>
      <c r="B71" s="234"/>
      <c r="C71" s="238">
        <v>2896131.7436099993</v>
      </c>
      <c r="D71" s="238">
        <v>2932435.1331900004</v>
      </c>
      <c r="E71" s="238">
        <v>3201315.1445899997</v>
      </c>
      <c r="F71" s="236">
        <v>9.1691716674906512E-2</v>
      </c>
      <c r="G71" s="237">
        <v>0.53307080578017663</v>
      </c>
      <c r="Q71" s="5"/>
      <c r="T71" s="5"/>
    </row>
    <row r="72" spans="1:20" ht="12.75" customHeight="1" x14ac:dyDescent="0.2">
      <c r="A72" s="234" t="s">
        <v>22</v>
      </c>
      <c r="B72" s="234"/>
      <c r="C72" s="238">
        <v>5839228</v>
      </c>
      <c r="D72" s="238">
        <v>5331370</v>
      </c>
      <c r="E72" s="238">
        <v>6005422</v>
      </c>
      <c r="F72" s="236">
        <v>0.12643129251955876</v>
      </c>
      <c r="G72" s="237">
        <v>1</v>
      </c>
    </row>
    <row r="73" spans="1:20" ht="10.8" thickBot="1" x14ac:dyDescent="0.25">
      <c r="A73" s="248"/>
      <c r="B73" s="248"/>
      <c r="C73" s="249"/>
      <c r="D73" s="249"/>
      <c r="E73" s="249"/>
      <c r="F73" s="248"/>
      <c r="G73" s="248"/>
    </row>
    <row r="74" spans="1:20" ht="12.75" customHeight="1" thickTop="1" x14ac:dyDescent="0.2">
      <c r="A74" s="349" t="s">
        <v>460</v>
      </c>
      <c r="B74" s="349"/>
      <c r="C74" s="349"/>
      <c r="D74" s="349"/>
      <c r="E74" s="349"/>
      <c r="F74" s="349"/>
      <c r="G74" s="349"/>
    </row>
  </sheetData>
  <mergeCells count="12">
    <mergeCell ref="A1:G1"/>
    <mergeCell ref="A2:G2"/>
    <mergeCell ref="A3:G3"/>
    <mergeCell ref="A25:G25"/>
    <mergeCell ref="A4:A5"/>
    <mergeCell ref="D4:E4"/>
    <mergeCell ref="D53:E53"/>
    <mergeCell ref="A50:G50"/>
    <mergeCell ref="A51:G51"/>
    <mergeCell ref="A52:G52"/>
    <mergeCell ref="A74:G74"/>
    <mergeCell ref="A53:A5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9</vt:i4>
      </vt:variant>
    </vt:vector>
  </HeadingPairs>
  <TitlesOfParts>
    <vt:vector size="20" baseType="lpstr">
      <vt:lpstr>Portada </vt:lpstr>
      <vt:lpstr>TitulosGraficos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'balanza productos_clase_sector'!Área_de_impresión</vt:lpstr>
      <vt:lpstr>balanza_anuales!Área_de_impresión</vt:lpstr>
      <vt:lpstr>balanza_periodos!Área_de_impresión</vt:lpstr>
      <vt:lpstr>evolución_comercio!Área_de_impresión</vt:lpstr>
      <vt:lpstr>'Portada '!Área_de_impresión</vt:lpstr>
      <vt:lpstr>'prin paises exp e imp'!Área_de_impresión</vt:lpstr>
      <vt:lpstr>'prin prod exp e imp'!Área_de_impresión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2018-08-07T13:13:40Z</cp:lastPrinted>
  <dcterms:created xsi:type="dcterms:W3CDTF">2004-11-22T15:10:56Z</dcterms:created>
  <dcterms:modified xsi:type="dcterms:W3CDTF">2018-12-07T13:42:31Z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