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155" windowWidth="16875" windowHeight="7890" tabRatio="891" activeTab="0"/>
  </bookViews>
  <sheets>
    <sheet name="Portada " sheetId="1" r:id="rId1"/>
    <sheet name="Contenido" sheetId="2" r:id="rId2"/>
    <sheet name="Pág.4 - C1" sheetId="3" r:id="rId3"/>
    <sheet name="Pág.5 - C2" sheetId="4" r:id="rId4"/>
    <sheet name="Pág.6 - C3" sheetId="5" r:id="rId5"/>
    <sheet name="Pág.7-8- C4" sheetId="6" r:id="rId6"/>
    <sheet name="Pág.9- C5" sheetId="7" r:id="rId7"/>
    <sheet name="Pág 10 - C6" sheetId="8" r:id="rId8"/>
    <sheet name="Pág.11 - C7" sheetId="9" r:id="rId9"/>
    <sheet name="Pág.12 - C8" sheetId="10" r:id="rId10"/>
    <sheet name="Pág.13 - C09" sheetId="11" r:id="rId11"/>
    <sheet name="Pág 14" sheetId="12" r:id="rId12"/>
    <sheet name="arándanos" sheetId="13" r:id="rId13"/>
    <sheet name="cerezas" sheetId="14" r:id="rId14"/>
    <sheet name="ciruelas" sheetId="15" r:id="rId15"/>
    <sheet name="manzanas" sheetId="16" r:id="rId16"/>
    <sheet name="nueces" sheetId="17" r:id="rId17"/>
    <sheet name="paltas" sheetId="18" r:id="rId18"/>
    <sheet name="uvas" sheetId="19" r:id="rId19"/>
    <sheet name="Hoja1" sheetId="20" r:id="rId20"/>
    <sheet name="Hoja2" sheetId="21" r:id="rId21"/>
    <sheet name="Hoja3" sheetId="22" r:id="rId22"/>
  </sheets>
  <definedNames>
    <definedName name="_xlnm.Print_Area" localSheetId="12">'arándanos'!$A$1:$N$88</definedName>
    <definedName name="_xlnm.Print_Area" localSheetId="13">'cerezas'!$A$1:$N$79</definedName>
    <definedName name="_xlnm.Print_Area" localSheetId="14">'ciruelas'!$A$1:$N$80</definedName>
    <definedName name="_xlnm.Print_Area" localSheetId="1">'Contenido'!$A$1:$F$34</definedName>
    <definedName name="_xlnm.Print_Area" localSheetId="15">'manzanas'!$A$1:$N$82</definedName>
    <definedName name="_xlnm.Print_Area" localSheetId="16">'nueces'!$A$1:$N$88</definedName>
    <definedName name="_xlnm.Print_Area" localSheetId="7">'Pág 10 - C6'!$A$1:$J$34</definedName>
    <definedName name="_xlnm.Print_Area" localSheetId="11">'Pág 14'!$A$1:$J$16</definedName>
    <definedName name="_xlnm.Print_Area" localSheetId="8">'Pág.11 - C7'!$A$1:$K$50</definedName>
    <definedName name="_xlnm.Print_Area" localSheetId="9">'Pág.12 - C8'!$A$1:$M$69</definedName>
    <definedName name="_xlnm.Print_Area" localSheetId="10">'Pág.13 - C09'!$A$1:$Q$71</definedName>
    <definedName name="_xlnm.Print_Area" localSheetId="2">'Pág.4 - C1'!$A$1:$M$56</definedName>
    <definedName name="_xlnm.Print_Area" localSheetId="4">'Pág.6 - C3'!$A$1:$N$75</definedName>
    <definedName name="_xlnm.Print_Area" localSheetId="5">'Pág.7-8- C4'!$A$1:$K$74</definedName>
    <definedName name="_xlnm.Print_Area" localSheetId="6">'Pág.9- C5'!$A$1:$K$184</definedName>
    <definedName name="_xlnm.Print_Area" localSheetId="17">'paltas'!$A$1:$N$89</definedName>
    <definedName name="_xlnm.Print_Area" localSheetId="0">'Portada '!$A$1:$G$83</definedName>
    <definedName name="_xlnm.Print_Area" localSheetId="18">'uvas'!$A$1:$O$98</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<sst xmlns="http://schemas.openxmlformats.org/spreadsheetml/2006/main" count="2488" uniqueCount="422">
  <si>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</si>
  <si>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</si>
  <si>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</si>
  <si>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</si>
  <si>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</si>
  <si>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</si>
  <si>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</si>
  <si>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</si>
  <si>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</si>
  <si>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</si>
  <si>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</si>
  <si>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</si>
  <si>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</si>
  <si>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</si>
  <si>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</si>
  <si>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</si>
  <si>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</si>
  <si>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</si>
  <si>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</si>
  <si>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</si>
  <si>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Holanda</t>
  </si>
  <si>
    <t>Reino Unido</t>
  </si>
  <si>
    <t>China</t>
  </si>
  <si>
    <t>Brasil</t>
  </si>
  <si>
    <t xml:space="preserve">Productos </t>
  </si>
  <si>
    <t/>
  </si>
  <si>
    <t>Total</t>
  </si>
  <si>
    <t>Ciruela</t>
  </si>
  <si>
    <t>Chile</t>
  </si>
  <si>
    <t>cartón</t>
  </si>
  <si>
    <t>9 kilos</t>
  </si>
  <si>
    <t>5 kilos</t>
  </si>
  <si>
    <t>Kiwi</t>
  </si>
  <si>
    <t>Manzana</t>
  </si>
  <si>
    <t>Pera</t>
  </si>
  <si>
    <t>Uva</t>
  </si>
  <si>
    <t>Perú</t>
  </si>
  <si>
    <t>Mandarina</t>
  </si>
  <si>
    <t>4,5 kilos</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</si>
  <si>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</si>
  <si>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</si>
  <si>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</si>
  <si>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</si>
  <si>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</si>
  <si>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</si>
  <si>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</si>
  <si>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</si>
  <si>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</si>
  <si>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</si>
  <si>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</si>
  <si>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</si>
  <si>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</si>
  <si>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</si>
  <si>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</si>
  <si>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</si>
  <si>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</si>
  <si>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</si>
  <si>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</si>
  <si>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</si>
  <si>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</si>
  <si>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</si>
  <si>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</si>
  <si>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</si>
  <si>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</si>
  <si>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</si>
  <si>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</si>
  <si>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</si>
  <si>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</si>
  <si>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</si>
  <si>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</si>
  <si>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</si>
  <si>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</si>
  <si>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EE.UU.</t>
  </si>
  <si>
    <t xml:space="preserve">Limón </t>
  </si>
  <si>
    <t xml:space="preserve">Kiwi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</si>
  <si>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</si>
  <si>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</si>
  <si>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</si>
  <si>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</si>
  <si>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</si>
  <si>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</si>
  <si>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</si>
  <si>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</si>
  <si>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</si>
  <si>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</si>
  <si>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</si>
  <si>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</si>
  <si>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</si>
  <si>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</si>
  <si>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</si>
  <si>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</si>
  <si>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</si>
  <si>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</si>
  <si>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</si>
  <si>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</si>
  <si>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</si>
  <si>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</si>
  <si>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País</t>
  </si>
  <si>
    <t xml:space="preserve">Volumen (toneladas) </t>
  </si>
  <si>
    <t xml:space="preserve">Exportaciones de fruta fresca </t>
  </si>
  <si>
    <t>Exportaciones de fruta fresca por país de destino</t>
  </si>
  <si>
    <t>Precios promedio a consumidor</t>
  </si>
  <si>
    <t>Teatinos 40, piso 8. Santiago, Chile</t>
  </si>
  <si>
    <t xml:space="preserve">Cuadro 1 </t>
  </si>
  <si>
    <t>Exportaciones de frutas frescas *</t>
  </si>
  <si>
    <t xml:space="preserve">* Cifras sujetas a revisión por informes de variación de valor (IVV). </t>
  </si>
  <si>
    <t xml:space="preserve"> Exportaciones de frutos secos</t>
  </si>
  <si>
    <t>* Cifras sujetas a revisión por informes de variación de valor (IVV).</t>
  </si>
  <si>
    <t>Cuadro  2</t>
  </si>
  <si>
    <t xml:space="preserve">Cuadro 3 </t>
  </si>
  <si>
    <t xml:space="preserve">Cuadro 5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</si>
  <si>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</si>
  <si>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</si>
  <si>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</si>
  <si>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</si>
  <si>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</si>
  <si>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</si>
  <si>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</si>
  <si>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</si>
  <si>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TOTAL</t>
  </si>
  <si>
    <t>05/2011</t>
  </si>
  <si>
    <t>06/2011</t>
  </si>
  <si>
    <t xml:space="preserve">Mandarinas, clementinas                                                                                                </t>
  </si>
  <si>
    <t>07/2011</t>
  </si>
  <si>
    <t>Producción*</t>
  </si>
  <si>
    <t>Producción* y exportaciones de arándanos</t>
  </si>
  <si>
    <t>Otras cifras de interés</t>
  </si>
  <si>
    <t>Comentario</t>
  </si>
  <si>
    <t>Volumen (kilos)</t>
  </si>
  <si>
    <t>Superficie (hectáreas)</t>
  </si>
  <si>
    <t>Fuente: Odepa.   * Estimación.</t>
  </si>
  <si>
    <t>s/d</t>
  </si>
  <si>
    <t>08/2011</t>
  </si>
  <si>
    <t>Exportaciones de fruta fresca y frutos secos por país de destino</t>
  </si>
  <si>
    <t>09/2011</t>
  </si>
  <si>
    <t>(Pesos nominales sin IVA, mercados mayoristas de Santiago)</t>
  </si>
  <si>
    <t>10/2011</t>
  </si>
  <si>
    <t>Valor (miles de dólares FOB ) *</t>
  </si>
  <si>
    <t>Los Angeles</t>
  </si>
  <si>
    <t>11/2011</t>
  </si>
  <si>
    <t>12/2011</t>
  </si>
  <si>
    <t>Superficie y producción de manzanas 2000-2011</t>
  </si>
  <si>
    <t>Corea del Sur</t>
  </si>
  <si>
    <t>% Part. 2012</t>
  </si>
  <si>
    <t>PRECIOS</t>
  </si>
  <si>
    <t>ESPECIE</t>
  </si>
  <si>
    <t>FECHA</t>
  </si>
  <si>
    <t>VARIEDAD</t>
  </si>
  <si>
    <t>ORIGEN</t>
  </si>
  <si>
    <t>CALIDAD</t>
  </si>
  <si>
    <t>CALIBRE</t>
  </si>
  <si>
    <t>MERCADO</t>
  </si>
  <si>
    <t>ENVASE</t>
  </si>
  <si>
    <t>UNIDAD</t>
  </si>
  <si>
    <t>MÍNIMO</t>
  </si>
  <si>
    <t>MÁXIMO</t>
  </si>
  <si>
    <t>MEDIO</t>
  </si>
  <si>
    <t>RANGO</t>
  </si>
  <si>
    <t>01/2012</t>
  </si>
  <si>
    <t xml:space="preserve">01/2012 </t>
  </si>
  <si>
    <t xml:space="preserve">12/2011 </t>
  </si>
  <si>
    <t>02/2012</t>
  </si>
  <si>
    <t>Mango</t>
  </si>
  <si>
    <t>Tommy Atkins</t>
  </si>
  <si>
    <t>Papaya</t>
  </si>
  <si>
    <t>03/2012</t>
  </si>
  <si>
    <t xml:space="preserve">Peras </t>
  </si>
  <si>
    <t>Precios medios FOB (US$/kg)*</t>
  </si>
  <si>
    <t>04/2012</t>
  </si>
  <si>
    <t xml:space="preserve">Exportaciones de las principales especies de fruta fresca, por variedad </t>
  </si>
  <si>
    <t xml:space="preserve">Exportaciones </t>
  </si>
  <si>
    <t>Superm.</t>
  </si>
  <si>
    <t>Taiwán</t>
  </si>
  <si>
    <t>cont-a granel</t>
  </si>
  <si>
    <t>Ecuador</t>
  </si>
  <si>
    <t>05/2012</t>
  </si>
  <si>
    <t xml:space="preserve">Cuadro 4 </t>
  </si>
  <si>
    <t xml:space="preserve">**Ver nota explicativa en página de contenido </t>
  </si>
  <si>
    <t>Sin Especif.</t>
  </si>
  <si>
    <t>06/2012</t>
  </si>
  <si>
    <t>07/2012</t>
  </si>
  <si>
    <t>Aguacates (paltas)</t>
  </si>
  <si>
    <t>Melocotones (duraznos)</t>
  </si>
  <si>
    <t>Nuez de macadamia</t>
  </si>
  <si>
    <t xml:space="preserve">Cuadro 6 </t>
  </si>
  <si>
    <t xml:space="preserve">Cuadro 9 </t>
  </si>
  <si>
    <t>Cuadro 8</t>
  </si>
  <si>
    <t>08/2012</t>
  </si>
  <si>
    <t>10/10</t>
  </si>
  <si>
    <t>Avellanas sin cáscara, frescas o secas.</t>
  </si>
  <si>
    <t xml:space="preserve">Pistachos </t>
  </si>
  <si>
    <t>Keith</t>
  </si>
  <si>
    <t>Kent</t>
  </si>
  <si>
    <t>Quetzali</t>
  </si>
  <si>
    <t>1 kilo</t>
  </si>
  <si>
    <t>Sin Semilla</t>
  </si>
  <si>
    <t>Thompson Seedless</t>
  </si>
  <si>
    <t>X</t>
  </si>
  <si>
    <t>09/2012</t>
  </si>
  <si>
    <t>Castañas, frescas o secas,incluso s/c</t>
  </si>
  <si>
    <t>10/2012</t>
  </si>
  <si>
    <t>Med-large</t>
  </si>
  <si>
    <t>cartón avion</t>
  </si>
  <si>
    <t>2,1 kilos</t>
  </si>
  <si>
    <t>12/12</t>
  </si>
  <si>
    <t>10/12</t>
  </si>
  <si>
    <t>Pepino dulce</t>
  </si>
  <si>
    <t>11 libras</t>
  </si>
  <si>
    <t>Palmer</t>
  </si>
  <si>
    <t>Sugraone</t>
  </si>
  <si>
    <t>11/2012</t>
  </si>
  <si>
    <t>12/2012</t>
  </si>
  <si>
    <t>Fair quality/cond</t>
  </si>
  <si>
    <t>Filadelfia</t>
  </si>
  <si>
    <t>Bing</t>
  </si>
  <si>
    <t>Jumbo</t>
  </si>
  <si>
    <t>Extra Jumbo</t>
  </si>
  <si>
    <t>X-large</t>
  </si>
  <si>
    <t>Rainier</t>
  </si>
  <si>
    <t>Damasco</t>
  </si>
  <si>
    <t>78/78</t>
  </si>
  <si>
    <t>60/60</t>
  </si>
  <si>
    <t>cont-barco</t>
  </si>
  <si>
    <t>8,1 kilos</t>
  </si>
  <si>
    <t>56/56</t>
  </si>
  <si>
    <t>contenedor</t>
  </si>
  <si>
    <t>3,5 kilos</t>
  </si>
  <si>
    <t>Red Globe</t>
  </si>
  <si>
    <t>Large</t>
  </si>
  <si>
    <t>8 kilos</t>
  </si>
  <si>
    <t>White Seedless</t>
  </si>
  <si>
    <t>small</t>
  </si>
  <si>
    <t>Flame Seedless</t>
  </si>
  <si>
    <t>Dan Ben Hannah</t>
  </si>
  <si>
    <t>Prime seedless</t>
  </si>
  <si>
    <t>Superficie</t>
  </si>
  <si>
    <t>Exportaciones volumen</t>
  </si>
  <si>
    <t>Exportaciones valor</t>
  </si>
  <si>
    <t>Superficie y producción de arándanos 2000-2012</t>
  </si>
  <si>
    <t>Superficie y producción de cerezas 2000-2012</t>
  </si>
  <si>
    <t>Producción* y exportaciones de cerezas 2000-2012</t>
  </si>
  <si>
    <t>Producción * y exportaciones de manzanas 2000-2012</t>
  </si>
  <si>
    <t>Producción *</t>
  </si>
  <si>
    <t>Producción* y exportaciones de uva de mesa  2000-2012</t>
  </si>
  <si>
    <t>Producción* y exportaciones de paltas 2000-2012</t>
  </si>
  <si>
    <t xml:space="preserve">Exportaciones volumen </t>
  </si>
  <si>
    <t>Producción* y exportaciones de nueces** 2000-2012</t>
  </si>
  <si>
    <t>FEBRERO</t>
  </si>
  <si>
    <t>Precios mayoristas para las principales especies frutícolas marzo 2009-enero 2013</t>
  </si>
  <si>
    <t>Precios promedio a consumidor marzo 2009-enero 2013</t>
  </si>
  <si>
    <t xml:space="preserve">Arándanos: superficie, producción estimada y exportaciones 2000-2012 </t>
  </si>
  <si>
    <t>Cerezas: superficie, producción estimada y exportaciones 2000-2012</t>
  </si>
  <si>
    <t>Ciruelas superficie, producción estimada y exportaciones 2000-2012</t>
  </si>
  <si>
    <t>Manzanas: superficie, producción estimada y exportaciones 2000-2012</t>
  </si>
  <si>
    <t>Nueces: superficie, producción estimada y exportaciones 2000-2012</t>
  </si>
  <si>
    <t>Paltas: superficie, producción estimada y exportaciones 2000-2012</t>
  </si>
  <si>
    <t>Uvas: superficie, producción estimada y exportaciones 2000-2012</t>
  </si>
  <si>
    <t xml:space="preserve">          Avance enero 2013</t>
  </si>
  <si>
    <t>Avance enero 2013</t>
  </si>
  <si>
    <t>Enero</t>
  </si>
  <si>
    <t>Var % 13/12</t>
  </si>
  <si>
    <t>Enero **</t>
  </si>
  <si>
    <t>Var. % 13/12</t>
  </si>
  <si>
    <t xml:space="preserve">Enero </t>
  </si>
  <si>
    <t>México</t>
  </si>
  <si>
    <t>Canadá</t>
  </si>
  <si>
    <t>% Part. 2013</t>
  </si>
  <si>
    <t xml:space="preserve">% Part.2013 </t>
  </si>
  <si>
    <r>
      <t>2013</t>
    </r>
    <r>
      <rPr>
        <b/>
        <sz val="10"/>
        <color indexed="10"/>
        <rFont val="Arial"/>
        <family val="2"/>
      </rPr>
      <t>**</t>
    </r>
  </si>
  <si>
    <t xml:space="preserve">08061041 - Uva fresca, variedad Ribier orgánica (desde 2012) </t>
  </si>
  <si>
    <t xml:space="preserve">08061049 - Las demás uvas frescas, variedad Ribier (desde 2012) </t>
  </si>
  <si>
    <t xml:space="preserve">08061071 - Uva fresca, variedad Sugraone orgánica (desde 2012) </t>
  </si>
  <si>
    <t xml:space="preserve">08061079 - Las demás uvas frescas, variedad Sugraone (desde 2012) </t>
  </si>
  <si>
    <t xml:space="preserve">08061091 - Uva fresca, las demás variedades orgánicas (desde 2012) </t>
  </si>
  <si>
    <t xml:space="preserve">Variación 2013/2012 </t>
  </si>
  <si>
    <t xml:space="preserve">08081041 - Manzanas frescas, variedad Fuji orgánicas (desde 2012) </t>
  </si>
  <si>
    <t xml:space="preserve">08081049 - las demás manzanas frescas, variedad Fuji (desde 2012) </t>
  </si>
  <si>
    <t xml:space="preserve">08081059 - Las demás manzanas frescas, variedad Braeburn (desde 2012) </t>
  </si>
  <si>
    <t xml:space="preserve">08081091 - Manzanas frescas, las demás variedades orgánicas (desde 2012) </t>
  </si>
  <si>
    <t xml:space="preserve">08081099 - Las demás manzanas frescas, las demás variedades (desde 2012) </t>
  </si>
  <si>
    <t xml:space="preserve">08083040 - Peras variedad Bartlett, frescas (desde 2012) </t>
  </si>
  <si>
    <t xml:space="preserve">08083060 - Peras variedad Coscia, frescas (desde 2012) </t>
  </si>
  <si>
    <t xml:space="preserve">08083070 - Peras variedad D' Anjou, frescas (desde 2012) </t>
  </si>
  <si>
    <t xml:space="preserve">08083090 - Las demás variedades de peras frescas (desde 2012) </t>
  </si>
  <si>
    <t>01/2013</t>
  </si>
  <si>
    <t>Semana del 28/01/2013 al 03/02/2013</t>
  </si>
  <si>
    <t>12 canastillos</t>
  </si>
  <si>
    <t>Poor quality/cond</t>
  </si>
  <si>
    <t>Med</t>
  </si>
  <si>
    <t>Organic sin calib.</t>
  </si>
  <si>
    <t>Black Amber</t>
  </si>
  <si>
    <t>50/50</t>
  </si>
  <si>
    <t>Sapphire</t>
  </si>
  <si>
    <t>44/44</t>
  </si>
  <si>
    <t>68/68</t>
  </si>
  <si>
    <t>Early Rosa</t>
  </si>
  <si>
    <t>48/48</t>
  </si>
  <si>
    <t>40/50</t>
  </si>
  <si>
    <t>50/60</t>
  </si>
  <si>
    <t>10,8 kilos</t>
  </si>
  <si>
    <t>90/90</t>
  </si>
  <si>
    <t>Sundrop</t>
  </si>
  <si>
    <t>36/36</t>
  </si>
  <si>
    <t>5,4 kilos</t>
  </si>
  <si>
    <t>42/42</t>
  </si>
  <si>
    <t>S/E pulpa amarilla</t>
  </si>
  <si>
    <t>52/52</t>
  </si>
  <si>
    <t>S/E pulpa blanca</t>
  </si>
  <si>
    <t>40/40</t>
  </si>
  <si>
    <t>30/30</t>
  </si>
  <si>
    <t>22/24</t>
  </si>
  <si>
    <t>56/60</t>
  </si>
  <si>
    <t>48/56</t>
  </si>
  <si>
    <t>70/70</t>
  </si>
  <si>
    <t>Red Flesh</t>
  </si>
  <si>
    <t>15/15</t>
  </si>
  <si>
    <t>Black Seedless</t>
  </si>
  <si>
    <t>Z-Espárragos</t>
  </si>
  <si>
    <t>Verde fresco</t>
  </si>
  <si>
    <t>Blanco fresco</t>
  </si>
  <si>
    <t>10/14</t>
  </si>
  <si>
    <t>Williams</t>
  </si>
  <si>
    <t>98/98</t>
  </si>
  <si>
    <t>12,5 kilos</t>
  </si>
  <si>
    <t>Argentina</t>
  </si>
  <si>
    <t>8,2 kilos</t>
  </si>
  <si>
    <t>Black Gem</t>
  </si>
  <si>
    <t>Victoria</t>
  </si>
  <si>
    <t>Glasgow</t>
  </si>
  <si>
    <t>125 gramos</t>
  </si>
  <si>
    <t>G.B.</t>
  </si>
  <si>
    <t>Liverpool</t>
  </si>
  <si>
    <t>New Spitalfields</t>
  </si>
  <si>
    <t>1,5 kilos</t>
  </si>
  <si>
    <t>Birmingham</t>
  </si>
  <si>
    <t>New Covent Garden</t>
  </si>
  <si>
    <t>2,5 kilos</t>
  </si>
  <si>
    <t>Frambuesa</t>
  </si>
  <si>
    <t>2 kilos</t>
  </si>
  <si>
    <t>Belfast</t>
  </si>
  <si>
    <t>Maracuyá(Passionfrui</t>
  </si>
  <si>
    <t>3 kilos</t>
  </si>
  <si>
    <t>Cantaloupe</t>
  </si>
  <si>
    <t>Galia</t>
  </si>
  <si>
    <t>Honey dew</t>
  </si>
  <si>
    <t>10 kilos</t>
  </si>
  <si>
    <t>Mora</t>
  </si>
  <si>
    <t>16 kilos</t>
  </si>
  <si>
    <t>Ciruelos japoneses: superficie y producción 2000-2012</t>
  </si>
  <si>
    <t>Producción* y exportaciones de ciruelas frescas (volumen y valor) 2000-2012</t>
  </si>
  <si>
    <t>Nogales: superficie y producción  2000-2012</t>
  </si>
  <si>
    <t>Paltas: superficie y producción  2000-2012</t>
  </si>
  <si>
    <t>Uva de mesa: superficie y producción  2000-2012</t>
  </si>
  <si>
    <t xml:space="preserve"> Enero 2012</t>
  </si>
  <si>
    <t xml:space="preserve"> Enero 2013</t>
  </si>
  <si>
    <t>** s/d: los precios FOB para enero de 2013 no pueden ser calculados aún, a la espera de los informes de variación de valor (IVV), los cuales pueden registrar importantes variaciones al alza.</t>
  </si>
  <si>
    <t>Almendras sin cáscara</t>
  </si>
  <si>
    <t xml:space="preserve">Los demás cocos, excepto secos                                                                                                                                                                                                                           </t>
  </si>
  <si>
    <t>Valor (miles de USD FOB)*</t>
  </si>
  <si>
    <t>Precios (por kilo en USD )*</t>
  </si>
  <si>
    <t>Valor (miles de USD FOB) *</t>
  </si>
  <si>
    <t>Precios FOB (por kilo en USD)</t>
  </si>
  <si>
    <t>Valor (USD FOB) *</t>
  </si>
  <si>
    <t>Hong Kong</t>
  </si>
  <si>
    <t>SUBTOTAL</t>
  </si>
  <si>
    <t>Otros países</t>
  </si>
  <si>
    <t xml:space="preserve">08061011 - Uva fresca, variedad Thompson Seedless (Sultanina) orgánica (desde 2012) </t>
  </si>
  <si>
    <t xml:space="preserve">08061019 - Las demás uvas frescas, variedad Thompson Seedless (Sultanina) (desde 2012) </t>
  </si>
  <si>
    <t xml:space="preserve">08061021 - Uva fresca, variedad Flame Seedless orgánica (desde 2012) </t>
  </si>
  <si>
    <t xml:space="preserve">08061029 - Las demás uvas frescas, variedad Flame Seedless (desde 2012) </t>
  </si>
  <si>
    <t xml:space="preserve">08061031 - Uva fresca, variedad Red Globe orgánica (desde 2012) </t>
  </si>
  <si>
    <t xml:space="preserve">08061051 - Uva fresca, variedad Crimson Seedless orgánica (desde 2012) </t>
  </si>
  <si>
    <t xml:space="preserve">08061059 - Las demás uvas frescas, variedad Crimson Seedless (desde 2012) </t>
  </si>
  <si>
    <t xml:space="preserve">08061069 - Las demás uvas frescas, variedad Black Seedless (desde 2012) </t>
  </si>
  <si>
    <t xml:space="preserve">08061081 - Uva fresca, variedad Ruby Seedless orgánica (desde 2012) </t>
  </si>
  <si>
    <t xml:space="preserve">08061089 - Las demás uvas frescas, variedad Ruby Seedless (desde 2012) </t>
  </si>
  <si>
    <t xml:space="preserve">08061039 - Las demás uvas frescas, variedad Red Globe (desde 2012) </t>
  </si>
  <si>
    <t xml:space="preserve">08081010 - Manzanas frescas, variedad Richard Delicious </t>
  </si>
  <si>
    <t xml:space="preserve">08081021 - Manzanas frescas, variedad Royal Gala orgánica (desde 2012) </t>
  </si>
  <si>
    <t xml:space="preserve">08081029 - Las demás manzanas frescas, variedad Royal Gala (desde 2012) </t>
  </si>
  <si>
    <t xml:space="preserve">08081030 - Manzanas frescas, variedad Red Starking </t>
  </si>
  <si>
    <t xml:space="preserve">08081051 - Manzanas frescas, variedad Braeburn orgánicas (desde 2012) </t>
  </si>
  <si>
    <t xml:space="preserve">08081061 - Manzanas frescas, variedad Granny Smith orgánicas (desde 2012) </t>
  </si>
  <si>
    <t xml:space="preserve">08081069 - Las demás manzanas frescas, variedad Granny Smith (desde 2012) </t>
  </si>
  <si>
    <t xml:space="preserve">08081070 - Manzanas frescas, variedad Red Chief (desde 2007) </t>
  </si>
  <si>
    <t xml:space="preserve">08083010 - Peras variedad  Packham's Triumph, frescas (desde 2012) </t>
  </si>
  <si>
    <t xml:space="preserve">08083020 - Peras variedades asiáticas, frescas (desde 2012) </t>
  </si>
  <si>
    <t xml:space="preserve">08083030 - Peras variedad Abate Fetel, frescas (desde 2012) </t>
  </si>
  <si>
    <t xml:space="preserve">08083050 - Peras variedad Beurre Bosc, frescas (desde 2012) </t>
  </si>
  <si>
    <t>Arándano</t>
  </si>
  <si>
    <r>
      <rPr>
        <i/>
        <sz val="10"/>
        <rFont val="Arial"/>
        <family val="2"/>
      </rPr>
      <t>Fuente</t>
    </r>
    <r>
      <rPr>
        <sz val="10"/>
        <rFont val="Arial"/>
        <family val="2"/>
      </rPr>
      <t xml:space="preserve">: elaborado por Odepa con información del Servicio Nacional de Aduanas.  </t>
    </r>
  </si>
  <si>
    <r>
      <rPr>
        <i/>
        <sz val="10"/>
        <color indexed="8"/>
        <rFont val="Arial"/>
        <family val="2"/>
      </rPr>
      <t>Fuente</t>
    </r>
    <r>
      <rPr>
        <sz val="10"/>
        <color indexed="8"/>
        <rFont val="Arial"/>
        <family val="2"/>
      </rPr>
      <t xml:space="preserve">: Federal State Market News Service                                               </t>
    </r>
  </si>
  <si>
    <t>NOT = Sin información de precio   s/e = sin especificar</t>
  </si>
  <si>
    <t>s/e</t>
  </si>
  <si>
    <t>Crimson Seedless</t>
  </si>
  <si>
    <t>(Al 01/02/2013 : 1 Dólar EE.UU. = 471,44 Pesos Chilenos)</t>
  </si>
  <si>
    <t>(Al 01/02/2013 : 1 Euro = 1,36 Dólares EE.UU. = 639,93 Pesos Chilenos)</t>
  </si>
  <si>
    <t>Sandía</t>
  </si>
  <si>
    <t>Imperial Seedless</t>
  </si>
  <si>
    <t>Prime Seedless</t>
  </si>
  <si>
    <t>Regal Seedless</t>
  </si>
  <si>
    <t>Sudáfrica</t>
  </si>
  <si>
    <t>G.B. = Sin información de precio  s/e = Sin especificar</t>
  </si>
  <si>
    <r>
      <rPr>
        <i/>
        <sz val="10"/>
        <color indexed="8"/>
        <rFont val="Arial"/>
        <family val="2"/>
      </rPr>
      <t>Fuente</t>
    </r>
    <r>
      <rPr>
        <sz val="10"/>
        <color indexed="8"/>
        <rFont val="Arial"/>
        <family val="2"/>
      </rPr>
      <t xml:space="preserve">: Dutch Fruit Market,Tricop Sales Reports.                                        </t>
    </r>
  </si>
  <si>
    <t>(Al 01/02/2013 : 1 centavo de Libra Esterlina = 0,02 Dólares EE.UU. = 7,48 Pesos Chilenos)</t>
  </si>
  <si>
    <t>Higo, Breva</t>
  </si>
  <si>
    <t>Melón</t>
  </si>
  <si>
    <t>G.B. = Sin información de precio   s/e = Sin especificar</t>
  </si>
  <si>
    <r>
      <rPr>
        <i/>
        <sz val="10"/>
        <color indexed="8"/>
        <rFont val="Arial"/>
        <family val="2"/>
      </rPr>
      <t>Fuente</t>
    </r>
    <r>
      <rPr>
        <sz val="10"/>
        <color indexed="8"/>
        <rFont val="Arial"/>
        <family val="2"/>
      </rPr>
      <t xml:space="preserve">: Fresh Produce Journal                                                           </t>
    </r>
  </si>
  <si>
    <r>
      <rPr>
        <i/>
        <sz val="10"/>
        <color indexed="8"/>
        <rFont val="Arial"/>
        <family val="2"/>
      </rPr>
      <t>Fuente</t>
    </r>
    <r>
      <rPr>
        <sz val="10"/>
        <color indexed="8"/>
        <rFont val="Arial"/>
        <family val="2"/>
      </rPr>
      <t>: Odepa</t>
    </r>
  </si>
  <si>
    <r>
      <rPr>
        <i/>
        <sz val="10"/>
        <color indexed="8"/>
        <rFont val="Arial"/>
        <family val="2"/>
      </rPr>
      <t>Fuente</t>
    </r>
    <r>
      <rPr>
        <sz val="10"/>
        <color indexed="8"/>
        <rFont val="Arial"/>
        <family val="2"/>
      </rPr>
      <t>: Odepa.  * Estimación</t>
    </r>
  </si>
  <si>
    <r>
      <rPr>
        <i/>
        <sz val="10"/>
        <color indexed="8"/>
        <rFont val="Arial"/>
        <family val="2"/>
      </rPr>
      <t>Fuente</t>
    </r>
    <r>
      <rPr>
        <sz val="10"/>
        <color indexed="8"/>
        <rFont val="Arial"/>
        <family val="2"/>
      </rPr>
      <t>: Odepa y Catastros Frutícolas de Cirén.   * Estimación.</t>
    </r>
  </si>
  <si>
    <r>
      <rPr>
        <i/>
        <sz val="9"/>
        <color indexed="8"/>
        <rFont val="Arial"/>
        <family val="2"/>
      </rPr>
      <t>Fuente</t>
    </r>
    <r>
      <rPr>
        <sz val="9"/>
        <color indexed="8"/>
        <rFont val="Arial"/>
        <family val="2"/>
      </rPr>
      <t>: Odepa</t>
    </r>
    <r>
      <rPr>
        <sz val="10"/>
        <color indexed="8"/>
        <rFont val="Arial"/>
        <family val="2"/>
      </rPr>
      <t>.   *Estimación. **Incluye nueces con y sin cáscara</t>
    </r>
  </si>
  <si>
    <r>
      <rPr>
        <i/>
        <sz val="10"/>
        <color indexed="8"/>
        <rFont val="Arial"/>
        <family val="2"/>
      </rPr>
      <t>Fuente</t>
    </r>
    <r>
      <rPr>
        <sz val="10"/>
        <color indexed="8"/>
        <rFont val="Arial"/>
        <family val="2"/>
      </rPr>
      <t>: Odepa y Catastros Frutícolas de Cirén.  * Estimación.</t>
    </r>
  </si>
  <si>
    <r>
      <rPr>
        <i/>
        <sz val="10"/>
        <color indexed="8"/>
        <rFont val="Arial"/>
        <family val="2"/>
      </rPr>
      <t>Fuente</t>
    </r>
    <r>
      <rPr>
        <sz val="10"/>
        <color indexed="8"/>
        <rFont val="Arial"/>
        <family val="2"/>
      </rPr>
      <t>: Odepa.  * Estimación.</t>
    </r>
  </si>
  <si>
    <t>(Toneladas)</t>
  </si>
  <si>
    <t>Nota: el valor de las exportaciones del año 2012 debe aún ser ajustado por los informes de variación de valor (IVV).</t>
  </si>
  <si>
    <t>Fuente: Odepa y Catastros e Intercatastros Frutícolas de Cirén.  *  Estimación.</t>
  </si>
  <si>
    <r>
      <rPr>
        <i/>
        <sz val="10"/>
        <color indexed="8"/>
        <rFont val="Arial"/>
        <family val="2"/>
      </rPr>
      <t>Fuente</t>
    </r>
    <r>
      <rPr>
        <sz val="10"/>
        <color indexed="8"/>
        <rFont val="Arial"/>
        <family val="2"/>
      </rPr>
      <t>: Odepa y Catastros Frutícolas de Cirén.      * Estimación.</t>
    </r>
  </si>
  <si>
    <t>Fuente: Odepa y Catastros Frutícolas de Cirén.   * Estimación</t>
  </si>
  <si>
    <t>Nueva Zelanda</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</si>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</sst>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dd/mm/yy"/>
    <numFmt numFmtId="167" formatCode="_(* #,##0_);_(* \(#,##0\);_(* &quot;-&quot;??_);_(@_)"/>
    <numFmt numFmtId="168" formatCode="_-* #,##0.00\ _p_t_a_-;\-* #,##0.00\ _p_t_a_-;_-* &quot;-&quot;??\ _p_t_a_-;_-@_-"/>
    <numFmt numFmtId="169" formatCode="_-* #,##0_-;\-* #,##0_-;_-* &quot;-&quot;??_-;_-@_-"/>
    <numFmt numFmtId="170" formatCode="_(* #,##0.00_);_(* \(#,##0.00\);_(* &quot;-&quot;??_);_(@_)"/>
    <numFmt numFmtId="171" formatCode="#,##0.0##"/>
    <numFmt numFmtId="172" formatCode="0.0%"/>
    <numFmt numFmtId="173" formatCode="_-* #,##0\ _€_-;\-* #,##0\ _€_-;_-* &quot;-&quot;??\ _€_-;_-@_-"/>
  </numFmts>
  <fonts count="140">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sz val="10"/>
      <color indexed="8"/>
      <name val="Arial"/>
      <family val="2"/>
    </font>
    <font>
      <sz val="10"/>
      <color indexed="8"/>
      <name val="Calibri"/>
      <family val="2"/>
    </font>
    <font>
      <sz val="9"/>
      <color indexed="8"/>
      <name val="Arial"/>
      <family val="2"/>
    </font>
    <font>
      <i/>
      <sz val="10"/>
      <color indexed="8"/>
      <name val="Arial"/>
      <family val="2"/>
    </font>
    <font>
      <i/>
      <sz val="10"/>
      <name val="Arial"/>
      <family val="2"/>
    </font>
    <font>
      <i/>
      <sz val="9"/>
      <color indexed="8"/>
      <name val="Arial"/>
      <family val="2"/>
    </font>
    <font>
      <sz val="9.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Verdana"/>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sz val="8"/>
      <color indexed="8"/>
      <name val="Arial"/>
      <family val="2"/>
    </font>
    <font>
      <b/>
      <sz val="8"/>
      <color indexed="8"/>
      <name val="Arial"/>
      <family val="2"/>
    </font>
    <font>
      <sz val="8"/>
      <color indexed="19"/>
      <name val="Arial"/>
      <family val="2"/>
    </font>
    <font>
      <sz val="8"/>
      <color indexed="8"/>
      <name val="Calibri"/>
      <family val="2"/>
    </font>
    <font>
      <b/>
      <sz val="8"/>
      <color indexed="8"/>
      <name val="Calibri"/>
      <family val="2"/>
    </font>
    <font>
      <sz val="10"/>
      <color indexed="17"/>
      <name val="Arial"/>
      <family val="2"/>
    </font>
    <font>
      <sz val="10"/>
      <color indexed="30"/>
      <name val="Arial"/>
      <family val="2"/>
    </font>
    <font>
      <sz val="11"/>
      <color indexed="30"/>
      <name val="Calibri"/>
      <family val="2"/>
    </font>
    <font>
      <sz val="11"/>
      <color indexed="57"/>
      <name val="Calibri"/>
      <family val="2"/>
    </font>
    <font>
      <sz val="16"/>
      <color indexed="10"/>
      <name val="Calibri"/>
      <family val="2"/>
    </font>
    <font>
      <sz val="10"/>
      <color indexed="62"/>
      <name val="Arial"/>
      <family val="2"/>
    </font>
    <font>
      <sz val="10"/>
      <color indexed="56"/>
      <name val="Arial"/>
      <family val="2"/>
    </font>
    <font>
      <sz val="10"/>
      <name val="Calibri"/>
      <family val="2"/>
    </font>
    <font>
      <b/>
      <sz val="10"/>
      <name val="Calibri"/>
      <family val="2"/>
    </font>
    <font>
      <sz val="12"/>
      <color indexed="8"/>
      <name val="Calibri"/>
      <family val="2"/>
    </font>
    <font>
      <b/>
      <sz val="9"/>
      <color indexed="8"/>
      <name val="Arial"/>
      <family val="2"/>
    </font>
    <font>
      <b/>
      <sz val="16"/>
      <color indexed="8"/>
      <name val="Arial"/>
      <family val="2"/>
    </font>
    <font>
      <sz val="10"/>
      <color indexed="19"/>
      <name val="Arial"/>
      <family val="2"/>
    </font>
    <font>
      <sz val="10.5"/>
      <color indexed="8"/>
      <name val="Arial"/>
      <family val="2"/>
    </font>
    <font>
      <i/>
      <sz val="11"/>
      <color indexed="8"/>
      <name val="Calibri"/>
      <family val="2"/>
    </font>
    <font>
      <b/>
      <sz val="9"/>
      <color indexed="17"/>
      <name val="Arial"/>
      <family val="2"/>
    </font>
    <font>
      <b/>
      <sz val="9"/>
      <color indexed="10"/>
      <name val="Arial"/>
      <family val="2"/>
    </font>
    <font>
      <b/>
      <sz val="9"/>
      <color indexed="57"/>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11"/>
      <color theme="1"/>
      <name val="Arial"/>
      <family val="2"/>
    </font>
    <font>
      <sz val="8"/>
      <color theme="1"/>
      <name val="Arial"/>
      <family val="2"/>
    </font>
    <font>
      <b/>
      <sz val="8"/>
      <color theme="1"/>
      <name val="Arial"/>
      <family val="2"/>
    </font>
    <font>
      <sz val="9"/>
      <color rgb="FF000000"/>
      <name val="Arial"/>
      <family val="2"/>
    </font>
    <font>
      <sz val="8"/>
      <color rgb="FF6A5C1A"/>
      <name val="Arial"/>
      <family val="2"/>
    </font>
    <font>
      <sz val="10"/>
      <color rgb="FFFF0000"/>
      <name val="Arial"/>
      <family val="2"/>
    </font>
    <font>
      <sz val="8"/>
      <color theme="1"/>
      <name val="Calibri"/>
      <family val="2"/>
    </font>
    <font>
      <b/>
      <sz val="8"/>
      <color theme="1"/>
      <name val="Calibri"/>
      <family val="2"/>
    </font>
    <font>
      <sz val="10"/>
      <color rgb="FF00B050"/>
      <name val="Arial"/>
      <family val="2"/>
    </font>
    <font>
      <sz val="10"/>
      <color rgb="FF0070C0"/>
      <name val="Arial"/>
      <family val="2"/>
    </font>
    <font>
      <sz val="11"/>
      <color rgb="FF0070C0"/>
      <name val="Calibri"/>
      <family val="2"/>
    </font>
    <font>
      <sz val="11"/>
      <color theme="6" tint="-0.24997000396251678"/>
      <name val="Calibri"/>
      <family val="2"/>
    </font>
    <font>
      <sz val="16"/>
      <color rgb="FFFF0000"/>
      <name val="Calibri"/>
      <family val="2"/>
    </font>
    <font>
      <sz val="11"/>
      <color theme="6" tint="-0.4999699890613556"/>
      <name val="Calibri"/>
      <family val="2"/>
    </font>
    <font>
      <sz val="10"/>
      <color theme="6" tint="-0.4999699890613556"/>
      <name val="Arial"/>
      <family val="2"/>
    </font>
    <font>
      <sz val="10"/>
      <color theme="3" tint="0.39998000860214233"/>
      <name val="Arial"/>
      <family val="2"/>
    </font>
    <font>
      <sz val="10"/>
      <color theme="3"/>
      <name val="Arial"/>
      <family val="2"/>
    </font>
    <font>
      <sz val="11"/>
      <color theme="3" tint="0.39998000860214233"/>
      <name val="Calibri"/>
      <family val="2"/>
    </font>
    <font>
      <sz val="10"/>
      <color rgb="FF6A5C1A"/>
      <name val="Arial"/>
      <family val="2"/>
    </font>
    <font>
      <sz val="12"/>
      <color theme="1"/>
      <name val="Calibri"/>
      <family val="2"/>
    </font>
    <font>
      <b/>
      <sz val="9"/>
      <color rgb="FF000000"/>
      <name val="Arial"/>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right/>
      <top style="thin"/>
      <bottom/>
    </border>
    <border>
      <left/>
      <right/>
      <top style="thin">
        <color indexed="55"/>
      </top>
      <bottom style="thin"/>
    </border>
    <border>
      <left/>
      <right/>
      <top style="thin">
        <color indexed="55"/>
      </top>
      <bottom style="thin">
        <color indexed="55"/>
      </bottom>
    </border>
    <border>
      <left/>
      <right style="thin"/>
      <top style="thin">
        <color indexed="55"/>
      </top>
      <bottom style="thin"/>
    </border>
    <border>
      <left style="thin"/>
      <right/>
      <top style="thin"/>
      <bottom style="thin"/>
    </border>
    <border>
      <left style="thin"/>
      <right style="thin"/>
      <top/>
      <bottom style="thin"/>
    </border>
    <border>
      <left style="thin"/>
      <right style="thin"/>
      <top style="thin"/>
      <bottom/>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thin"/>
      <right/>
      <top style="medium"/>
      <bottom style="medium"/>
    </border>
    <border>
      <left/>
      <right style="thin"/>
      <top style="medium"/>
      <bottom style="medium"/>
    </border>
    <border>
      <left style="medium"/>
      <right style="medium"/>
      <top style="medium"/>
      <bottom style="medium"/>
    </border>
    <border>
      <left/>
      <right style="thin"/>
      <top style="thin"/>
      <bottom/>
    </border>
    <border>
      <left style="thin">
        <color indexed="8"/>
      </left>
      <right style="thin">
        <color indexed="8"/>
      </right>
      <top/>
      <bottom style="thin">
        <color indexed="8"/>
      </bottom>
    </border>
    <border>
      <left/>
      <right/>
      <top/>
      <bottom style="thin">
        <color indexed="55"/>
      </bottom>
    </border>
    <border>
      <left/>
      <right style="thin"/>
      <top/>
      <bottom/>
    </border>
    <border>
      <left style="thin"/>
      <right/>
      <top style="thin"/>
      <bottom/>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0" fontId="88"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9" fillId="29" borderId="1" applyNumberFormat="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93" fillId="21" borderId="5"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0" borderId="7" applyNumberFormat="0" applyFill="0" applyAlignment="0" applyProtection="0"/>
    <xf numFmtId="0" fontId="88" fillId="0" borderId="8" applyNumberFormat="0" applyFill="0" applyAlignment="0" applyProtection="0"/>
    <xf numFmtId="0" fontId="99" fillId="0" borderId="9" applyNumberFormat="0" applyFill="0" applyAlignment="0" applyProtection="0"/>
  </cellStyleXfs>
  <cellXfs count="418">
    <xf numFmtId="0" fontId="0" fillId="0" borderId="0" xfId="0" applyFont="1" applyAlignment="1">
      <alignment/>
    </xf>
    <xf numFmtId="0" fontId="0" fillId="0" borderId="0" xfId="57">
      <alignment/>
      <protection/>
    </xf>
    <xf numFmtId="0" fontId="100" fillId="0" borderId="0" xfId="57" applyFont="1" applyAlignment="1">
      <alignment horizontal="center"/>
      <protection/>
    </xf>
    <xf numFmtId="0" fontId="2" fillId="0" borderId="0" xfId="57" applyFont="1">
      <alignment/>
      <protection/>
    </xf>
    <xf numFmtId="0" fontId="0" fillId="0" borderId="0" xfId="57" applyBorder="1">
      <alignment/>
      <protection/>
    </xf>
    <xf numFmtId="0" fontId="101" fillId="0" borderId="0" xfId="0" applyFont="1" applyAlignment="1">
      <alignment/>
    </xf>
    <xf numFmtId="0" fontId="102" fillId="0" borderId="0" xfId="0" applyFont="1" applyAlignment="1">
      <alignment/>
    </xf>
    <xf numFmtId="0" fontId="101" fillId="0" borderId="0" xfId="0" applyFont="1" applyAlignment="1">
      <alignment horizontal="right"/>
    </xf>
    <xf numFmtId="0" fontId="102" fillId="0" borderId="0" xfId="0" applyFont="1" applyAlignment="1">
      <alignment horizontal="right"/>
    </xf>
    <xf numFmtId="0" fontId="103" fillId="0" borderId="0" xfId="0" applyFont="1" applyBorder="1" applyAlignment="1">
      <alignment horizontal="center"/>
    </xf>
    <xf numFmtId="0" fontId="103" fillId="0" borderId="0" xfId="0" applyFont="1" applyBorder="1" applyAlignment="1">
      <alignment/>
    </xf>
    <xf numFmtId="0" fontId="101" fillId="0" borderId="0" xfId="0" applyFont="1" applyFill="1" applyAlignment="1">
      <alignment/>
    </xf>
    <xf numFmtId="0" fontId="4" fillId="0" borderId="0" xfId="57" applyFont="1" applyBorder="1" applyAlignment="1">
      <alignment vertical="center" wrapText="1"/>
      <protection/>
    </xf>
    <xf numFmtId="0" fontId="103" fillId="0" borderId="0" xfId="0" applyFont="1" applyAlignment="1">
      <alignment horizontal="center"/>
    </xf>
    <xf numFmtId="0" fontId="101" fillId="0" borderId="0" xfId="0" applyFont="1" applyAlignment="1">
      <alignment/>
    </xf>
    <xf numFmtId="0" fontId="101" fillId="0" borderId="0" xfId="0" applyFont="1" applyAlignment="1">
      <alignment/>
    </xf>
    <xf numFmtId="0" fontId="2" fillId="33" borderId="10" xfId="0" applyFont="1" applyFill="1" applyBorder="1" applyAlignment="1">
      <alignment horizontal="center" vertical="center" wrapText="1"/>
    </xf>
    <xf numFmtId="0" fontId="103" fillId="0" borderId="0" xfId="0" applyFont="1" applyAlignment="1">
      <alignment/>
    </xf>
    <xf numFmtId="0" fontId="103" fillId="33" borderId="11" xfId="0" applyFont="1" applyFill="1" applyBorder="1" applyAlignment="1">
      <alignment horizontal="center"/>
    </xf>
    <xf numFmtId="0" fontId="2" fillId="33" borderId="0" xfId="0"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4" fontId="7" fillId="33" borderId="0" xfId="0" applyNumberFormat="1" applyFont="1" applyFill="1" applyBorder="1" applyAlignment="1">
      <alignment/>
    </xf>
    <xf numFmtId="0" fontId="101"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xf>
    <xf numFmtId="3" fontId="2" fillId="33" borderId="0" xfId="0" applyNumberFormat="1" applyFont="1" applyFill="1" applyBorder="1" applyAlignment="1">
      <alignment/>
    </xf>
    <xf numFmtId="164" fontId="2" fillId="33" borderId="0" xfId="0" applyNumberFormat="1" applyFont="1" applyFill="1" applyBorder="1" applyAlignment="1">
      <alignment/>
    </xf>
    <xf numFmtId="0" fontId="7" fillId="33" borderId="0" xfId="0" applyFont="1" applyFill="1" applyAlignment="1">
      <alignment/>
    </xf>
    <xf numFmtId="2" fontId="101"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103" fillId="33" borderId="0" xfId="0" applyNumberFormat="1" applyFont="1" applyFill="1" applyAlignment="1">
      <alignment horizontal="center"/>
    </xf>
    <xf numFmtId="0" fontId="101" fillId="33" borderId="0" xfId="48" applyNumberFormat="1" applyFont="1" applyFill="1" applyAlignment="1">
      <alignment horizontal="center"/>
    </xf>
    <xf numFmtId="0" fontId="101" fillId="33" borderId="0" xfId="0" applyNumberFormat="1" applyFont="1" applyFill="1" applyAlignment="1">
      <alignment horizontal="center"/>
    </xf>
    <xf numFmtId="2" fontId="2" fillId="33" borderId="0" xfId="0" applyNumberFormat="1" applyFont="1" applyFill="1" applyAlignment="1">
      <alignment horizontal="center"/>
    </xf>
    <xf numFmtId="165"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101" fillId="33" borderId="0" xfId="0" applyFont="1" applyFill="1" applyBorder="1" applyAlignment="1">
      <alignment/>
    </xf>
    <xf numFmtId="0" fontId="103" fillId="33" borderId="0" xfId="0" applyFont="1" applyFill="1" applyAlignment="1">
      <alignment horizontal="center"/>
    </xf>
    <xf numFmtId="3" fontId="101" fillId="33" borderId="0" xfId="0" applyNumberFormat="1" applyFont="1" applyFill="1" applyBorder="1" applyAlignment="1">
      <alignment/>
    </xf>
    <xf numFmtId="0" fontId="103" fillId="33" borderId="11" xfId="0" applyFont="1" applyFill="1" applyBorder="1" applyAlignment="1">
      <alignment horizontal="center" vertical="top"/>
    </xf>
    <xf numFmtId="0" fontId="101" fillId="33" borderId="0" xfId="0" applyFont="1" applyFill="1" applyAlignment="1">
      <alignment horizontal="right"/>
    </xf>
    <xf numFmtId="167" fontId="101" fillId="33" borderId="0" xfId="48" applyNumberFormat="1" applyFont="1" applyFill="1" applyBorder="1" applyAlignment="1">
      <alignment horizontal="right" vertical="center" wrapText="1"/>
    </xf>
    <xf numFmtId="3" fontId="101" fillId="33" borderId="0" xfId="0" applyNumberFormat="1" applyFont="1" applyFill="1" applyBorder="1" applyAlignment="1">
      <alignment horizontal="center"/>
    </xf>
    <xf numFmtId="1" fontId="101" fillId="33" borderId="0" xfId="0" applyNumberFormat="1" applyFont="1" applyFill="1" applyBorder="1" applyAlignment="1">
      <alignment/>
    </xf>
    <xf numFmtId="0" fontId="0" fillId="33" borderId="0" xfId="57" applyFill="1">
      <alignment/>
      <protection/>
    </xf>
    <xf numFmtId="0" fontId="104" fillId="33" borderId="0" xfId="57" applyFont="1" applyFill="1">
      <alignment/>
      <protection/>
    </xf>
    <xf numFmtId="0" fontId="105" fillId="33" borderId="0" xfId="57" applyFont="1" applyFill="1">
      <alignment/>
      <protection/>
    </xf>
    <xf numFmtId="0" fontId="100" fillId="33" borderId="0" xfId="57" applyFont="1" applyFill="1" applyAlignment="1">
      <alignment horizontal="center"/>
      <protection/>
    </xf>
    <xf numFmtId="0" fontId="106"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107" fillId="33" borderId="0" xfId="57" applyFont="1" applyFill="1">
      <alignment/>
      <protection/>
    </xf>
    <xf numFmtId="0" fontId="104" fillId="33" borderId="0" xfId="57" applyFont="1" applyFill="1" quotePrefix="1">
      <alignment/>
      <protection/>
    </xf>
    <xf numFmtId="0" fontId="108" fillId="33" borderId="0" xfId="57" applyFont="1" applyFill="1">
      <alignment/>
      <protection/>
    </xf>
    <xf numFmtId="0" fontId="2" fillId="33" borderId="0" xfId="57" applyFont="1" applyFill="1">
      <alignment/>
      <protection/>
    </xf>
    <xf numFmtId="17" fontId="106" fillId="33" borderId="0" xfId="57" applyNumberFormat="1" applyFont="1" applyFill="1" applyAlignment="1" quotePrefix="1">
      <alignment horizontal="center"/>
      <protection/>
    </xf>
    <xf numFmtId="0" fontId="109" fillId="33" borderId="0" xfId="57" applyFont="1" applyFill="1" applyAlignment="1">
      <alignment horizontal="left" indent="15"/>
      <protection/>
    </xf>
    <xf numFmtId="0" fontId="3" fillId="0" borderId="0" xfId="57" applyFont="1" applyAlignment="1">
      <alignment wrapText="1"/>
      <protection/>
    </xf>
    <xf numFmtId="0" fontId="110" fillId="33" borderId="0" xfId="57" applyFont="1" applyFill="1" applyAlignment="1">
      <alignment/>
      <protection/>
    </xf>
    <xf numFmtId="2" fontId="101" fillId="0" borderId="0" xfId="0" applyNumberFormat="1" applyFont="1" applyAlignment="1">
      <alignment/>
    </xf>
    <xf numFmtId="17" fontId="101" fillId="0" borderId="0" xfId="0" applyNumberFormat="1" applyFont="1" applyAlignment="1">
      <alignment/>
    </xf>
    <xf numFmtId="0" fontId="101" fillId="33" borderId="0" xfId="0" applyFont="1" applyFill="1" applyBorder="1" applyAlignment="1">
      <alignment horizontal="center"/>
    </xf>
    <xf numFmtId="0" fontId="101" fillId="33" borderId="0" xfId="0" applyFont="1" applyFill="1" applyBorder="1" applyAlignment="1" applyProtection="1">
      <alignment vertical="center" wrapText="1"/>
      <protection/>
    </xf>
    <xf numFmtId="0" fontId="13" fillId="33" borderId="0" xfId="57" applyFont="1" applyFill="1" applyAlignment="1">
      <alignment horizontal="left" vertical="center"/>
      <protection/>
    </xf>
    <xf numFmtId="0" fontId="111" fillId="33" borderId="0" xfId="68" applyFont="1" applyFill="1" applyBorder="1" applyAlignment="1" applyProtection="1">
      <alignment horizontal="center" vertical="center"/>
      <protection/>
    </xf>
    <xf numFmtId="0" fontId="112" fillId="33" borderId="0" xfId="68" applyFont="1" applyFill="1" applyBorder="1" applyAlignment="1" applyProtection="1">
      <alignment horizontal="center"/>
      <protection/>
    </xf>
    <xf numFmtId="0" fontId="111" fillId="33" borderId="10" xfId="68" applyFont="1" applyFill="1" applyBorder="1" applyAlignment="1" applyProtection="1">
      <alignment horizontal="center"/>
      <protection/>
    </xf>
    <xf numFmtId="0" fontId="113" fillId="33" borderId="0" xfId="57" applyFont="1" applyFill="1" applyAlignment="1">
      <alignment horizontal="center"/>
      <protection/>
    </xf>
    <xf numFmtId="0" fontId="113" fillId="33" borderId="0" xfId="68" applyFont="1" applyFill="1" applyBorder="1" applyAlignment="1" applyProtection="1">
      <alignment horizontal="center"/>
      <protection/>
    </xf>
    <xf numFmtId="0" fontId="114" fillId="0" borderId="0" xfId="0" applyFont="1" applyAlignment="1">
      <alignment horizontal="center"/>
    </xf>
    <xf numFmtId="0" fontId="114" fillId="33" borderId="0" xfId="68" applyFont="1" applyFill="1" applyBorder="1" applyAlignment="1" applyProtection="1">
      <alignment horizontal="center"/>
      <protection/>
    </xf>
    <xf numFmtId="0" fontId="115" fillId="33" borderId="0" xfId="68" applyFont="1" applyFill="1" applyBorder="1" applyAlignment="1" applyProtection="1">
      <alignment horizontal="center"/>
      <protection/>
    </xf>
    <xf numFmtId="0" fontId="116" fillId="33" borderId="0" xfId="45" applyFont="1" applyFill="1" applyAlignment="1" applyProtection="1">
      <alignment horizontal="center" vertical="center"/>
      <protection/>
    </xf>
    <xf numFmtId="0" fontId="115" fillId="33" borderId="0" xfId="57" applyFont="1" applyFill="1" applyAlignment="1">
      <alignment horizontal="center" vertical="center"/>
      <protection/>
    </xf>
    <xf numFmtId="0" fontId="117" fillId="33" borderId="11" xfId="68" applyFont="1" applyFill="1" applyBorder="1" applyAlignment="1" applyProtection="1">
      <alignment horizontal="center"/>
      <protection/>
    </xf>
    <xf numFmtId="17" fontId="0" fillId="0" borderId="0" xfId="57" applyNumberFormat="1">
      <alignment/>
      <protection/>
    </xf>
    <xf numFmtId="0" fontId="118" fillId="0" borderId="0" xfId="0" applyFont="1" applyBorder="1" applyAlignment="1">
      <alignment horizontal="center"/>
    </xf>
    <xf numFmtId="0" fontId="119" fillId="0" borderId="0" xfId="0" applyFont="1" applyBorder="1" applyAlignment="1">
      <alignment/>
    </xf>
    <xf numFmtId="0" fontId="120" fillId="0" borderId="0" xfId="0" applyFont="1" applyBorder="1" applyAlignment="1">
      <alignment horizontal="center"/>
    </xf>
    <xf numFmtId="0" fontId="102" fillId="0" borderId="0" xfId="0" applyFont="1" applyBorder="1" applyAlignment="1">
      <alignment/>
    </xf>
    <xf numFmtId="3" fontId="101" fillId="0" borderId="0" xfId="0" applyNumberFormat="1" applyFont="1" applyBorder="1" applyAlignment="1">
      <alignment/>
    </xf>
    <xf numFmtId="165" fontId="101" fillId="0" borderId="0" xfId="0" applyNumberFormat="1" applyFont="1" applyAlignment="1">
      <alignment/>
    </xf>
    <xf numFmtId="0" fontId="101"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3" fontId="0" fillId="0" borderId="0" xfId="0" applyNumberFormat="1" applyAlignment="1">
      <alignment/>
    </xf>
    <xf numFmtId="0" fontId="101" fillId="33" borderId="0" xfId="0" applyFont="1" applyFill="1" applyAlignment="1">
      <alignment vertical="center"/>
    </xf>
    <xf numFmtId="0" fontId="4" fillId="33" borderId="0" xfId="57" applyFont="1" applyFill="1" applyAlignment="1">
      <alignment horizontal="left"/>
      <protection/>
    </xf>
    <xf numFmtId="165" fontId="0" fillId="0" borderId="0" xfId="0" applyNumberFormat="1" applyAlignment="1">
      <alignment/>
    </xf>
    <xf numFmtId="0" fontId="101" fillId="0" borderId="0" xfId="0" applyFont="1" applyAlignment="1">
      <alignment wrapText="1"/>
    </xf>
    <xf numFmtId="3" fontId="101" fillId="33" borderId="0" xfId="0" applyNumberFormat="1" applyFont="1" applyFill="1" applyAlignment="1">
      <alignment/>
    </xf>
    <xf numFmtId="0" fontId="0" fillId="33" borderId="0" xfId="0" applyFill="1" applyAlignment="1">
      <alignment/>
    </xf>
    <xf numFmtId="0" fontId="121" fillId="34" borderId="0" xfId="0" applyFont="1" applyFill="1" applyBorder="1" applyAlignment="1">
      <alignment/>
    </xf>
    <xf numFmtId="2" fontId="7" fillId="34" borderId="12" xfId="0" applyNumberFormat="1" applyFont="1" applyFill="1" applyBorder="1" applyAlignment="1">
      <alignment horizontal="right" vertical="center"/>
    </xf>
    <xf numFmtId="0" fontId="2" fillId="34" borderId="12" xfId="0" applyFont="1" applyFill="1" applyBorder="1" applyAlignment="1">
      <alignment horizontal="left" vertical="center" wrapText="1"/>
    </xf>
    <xf numFmtId="3" fontId="2" fillId="34" borderId="12" xfId="0" applyNumberFormat="1" applyFont="1" applyFill="1" applyBorder="1" applyAlignment="1">
      <alignment horizontal="right" vertical="center" wrapText="1"/>
    </xf>
    <xf numFmtId="2" fontId="2" fillId="34" borderId="12" xfId="0" applyNumberFormat="1" applyFont="1" applyFill="1" applyBorder="1" applyAlignment="1">
      <alignment horizontal="right" vertical="center"/>
    </xf>
    <xf numFmtId="4" fontId="2" fillId="34" borderId="12" xfId="0" applyNumberFormat="1" applyFont="1" applyFill="1" applyBorder="1" applyAlignment="1">
      <alignment horizontal="right" vertical="center" wrapText="1"/>
    </xf>
    <xf numFmtId="0" fontId="0" fillId="0" borderId="0" xfId="0" applyFont="1" applyFill="1" applyBorder="1" applyAlignment="1">
      <alignment/>
    </xf>
    <xf numFmtId="0" fontId="122" fillId="35" borderId="0" xfId="0" applyFont="1" applyFill="1" applyBorder="1" applyAlignment="1">
      <alignment horizontal="right" vertical="center" wrapText="1"/>
    </xf>
    <xf numFmtId="0" fontId="103" fillId="33" borderId="0" xfId="0" applyFont="1" applyFill="1" applyAlignment="1">
      <alignment horizontal="center"/>
    </xf>
    <xf numFmtId="0" fontId="101" fillId="33" borderId="0" xfId="0" applyFont="1" applyFill="1" applyAlignment="1">
      <alignment/>
    </xf>
    <xf numFmtId="0" fontId="123" fillId="33" borderId="0" xfId="0" applyFont="1" applyFill="1" applyBorder="1" applyAlignment="1">
      <alignment wrapText="1"/>
    </xf>
    <xf numFmtId="0" fontId="0" fillId="33" borderId="0" xfId="0" applyFont="1" applyFill="1" applyBorder="1" applyAlignment="1">
      <alignment/>
    </xf>
    <xf numFmtId="0" fontId="119" fillId="33" borderId="0" xfId="0" applyFont="1" applyFill="1" applyAlignment="1">
      <alignment/>
    </xf>
    <xf numFmtId="0" fontId="120" fillId="33" borderId="12" xfId="0" applyFont="1" applyFill="1" applyBorder="1" applyAlignment="1">
      <alignment horizontal="center"/>
    </xf>
    <xf numFmtId="0" fontId="124" fillId="33" borderId="0" xfId="0" applyFont="1" applyFill="1" applyAlignment="1">
      <alignment/>
    </xf>
    <xf numFmtId="0" fontId="125" fillId="33" borderId="12" xfId="0" applyFont="1" applyFill="1" applyBorder="1" applyAlignment="1">
      <alignment horizontal="center"/>
    </xf>
    <xf numFmtId="0" fontId="120" fillId="33" borderId="11" xfId="0" applyFont="1" applyFill="1" applyBorder="1" applyAlignment="1">
      <alignment horizontal="center" vertical="center" wrapText="1"/>
    </xf>
    <xf numFmtId="0" fontId="0" fillId="33" borderId="10" xfId="0" applyFill="1" applyBorder="1" applyAlignment="1">
      <alignment/>
    </xf>
    <xf numFmtId="0" fontId="103" fillId="33" borderId="13" xfId="0" applyFont="1" applyFill="1" applyBorder="1" applyAlignment="1">
      <alignment horizontal="center"/>
    </xf>
    <xf numFmtId="0" fontId="120" fillId="33" borderId="10" xfId="0" applyFont="1" applyFill="1" applyBorder="1" applyAlignment="1">
      <alignment horizontal="center"/>
    </xf>
    <xf numFmtId="0" fontId="101" fillId="33" borderId="13" xfId="0" applyFont="1" applyFill="1" applyBorder="1" applyAlignment="1">
      <alignment/>
    </xf>
    <xf numFmtId="3" fontId="126" fillId="33" borderId="0" xfId="61" applyNumberFormat="1" applyFont="1" applyFill="1" applyAlignment="1">
      <alignment horizontal="right" wrapText="1" indent="1"/>
      <protection/>
    </xf>
    <xf numFmtId="167" fontId="126" fillId="33" borderId="0" xfId="52" applyNumberFormat="1" applyFont="1" applyFill="1" applyAlignment="1">
      <alignment horizontal="right" wrapText="1" indent="1"/>
    </xf>
    <xf numFmtId="167" fontId="126" fillId="33" borderId="0" xfId="52" applyNumberFormat="1" applyFont="1" applyFill="1" applyAlignment="1">
      <alignment/>
    </xf>
    <xf numFmtId="3" fontId="126" fillId="33" borderId="11" xfId="0" applyNumberFormat="1" applyFont="1" applyFill="1" applyBorder="1" applyAlignment="1">
      <alignment/>
    </xf>
    <xf numFmtId="0" fontId="101" fillId="33" borderId="10" xfId="0" applyFont="1" applyFill="1" applyBorder="1" applyAlignment="1">
      <alignment/>
    </xf>
    <xf numFmtId="0" fontId="103" fillId="33" borderId="10" xfId="0" applyFont="1" applyFill="1" applyBorder="1" applyAlignment="1">
      <alignment horizontal="center"/>
    </xf>
    <xf numFmtId="3" fontId="123" fillId="33" borderId="0" xfId="0" applyNumberFormat="1" applyFont="1" applyFill="1" applyAlignment="1">
      <alignment/>
    </xf>
    <xf numFmtId="3" fontId="123" fillId="33" borderId="11" xfId="0" applyNumberFormat="1" applyFont="1" applyFill="1" applyBorder="1" applyAlignment="1">
      <alignment/>
    </xf>
    <xf numFmtId="0" fontId="0" fillId="33" borderId="11" xfId="0" applyFill="1" applyBorder="1" applyAlignment="1">
      <alignment/>
    </xf>
    <xf numFmtId="3" fontId="127" fillId="33" borderId="0" xfId="0" applyNumberFormat="1" applyFont="1" applyFill="1" applyBorder="1" applyAlignment="1">
      <alignment/>
    </xf>
    <xf numFmtId="3" fontId="127" fillId="33" borderId="0" xfId="0" applyNumberFormat="1" applyFont="1" applyFill="1" applyAlignment="1">
      <alignment/>
    </xf>
    <xf numFmtId="0" fontId="0" fillId="33" borderId="13" xfId="0" applyFill="1" applyBorder="1" applyAlignment="1">
      <alignment/>
    </xf>
    <xf numFmtId="167" fontId="126" fillId="33" borderId="11" xfId="52" applyNumberFormat="1" applyFont="1" applyFill="1" applyBorder="1" applyAlignment="1">
      <alignment/>
    </xf>
    <xf numFmtId="169" fontId="123" fillId="33" borderId="11" xfId="48" applyNumberFormat="1" applyFont="1" applyFill="1" applyBorder="1" applyAlignment="1">
      <alignment/>
    </xf>
    <xf numFmtId="169" fontId="123" fillId="33" borderId="0" xfId="48" applyNumberFormat="1" applyFont="1" applyFill="1" applyBorder="1" applyAlignment="1">
      <alignment/>
    </xf>
    <xf numFmtId="172" fontId="101" fillId="33" borderId="0" xfId="0" applyNumberFormat="1" applyFont="1" applyFill="1" applyAlignment="1">
      <alignment/>
    </xf>
    <xf numFmtId="0" fontId="0" fillId="33" borderId="10" xfId="0" applyFill="1" applyBorder="1" applyAlignment="1">
      <alignment/>
    </xf>
    <xf numFmtId="0" fontId="103" fillId="33" borderId="10" xfId="0" applyFont="1" applyFill="1" applyBorder="1" applyAlignment="1">
      <alignment horizontal="center"/>
    </xf>
    <xf numFmtId="0" fontId="101" fillId="33" borderId="10" xfId="0" applyFont="1" applyFill="1" applyBorder="1" applyAlignment="1">
      <alignment/>
    </xf>
    <xf numFmtId="0" fontId="0" fillId="33" borderId="0" xfId="0" applyFill="1" applyBorder="1" applyAlignment="1">
      <alignment/>
    </xf>
    <xf numFmtId="3" fontId="126" fillId="33" borderId="0" xfId="0" applyNumberFormat="1" applyFont="1" applyFill="1" applyAlignment="1">
      <alignment horizontal="right" wrapText="1" indent="1"/>
    </xf>
    <xf numFmtId="167" fontId="126" fillId="33" borderId="0" xfId="50" applyNumberFormat="1" applyFont="1" applyFill="1" applyAlignment="1">
      <alignment horizontal="right" wrapText="1" indent="1"/>
    </xf>
    <xf numFmtId="167" fontId="126" fillId="33" borderId="0" xfId="50" applyNumberFormat="1" applyFont="1" applyFill="1" applyAlignment="1">
      <alignment/>
    </xf>
    <xf numFmtId="0" fontId="101" fillId="33" borderId="10" xfId="0" applyFont="1" applyFill="1" applyBorder="1" applyAlignment="1">
      <alignment/>
    </xf>
    <xf numFmtId="0" fontId="128" fillId="33" borderId="0" xfId="0" applyFont="1" applyFill="1" applyAlignment="1">
      <alignment/>
    </xf>
    <xf numFmtId="0" fontId="129" fillId="33" borderId="0" xfId="0" applyFont="1" applyFill="1" applyAlignment="1">
      <alignment/>
    </xf>
    <xf numFmtId="3" fontId="126" fillId="33" borderId="0" xfId="0" applyNumberFormat="1" applyFont="1" applyFill="1" applyAlignment="1">
      <alignment/>
    </xf>
    <xf numFmtId="0" fontId="130" fillId="33" borderId="0" xfId="0" applyFont="1" applyFill="1" applyAlignment="1">
      <alignment/>
    </xf>
    <xf numFmtId="3" fontId="126" fillId="33" borderId="0" xfId="61" applyNumberFormat="1" applyFont="1" applyFill="1" applyAlignment="1">
      <alignment wrapText="1"/>
      <protection/>
    </xf>
    <xf numFmtId="167" fontId="126" fillId="33" borderId="0" xfId="51" applyNumberFormat="1" applyFont="1" applyFill="1" applyAlignment="1">
      <alignment wrapText="1"/>
    </xf>
    <xf numFmtId="167" fontId="126" fillId="33" borderId="0" xfId="51" applyNumberFormat="1" applyFont="1" applyFill="1" applyAlignment="1">
      <alignment/>
    </xf>
    <xf numFmtId="167" fontId="126" fillId="33" borderId="0" xfId="0" applyNumberFormat="1" applyFont="1" applyFill="1" applyAlignment="1">
      <alignment/>
    </xf>
    <xf numFmtId="3" fontId="123" fillId="33" borderId="13" xfId="0" applyNumberFormat="1" applyFont="1" applyFill="1" applyBorder="1" applyAlignment="1">
      <alignment/>
    </xf>
    <xf numFmtId="4" fontId="101" fillId="33" borderId="0" xfId="0" applyNumberFormat="1" applyFont="1" applyFill="1" applyAlignment="1">
      <alignment/>
    </xf>
    <xf numFmtId="3" fontId="126" fillId="33" borderId="0" xfId="0" applyNumberFormat="1" applyFont="1" applyFill="1" applyAlignment="1">
      <alignment wrapText="1"/>
    </xf>
    <xf numFmtId="167" fontId="126" fillId="33" borderId="0" xfId="50" applyNumberFormat="1" applyFont="1" applyFill="1" applyAlignment="1">
      <alignment wrapText="1"/>
    </xf>
    <xf numFmtId="167" fontId="126" fillId="33" borderId="0" xfId="50" applyNumberFormat="1" applyFont="1" applyFill="1" applyAlignment="1">
      <alignment/>
    </xf>
    <xf numFmtId="3" fontId="123" fillId="33" borderId="0" xfId="0" applyNumberFormat="1" applyFont="1" applyFill="1" applyAlignment="1">
      <alignment horizontal="right"/>
    </xf>
    <xf numFmtId="3" fontId="123" fillId="33" borderId="11" xfId="0" applyNumberFormat="1" applyFont="1" applyFill="1" applyBorder="1" applyAlignment="1">
      <alignment horizontal="right"/>
    </xf>
    <xf numFmtId="1" fontId="101" fillId="33" borderId="0" xfId="0" applyNumberFormat="1" applyFont="1" applyFill="1" applyAlignment="1">
      <alignment/>
    </xf>
    <xf numFmtId="171" fontId="118" fillId="0" borderId="0" xfId="0" applyNumberFormat="1" applyFont="1" applyBorder="1" applyAlignment="1">
      <alignment horizontal="right"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quotePrefix="1">
      <alignment horizontal="center"/>
    </xf>
    <xf numFmtId="0" fontId="2" fillId="33" borderId="15" xfId="0" applyFont="1" applyFill="1" applyBorder="1" applyAlignment="1">
      <alignment horizontal="center"/>
    </xf>
    <xf numFmtId="0" fontId="7" fillId="0" borderId="0" xfId="0" applyFont="1" applyFill="1" applyAlignment="1">
      <alignment/>
    </xf>
    <xf numFmtId="0" fontId="2" fillId="33" borderId="16" xfId="0" applyFont="1" applyFill="1" applyBorder="1" applyAlignment="1">
      <alignment horizontal="center"/>
    </xf>
    <xf numFmtId="0" fontId="103" fillId="33" borderId="10" xfId="0" applyFont="1" applyFill="1" applyBorder="1" applyAlignment="1">
      <alignment horizontal="center" vertical="top"/>
    </xf>
    <xf numFmtId="0" fontId="103" fillId="33" borderId="10" xfId="0" applyFont="1" applyFill="1" applyBorder="1" applyAlignment="1">
      <alignment/>
    </xf>
    <xf numFmtId="2" fontId="7" fillId="0" borderId="12" xfId="0" applyNumberFormat="1" applyFont="1" applyFill="1" applyBorder="1" applyAlignment="1">
      <alignment/>
    </xf>
    <xf numFmtId="0" fontId="7" fillId="0" borderId="12" xfId="0" applyFont="1" applyFill="1" applyBorder="1" applyAlignment="1">
      <alignment/>
    </xf>
    <xf numFmtId="0" fontId="90" fillId="33" borderId="0" xfId="45" applyFill="1" applyAlignment="1" applyProtection="1">
      <alignment horizontal="center" vertical="center"/>
      <protection/>
    </xf>
    <xf numFmtId="0" fontId="90" fillId="33" borderId="0" xfId="45" applyFill="1" applyAlignment="1" applyProtection="1" quotePrefix="1">
      <alignment horizontal="center"/>
      <protection/>
    </xf>
    <xf numFmtId="0" fontId="90" fillId="33" borderId="0" xfId="45" applyFill="1" applyAlignment="1" applyProtection="1">
      <alignment horizontal="center"/>
      <protection/>
    </xf>
    <xf numFmtId="0" fontId="101" fillId="33" borderId="0" xfId="0" applyFont="1" applyFill="1" applyAlignment="1">
      <alignment/>
    </xf>
    <xf numFmtId="3" fontId="101" fillId="0" borderId="0" xfId="0" applyNumberFormat="1" applyFont="1" applyAlignment="1">
      <alignment/>
    </xf>
    <xf numFmtId="2" fontId="103" fillId="33" borderId="13" xfId="0" applyNumberFormat="1" applyFont="1" applyFill="1" applyBorder="1" applyAlignment="1">
      <alignment horizontal="right"/>
    </xf>
    <xf numFmtId="2" fontId="101" fillId="33" borderId="13" xfId="0" applyNumberFormat="1" applyFont="1" applyFill="1" applyBorder="1" applyAlignment="1">
      <alignment horizontal="right"/>
    </xf>
    <xf numFmtId="2" fontId="103" fillId="33" borderId="13" xfId="0" applyNumberFormat="1" applyFont="1" applyFill="1" applyBorder="1" applyAlignment="1">
      <alignment horizontal="center"/>
    </xf>
    <xf numFmtId="0" fontId="101" fillId="33" borderId="0" xfId="0" applyFont="1" applyFill="1" applyAlignment="1">
      <alignment/>
    </xf>
    <xf numFmtId="0" fontId="103" fillId="33" borderId="0" xfId="0" applyFont="1" applyFill="1" applyAlignment="1">
      <alignment horizontal="center" wrapText="1"/>
    </xf>
    <xf numFmtId="0" fontId="123" fillId="33" borderId="13" xfId="57" applyFont="1" applyFill="1" applyBorder="1" applyAlignment="1">
      <alignment vertical="center"/>
      <protection/>
    </xf>
    <xf numFmtId="0" fontId="123" fillId="33" borderId="0" xfId="57" applyFont="1" applyFill="1" applyBorder="1" applyAlignment="1">
      <alignment vertical="center"/>
      <protection/>
    </xf>
    <xf numFmtId="164" fontId="7" fillId="0" borderId="12" xfId="0" applyNumberFormat="1" applyFont="1" applyFill="1" applyBorder="1" applyAlignment="1">
      <alignment/>
    </xf>
    <xf numFmtId="49" fontId="101" fillId="33" borderId="0" xfId="0" applyNumberFormat="1" applyFont="1" applyFill="1" applyAlignment="1">
      <alignment/>
    </xf>
    <xf numFmtId="2" fontId="0" fillId="0" borderId="0" xfId="0" applyNumberFormat="1" applyAlignment="1">
      <alignment/>
    </xf>
    <xf numFmtId="164" fontId="2" fillId="34" borderId="12" xfId="0" applyNumberFormat="1" applyFont="1" applyFill="1" applyBorder="1" applyAlignment="1">
      <alignment horizontal="right" vertical="center" wrapText="1"/>
    </xf>
    <xf numFmtId="166" fontId="101" fillId="33" borderId="0" xfId="0" applyNumberFormat="1" applyFont="1" applyFill="1" applyAlignment="1">
      <alignment horizontal="center"/>
    </xf>
    <xf numFmtId="0" fontId="2" fillId="34" borderId="17" xfId="0" applyFont="1" applyFill="1" applyBorder="1" applyAlignment="1">
      <alignment horizontal="left" vertical="center" wrapText="1"/>
    </xf>
    <xf numFmtId="3" fontId="2" fillId="34" borderId="18" xfId="0" applyNumberFormat="1" applyFont="1" applyFill="1" applyBorder="1" applyAlignment="1">
      <alignment horizontal="right" vertical="center" wrapText="1"/>
    </xf>
    <xf numFmtId="2" fontId="2" fillId="34" borderId="18" xfId="0" applyNumberFormat="1" applyFont="1" applyFill="1" applyBorder="1" applyAlignment="1">
      <alignment horizontal="right" wrapText="1"/>
    </xf>
    <xf numFmtId="169" fontId="2" fillId="34" borderId="18" xfId="48" applyNumberFormat="1" applyFont="1" applyFill="1" applyBorder="1" applyAlignment="1">
      <alignment horizontal="right" wrapText="1"/>
    </xf>
    <xf numFmtId="0" fontId="2" fillId="0" borderId="17" xfId="0" applyFont="1" applyFill="1" applyBorder="1" applyAlignment="1">
      <alignment/>
    </xf>
    <xf numFmtId="0" fontId="2" fillId="0" borderId="0" xfId="0" applyFont="1" applyFill="1" applyAlignment="1">
      <alignment/>
    </xf>
    <xf numFmtId="2" fontId="2" fillId="34" borderId="18" xfId="0" applyNumberFormat="1" applyFont="1" applyFill="1" applyBorder="1" applyAlignment="1">
      <alignment horizontal="right" vertical="center"/>
    </xf>
    <xf numFmtId="164" fontId="7" fillId="0" borderId="18" xfId="0" applyNumberFormat="1" applyFont="1" applyFill="1" applyBorder="1" applyAlignment="1">
      <alignment/>
    </xf>
    <xf numFmtId="4" fontId="2" fillId="34" borderId="18" xfId="0" applyNumberFormat="1" applyFont="1" applyFill="1" applyBorder="1" applyAlignment="1">
      <alignment horizontal="right" vertical="center" wrapText="1"/>
    </xf>
    <xf numFmtId="1" fontId="14" fillId="34" borderId="19" xfId="0" applyNumberFormat="1" applyFont="1" applyFill="1" applyBorder="1" applyAlignment="1">
      <alignment horizontal="center" vertical="center" wrapText="1"/>
    </xf>
    <xf numFmtId="17" fontId="14" fillId="34" borderId="19" xfId="0" applyNumberFormat="1"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7" fillId="35" borderId="12" xfId="0" applyFont="1" applyFill="1" applyBorder="1" applyAlignment="1">
      <alignment horizontal="right" vertical="center" wrapText="1"/>
    </xf>
    <xf numFmtId="0" fontId="101" fillId="33" borderId="0" xfId="0" applyFont="1" applyFill="1" applyAlignment="1">
      <alignment horizontal="center"/>
    </xf>
    <xf numFmtId="0" fontId="101" fillId="33" borderId="0" xfId="0" applyFont="1" applyFill="1" applyAlignment="1">
      <alignment/>
    </xf>
    <xf numFmtId="0" fontId="2" fillId="0" borderId="0" xfId="63" applyFont="1" applyFill="1" applyBorder="1">
      <alignment/>
      <protection/>
    </xf>
    <xf numFmtId="0" fontId="7" fillId="0" borderId="0" xfId="63" applyFont="1" applyFill="1">
      <alignment/>
      <protection/>
    </xf>
    <xf numFmtId="2" fontId="7" fillId="0" borderId="20" xfId="0" applyNumberFormat="1" applyFont="1" applyFill="1" applyBorder="1" applyAlignment="1">
      <alignment/>
    </xf>
    <xf numFmtId="3" fontId="2" fillId="34" borderId="21" xfId="0" applyNumberFormat="1" applyFont="1" applyFill="1" applyBorder="1" applyAlignment="1">
      <alignment horizontal="right" vertical="center" wrapText="1"/>
    </xf>
    <xf numFmtId="3" fontId="2" fillId="34" borderId="22" xfId="0" applyNumberFormat="1" applyFont="1" applyFill="1" applyBorder="1" applyAlignment="1">
      <alignment horizontal="right" vertical="center" wrapText="1"/>
    </xf>
    <xf numFmtId="4" fontId="2" fillId="34" borderId="20" xfId="0" applyNumberFormat="1" applyFont="1" applyFill="1" applyBorder="1" applyAlignment="1">
      <alignment horizontal="right" vertical="center" wrapText="1"/>
    </xf>
    <xf numFmtId="164" fontId="7" fillId="0" borderId="19" xfId="0" applyNumberFormat="1" applyFont="1" applyFill="1" applyBorder="1" applyAlignment="1">
      <alignment/>
    </xf>
    <xf numFmtId="3" fontId="2" fillId="34" borderId="23" xfId="0" applyNumberFormat="1" applyFont="1" applyFill="1" applyBorder="1" applyAlignment="1">
      <alignment horizontal="right" vertical="center" wrapText="1"/>
    </xf>
    <xf numFmtId="3" fontId="2" fillId="0" borderId="21" xfId="0" applyNumberFormat="1" applyFont="1" applyFill="1" applyBorder="1" applyAlignment="1">
      <alignment/>
    </xf>
    <xf numFmtId="3" fontId="2" fillId="0" borderId="22" xfId="0" applyNumberFormat="1" applyFont="1" applyFill="1" applyBorder="1" applyAlignment="1">
      <alignment/>
    </xf>
    <xf numFmtId="164" fontId="2" fillId="0" borderId="22" xfId="0" applyNumberFormat="1" applyFont="1" applyFill="1" applyBorder="1" applyAlignment="1">
      <alignment/>
    </xf>
    <xf numFmtId="3" fontId="2" fillId="0" borderId="23" xfId="0" applyNumberFormat="1" applyFont="1" applyFill="1" applyBorder="1" applyAlignment="1">
      <alignment/>
    </xf>
    <xf numFmtId="0" fontId="103" fillId="33" borderId="0" xfId="0" applyFont="1" applyFill="1" applyBorder="1" applyAlignment="1">
      <alignment horizontal="center"/>
    </xf>
    <xf numFmtId="0" fontId="103" fillId="33" borderId="0" xfId="0" applyFont="1" applyFill="1" applyBorder="1" applyAlignment="1">
      <alignment horizontal="center" vertical="center"/>
    </xf>
    <xf numFmtId="0" fontId="101" fillId="33" borderId="0" xfId="0" applyFont="1" applyFill="1" applyAlignment="1">
      <alignment/>
    </xf>
    <xf numFmtId="0" fontId="103" fillId="33" borderId="11" xfId="0" applyFont="1" applyFill="1" applyBorder="1" applyAlignment="1">
      <alignment vertical="center" wrapText="1"/>
    </xf>
    <xf numFmtId="0" fontId="126" fillId="33" borderId="0" xfId="0" applyFont="1" applyFill="1" applyAlignment="1">
      <alignment/>
    </xf>
    <xf numFmtId="0" fontId="123" fillId="33" borderId="0" xfId="0" applyFont="1" applyFill="1" applyAlignment="1">
      <alignment/>
    </xf>
    <xf numFmtId="167" fontId="126" fillId="33" borderId="0" xfId="50" applyNumberFormat="1" applyFont="1" applyFill="1" applyBorder="1" applyAlignment="1">
      <alignment/>
    </xf>
    <xf numFmtId="0" fontId="0" fillId="0" borderId="13" xfId="0" applyBorder="1" applyAlignment="1">
      <alignment/>
    </xf>
    <xf numFmtId="0" fontId="103" fillId="33" borderId="13" xfId="0" applyFont="1" applyFill="1" applyBorder="1" applyAlignment="1">
      <alignment vertical="center"/>
    </xf>
    <xf numFmtId="0" fontId="103" fillId="33" borderId="11" xfId="0" applyFont="1" applyFill="1" applyBorder="1" applyAlignment="1">
      <alignment vertical="center"/>
    </xf>
    <xf numFmtId="0" fontId="103" fillId="33" borderId="0" xfId="0" applyFont="1" applyFill="1" applyBorder="1" applyAlignment="1">
      <alignment vertical="center"/>
    </xf>
    <xf numFmtId="3" fontId="123" fillId="33" borderId="0" xfId="0" applyNumberFormat="1" applyFont="1" applyFill="1" applyBorder="1" applyAlignment="1">
      <alignment/>
    </xf>
    <xf numFmtId="169" fontId="123" fillId="33" borderId="0" xfId="48" applyNumberFormat="1" applyFont="1" applyFill="1" applyBorder="1" applyAlignment="1">
      <alignment horizontal="right"/>
    </xf>
    <xf numFmtId="3" fontId="127" fillId="33" borderId="0" xfId="0" applyNumberFormat="1" applyFont="1" applyFill="1" applyBorder="1" applyAlignment="1">
      <alignment vertical="center" wrapText="1"/>
    </xf>
    <xf numFmtId="3" fontId="127" fillId="0" borderId="0" xfId="0" applyNumberFormat="1" applyFont="1" applyFill="1" applyBorder="1" applyAlignment="1">
      <alignment/>
    </xf>
    <xf numFmtId="0" fontId="0" fillId="0" borderId="0" xfId="0" applyBorder="1" applyAlignment="1">
      <alignment/>
    </xf>
    <xf numFmtId="43" fontId="0" fillId="0" borderId="0" xfId="48" applyFont="1" applyAlignment="1">
      <alignment/>
    </xf>
    <xf numFmtId="0" fontId="0" fillId="0" borderId="10" xfId="0" applyBorder="1" applyAlignment="1">
      <alignment/>
    </xf>
    <xf numFmtId="0" fontId="0" fillId="0" borderId="11" xfId="0" applyBorder="1" applyAlignment="1">
      <alignment/>
    </xf>
    <xf numFmtId="173" fontId="126" fillId="33" borderId="11" xfId="48" applyNumberFormat="1" applyFont="1" applyFill="1" applyBorder="1" applyAlignment="1">
      <alignment horizontal="left"/>
    </xf>
    <xf numFmtId="173" fontId="131" fillId="0" borderId="0" xfId="48" applyNumberFormat="1" applyFont="1" applyBorder="1" applyAlignment="1">
      <alignment horizontal="right" vertical="center" wrapText="1"/>
    </xf>
    <xf numFmtId="3" fontId="132" fillId="33" borderId="0" xfId="0" applyNumberFormat="1" applyFont="1" applyFill="1" applyBorder="1" applyAlignment="1">
      <alignment vertical="center" wrapText="1"/>
    </xf>
    <xf numFmtId="0" fontId="99" fillId="0" borderId="13" xfId="0" applyFont="1" applyBorder="1" applyAlignment="1">
      <alignment horizontal="center"/>
    </xf>
    <xf numFmtId="0" fontId="99" fillId="0" borderId="0" xfId="0" applyFont="1" applyBorder="1" applyAlignment="1">
      <alignment horizontal="center"/>
    </xf>
    <xf numFmtId="167" fontId="126" fillId="33" borderId="0" xfId="0" applyNumberFormat="1" applyFont="1" applyFill="1" applyBorder="1" applyAlignment="1">
      <alignment/>
    </xf>
    <xf numFmtId="3" fontId="123" fillId="33" borderId="0" xfId="0" applyNumberFormat="1" applyFont="1" applyFill="1" applyBorder="1" applyAlignment="1">
      <alignment horizontal="right"/>
    </xf>
    <xf numFmtId="0" fontId="2" fillId="0" borderId="10" xfId="0" applyFont="1" applyBorder="1" applyAlignment="1">
      <alignment horizontal="center"/>
    </xf>
    <xf numFmtId="3" fontId="133" fillId="33" borderId="0" xfId="0" applyNumberFormat="1" applyFont="1" applyFill="1" applyBorder="1" applyAlignment="1">
      <alignment/>
    </xf>
    <xf numFmtId="3" fontId="127" fillId="0" borderId="0" xfId="63" applyNumberFormat="1" applyFont="1" applyFill="1" applyBorder="1">
      <alignment/>
      <protection/>
    </xf>
    <xf numFmtId="0" fontId="103" fillId="33" borderId="11" xfId="0" applyFont="1" applyFill="1" applyBorder="1" applyAlignment="1">
      <alignment horizontal="center" vertical="center"/>
    </xf>
    <xf numFmtId="3" fontId="94" fillId="0" borderId="0" xfId="0" applyNumberFormat="1" applyFont="1" applyAlignment="1">
      <alignment/>
    </xf>
    <xf numFmtId="4" fontId="101" fillId="33" borderId="0" xfId="0" applyNumberFormat="1" applyFont="1" applyFill="1" applyBorder="1" applyAlignment="1">
      <alignment/>
    </xf>
    <xf numFmtId="0" fontId="101" fillId="33" borderId="0" xfId="0" applyFont="1" applyFill="1" applyAlignment="1">
      <alignment/>
    </xf>
    <xf numFmtId="0" fontId="134" fillId="33" borderId="0" xfId="0" applyFont="1" applyFill="1" applyBorder="1" applyAlignment="1">
      <alignment/>
    </xf>
    <xf numFmtId="0" fontId="123" fillId="33" borderId="0" xfId="0" applyFont="1" applyFill="1" applyBorder="1" applyAlignment="1">
      <alignment/>
    </xf>
    <xf numFmtId="0" fontId="101" fillId="33" borderId="0" xfId="0" applyFont="1" applyFill="1" applyAlignment="1">
      <alignment/>
    </xf>
    <xf numFmtId="3" fontId="2" fillId="0" borderId="0" xfId="0" applyNumberFormat="1" applyFont="1" applyFill="1" applyBorder="1" applyAlignment="1">
      <alignment/>
    </xf>
    <xf numFmtId="164" fontId="2" fillId="0" borderId="0" xfId="0" applyNumberFormat="1" applyFont="1" applyFill="1" applyBorder="1" applyAlignment="1">
      <alignment/>
    </xf>
    <xf numFmtId="3" fontId="7" fillId="0" borderId="0" xfId="0" applyNumberFormat="1" applyFont="1" applyFill="1" applyBorder="1" applyAlignment="1">
      <alignment/>
    </xf>
    <xf numFmtId="164" fontId="7" fillId="0" borderId="0" xfId="0" applyNumberFormat="1" applyFont="1" applyFill="1" applyBorder="1" applyAlignment="1">
      <alignment/>
    </xf>
    <xf numFmtId="0" fontId="101" fillId="33" borderId="0" xfId="0" applyFont="1" applyFill="1" applyAlignment="1">
      <alignment horizontal="center"/>
    </xf>
    <xf numFmtId="0" fontId="0" fillId="33" borderId="0" xfId="0" applyFill="1" applyAlignment="1">
      <alignment horizontal="center"/>
    </xf>
    <xf numFmtId="0" fontId="101" fillId="33" borderId="0" xfId="0" applyFont="1" applyFill="1" applyAlignment="1">
      <alignment/>
    </xf>
    <xf numFmtId="0" fontId="0" fillId="0" borderId="24" xfId="0" applyBorder="1" applyAlignment="1">
      <alignment horizontal="left" vertical="center" wrapText="1"/>
    </xf>
    <xf numFmtId="171" fontId="0" fillId="0" borderId="24" xfId="0" applyNumberFormat="1" applyBorder="1" applyAlignment="1">
      <alignment horizontal="right" vertical="center" wrapText="1"/>
    </xf>
    <xf numFmtId="0" fontId="0" fillId="0" borderId="24" xfId="0" applyBorder="1" applyAlignment="1">
      <alignment horizontal="right" vertical="center" wrapText="1"/>
    </xf>
    <xf numFmtId="3" fontId="2" fillId="34" borderId="25" xfId="0" applyNumberFormat="1" applyFont="1" applyFill="1" applyBorder="1" applyAlignment="1">
      <alignment horizontal="right" vertical="center" wrapText="1"/>
    </xf>
    <xf numFmtId="3" fontId="2" fillId="34" borderId="26" xfId="0" applyNumberFormat="1" applyFont="1" applyFill="1" applyBorder="1" applyAlignment="1">
      <alignment horizontal="right" vertical="center" wrapText="1"/>
    </xf>
    <xf numFmtId="164" fontId="2" fillId="0" borderId="27" xfId="0" applyNumberFormat="1" applyFont="1" applyFill="1" applyBorder="1" applyAlignment="1">
      <alignment/>
    </xf>
    <xf numFmtId="2" fontId="7" fillId="0" borderId="28" xfId="0" applyNumberFormat="1" applyFont="1" applyFill="1" applyBorder="1" applyAlignment="1">
      <alignment/>
    </xf>
    <xf numFmtId="2" fontId="2" fillId="0" borderId="27" xfId="0" applyNumberFormat="1" applyFont="1" applyFill="1" applyBorder="1" applyAlignment="1">
      <alignment/>
    </xf>
    <xf numFmtId="2" fontId="7" fillId="0" borderId="19" xfId="0" applyNumberFormat="1" applyFont="1" applyFill="1" applyBorder="1" applyAlignment="1">
      <alignment/>
    </xf>
    <xf numFmtId="3" fontId="126" fillId="33" borderId="0" xfId="0" applyNumberFormat="1" applyFont="1" applyFill="1" applyBorder="1" applyAlignment="1">
      <alignment/>
    </xf>
    <xf numFmtId="0" fontId="132" fillId="0" borderId="0" xfId="0" applyFont="1" applyAlignment="1">
      <alignment/>
    </xf>
    <xf numFmtId="173" fontId="126" fillId="33" borderId="11" xfId="48" applyNumberFormat="1" applyFont="1" applyFill="1" applyBorder="1" applyAlignment="1">
      <alignment horizontal="right"/>
    </xf>
    <xf numFmtId="0" fontId="101" fillId="33" borderId="0" xfId="0" applyFont="1" applyFill="1" applyAlignment="1">
      <alignment horizontal="center"/>
    </xf>
    <xf numFmtId="0" fontId="101" fillId="33" borderId="0" xfId="0" applyFont="1" applyFill="1" applyAlignment="1">
      <alignment/>
    </xf>
    <xf numFmtId="0" fontId="119" fillId="33" borderId="0" xfId="0" applyFont="1" applyFill="1" applyBorder="1" applyAlignment="1">
      <alignment/>
    </xf>
    <xf numFmtId="169" fontId="135" fillId="33" borderId="0" xfId="48" applyNumberFormat="1" applyFont="1" applyFill="1" applyBorder="1" applyAlignment="1">
      <alignment horizontal="right" vertical="center" wrapText="1"/>
    </xf>
    <xf numFmtId="0" fontId="123" fillId="33" borderId="13" xfId="0" applyFont="1" applyFill="1" applyBorder="1" applyAlignment="1">
      <alignment/>
    </xf>
    <xf numFmtId="169" fontId="131" fillId="33" borderId="0" xfId="48" applyNumberFormat="1" applyFont="1" applyFill="1" applyBorder="1" applyAlignment="1">
      <alignment horizontal="right" vertical="center" wrapText="1"/>
    </xf>
    <xf numFmtId="17" fontId="99" fillId="0" borderId="0" xfId="0" applyNumberFormat="1" applyFont="1" applyAlignment="1">
      <alignment horizontal="left" vertical="center"/>
    </xf>
    <xf numFmtId="17" fontId="99" fillId="0" borderId="12" xfId="0" applyNumberFormat="1" applyFont="1" applyBorder="1" applyAlignment="1">
      <alignment horizontal="left" vertical="center"/>
    </xf>
    <xf numFmtId="171" fontId="102" fillId="0" borderId="24" xfId="0" applyNumberFormat="1" applyFont="1" applyBorder="1" applyAlignment="1">
      <alignment horizontal="right" vertical="center" wrapText="1"/>
    </xf>
    <xf numFmtId="171" fontId="102" fillId="0" borderId="29" xfId="0" applyNumberFormat="1" applyFont="1" applyBorder="1" applyAlignment="1">
      <alignment horizontal="right" vertical="center" wrapText="1"/>
    </xf>
    <xf numFmtId="0" fontId="102" fillId="0" borderId="24" xfId="0" applyFont="1" applyBorder="1" applyAlignment="1">
      <alignment horizontal="right" vertical="center" wrapText="1"/>
    </xf>
    <xf numFmtId="165" fontId="71" fillId="34" borderId="12" xfId="0" applyNumberFormat="1" applyFont="1" applyFill="1" applyBorder="1" applyAlignment="1">
      <alignment horizontal="right" vertical="center" wrapText="1"/>
    </xf>
    <xf numFmtId="165" fontId="71" fillId="34" borderId="19" xfId="0" applyNumberFormat="1" applyFont="1" applyFill="1" applyBorder="1" applyAlignment="1">
      <alignment horizontal="right" vertical="center" wrapText="1"/>
    </xf>
    <xf numFmtId="2" fontId="71" fillId="34" borderId="20" xfId="0" applyNumberFormat="1" applyFont="1" applyFill="1" applyBorder="1" applyAlignment="1">
      <alignment horizontal="right" vertical="center"/>
    </xf>
    <xf numFmtId="2" fontId="71" fillId="34" borderId="12" xfId="0" applyNumberFormat="1" applyFont="1" applyFill="1" applyBorder="1" applyAlignment="1">
      <alignment horizontal="right" vertical="center"/>
    </xf>
    <xf numFmtId="3" fontId="72" fillId="34" borderId="21" xfId="0" applyNumberFormat="1" applyFont="1" applyFill="1" applyBorder="1" applyAlignment="1">
      <alignment horizontal="right" vertical="center" wrapText="1"/>
    </xf>
    <xf numFmtId="3" fontId="72" fillId="34" borderId="22" xfId="0" applyNumberFormat="1" applyFont="1" applyFill="1" applyBorder="1" applyAlignment="1">
      <alignment horizontal="right" vertical="center" wrapText="1"/>
    </xf>
    <xf numFmtId="3" fontId="72" fillId="34" borderId="25" xfId="0" applyNumberFormat="1" applyFont="1" applyFill="1" applyBorder="1" applyAlignment="1">
      <alignment horizontal="right" vertical="center" wrapText="1"/>
    </xf>
    <xf numFmtId="165" fontId="72" fillId="34" borderId="27" xfId="0" applyNumberFormat="1" applyFont="1" applyFill="1" applyBorder="1" applyAlignment="1">
      <alignment horizontal="right" vertical="center" wrapText="1"/>
    </xf>
    <xf numFmtId="3" fontId="72" fillId="34" borderId="26" xfId="0" applyNumberFormat="1" applyFont="1" applyFill="1" applyBorder="1" applyAlignment="1">
      <alignment horizontal="right" vertical="center" wrapText="1"/>
    </xf>
    <xf numFmtId="4" fontId="72" fillId="34" borderId="22" xfId="0" applyNumberFormat="1" applyFont="1" applyFill="1" applyBorder="1" applyAlignment="1">
      <alignment horizontal="right" vertical="center" wrapText="1"/>
    </xf>
    <xf numFmtId="49" fontId="101" fillId="33" borderId="0" xfId="0" applyNumberFormat="1" applyFont="1" applyFill="1" applyAlignment="1">
      <alignment horizontal="center"/>
    </xf>
    <xf numFmtId="0" fontId="99" fillId="0" borderId="11" xfId="0" applyFont="1" applyBorder="1" applyAlignment="1">
      <alignment horizontal="center"/>
    </xf>
    <xf numFmtId="3" fontId="132" fillId="33" borderId="11" xfId="0" applyNumberFormat="1" applyFont="1" applyFill="1" applyBorder="1" applyAlignment="1">
      <alignment/>
    </xf>
    <xf numFmtId="173" fontId="131" fillId="0" borderId="11" xfId="48" applyNumberFormat="1" applyFont="1" applyBorder="1" applyAlignment="1">
      <alignment horizontal="right" vertical="center" wrapText="1"/>
    </xf>
    <xf numFmtId="169" fontId="131" fillId="0" borderId="11" xfId="48" applyNumberFormat="1" applyFont="1" applyBorder="1" applyAlignment="1">
      <alignment horizontal="right" vertical="center" wrapText="1"/>
    </xf>
    <xf numFmtId="0" fontId="132" fillId="33" borderId="11" xfId="0" applyFont="1" applyFill="1" applyBorder="1" applyAlignment="1">
      <alignment/>
    </xf>
    <xf numFmtId="3" fontId="131" fillId="0" borderId="11" xfId="0" applyNumberFormat="1" applyFont="1" applyBorder="1" applyAlignment="1">
      <alignment/>
    </xf>
    <xf numFmtId="3" fontId="132" fillId="33" borderId="11" xfId="0" applyNumberFormat="1" applyFont="1" applyFill="1" applyBorder="1" applyAlignment="1">
      <alignment vertical="center" wrapText="1"/>
    </xf>
    <xf numFmtId="0" fontId="83" fillId="33" borderId="0" xfId="0" applyFont="1" applyFill="1" applyAlignment="1">
      <alignment/>
    </xf>
    <xf numFmtId="0" fontId="101" fillId="33" borderId="12" xfId="0" applyFont="1" applyFill="1" applyBorder="1" applyAlignment="1">
      <alignment horizontal="center" vertical="center" wrapText="1"/>
    </xf>
    <xf numFmtId="3" fontId="101" fillId="33" borderId="12" xfId="0" applyNumberFormat="1" applyFont="1" applyFill="1" applyBorder="1" applyAlignment="1">
      <alignment/>
    </xf>
    <xf numFmtId="3" fontId="101" fillId="33" borderId="12" xfId="0" applyNumberFormat="1" applyFont="1" applyFill="1" applyBorder="1" applyAlignment="1">
      <alignment horizontal="right"/>
    </xf>
    <xf numFmtId="0" fontId="101" fillId="33" borderId="12" xfId="0" applyFont="1" applyFill="1" applyBorder="1" applyAlignment="1">
      <alignment/>
    </xf>
    <xf numFmtId="1" fontId="101" fillId="33" borderId="12" xfId="0" applyNumberFormat="1" applyFont="1" applyFill="1" applyBorder="1" applyAlignment="1">
      <alignment/>
    </xf>
    <xf numFmtId="1" fontId="0" fillId="33" borderId="12" xfId="0" applyNumberFormat="1" applyFill="1" applyBorder="1" applyAlignment="1">
      <alignment horizontal="center"/>
    </xf>
    <xf numFmtId="1" fontId="101" fillId="33" borderId="12" xfId="0" applyNumberFormat="1" applyFont="1" applyFill="1" applyBorder="1" applyAlignment="1">
      <alignment horizontal="right"/>
    </xf>
    <xf numFmtId="17" fontId="101" fillId="33" borderId="12" xfId="0" applyNumberFormat="1" applyFont="1" applyFill="1" applyBorder="1" applyAlignment="1" quotePrefix="1">
      <alignment horizontal="center" vertical="center" wrapText="1"/>
    </xf>
    <xf numFmtId="169" fontId="101" fillId="33" borderId="12" xfId="48" applyNumberFormat="1" applyFont="1" applyFill="1" applyBorder="1" applyAlignment="1">
      <alignment horizontal="right" vertical="center" wrapText="1"/>
    </xf>
    <xf numFmtId="0" fontId="101" fillId="33" borderId="12" xfId="0" applyFont="1" applyFill="1" applyBorder="1" applyAlignment="1">
      <alignment horizontal="right"/>
    </xf>
    <xf numFmtId="3" fontId="0" fillId="33" borderId="12" xfId="0" applyNumberFormat="1" applyFill="1" applyBorder="1" applyAlignment="1">
      <alignment horizontal="right"/>
    </xf>
    <xf numFmtId="3" fontId="0" fillId="33" borderId="12" xfId="0" applyNumberFormat="1" applyFill="1" applyBorder="1" applyAlignment="1">
      <alignment/>
    </xf>
    <xf numFmtId="1" fontId="0" fillId="33" borderId="12" xfId="0" applyNumberFormat="1" applyFill="1" applyBorder="1" applyAlignment="1">
      <alignment horizontal="right"/>
    </xf>
    <xf numFmtId="3" fontId="0" fillId="33" borderId="12" xfId="0" applyNumberFormat="1" applyFill="1" applyBorder="1" applyAlignment="1">
      <alignment horizontal="right" vertical="center"/>
    </xf>
    <xf numFmtId="0" fontId="101" fillId="33" borderId="12" xfId="0" applyFont="1" applyFill="1" applyBorder="1" applyAlignment="1">
      <alignment horizontal="right" vertical="center"/>
    </xf>
    <xf numFmtId="1" fontId="0" fillId="33" borderId="12" xfId="0" applyNumberFormat="1" applyFill="1" applyBorder="1" applyAlignment="1">
      <alignment horizontal="right" vertical="center"/>
    </xf>
    <xf numFmtId="3" fontId="0" fillId="0" borderId="12" xfId="0" applyNumberFormat="1" applyBorder="1" applyAlignment="1">
      <alignment horizontal="right"/>
    </xf>
    <xf numFmtId="1" fontId="0" fillId="0" borderId="12" xfId="0" applyNumberFormat="1" applyBorder="1" applyAlignment="1">
      <alignment horizontal="right"/>
    </xf>
    <xf numFmtId="3" fontId="101" fillId="0" borderId="12" xfId="0" applyNumberFormat="1" applyFont="1" applyBorder="1" applyAlignment="1">
      <alignment horizontal="right"/>
    </xf>
    <xf numFmtId="1" fontId="101" fillId="0" borderId="12" xfId="0" applyNumberFormat="1" applyFont="1" applyBorder="1" applyAlignment="1">
      <alignment horizontal="right"/>
    </xf>
    <xf numFmtId="167" fontId="101" fillId="33" borderId="12" xfId="48" applyNumberFormat="1" applyFont="1" applyFill="1" applyBorder="1" applyAlignment="1">
      <alignment horizontal="right" vertical="center" wrapText="1"/>
    </xf>
    <xf numFmtId="0" fontId="101" fillId="33" borderId="12" xfId="0" applyFont="1" applyFill="1" applyBorder="1" applyAlignment="1">
      <alignment horizontal="right" vertical="center" wrapText="1"/>
    </xf>
    <xf numFmtId="3" fontId="101" fillId="33" borderId="12" xfId="0" applyNumberFormat="1" applyFont="1" applyFill="1" applyBorder="1" applyAlignment="1">
      <alignment horizontal="right" vertical="center" wrapText="1"/>
    </xf>
    <xf numFmtId="0" fontId="101" fillId="33" borderId="12" xfId="0" applyFont="1" applyFill="1" applyBorder="1" applyAlignment="1" applyProtection="1">
      <alignment vertical="center" wrapText="1"/>
      <protection/>
    </xf>
    <xf numFmtId="3" fontId="101" fillId="33" borderId="12" xfId="0" applyNumberFormat="1" applyFont="1" applyFill="1" applyBorder="1" applyAlignment="1" applyProtection="1">
      <alignment vertical="center" wrapText="1"/>
      <protection/>
    </xf>
    <xf numFmtId="1" fontId="7" fillId="35" borderId="12" xfId="0" applyNumberFormat="1" applyFont="1" applyFill="1" applyBorder="1" applyAlignment="1">
      <alignment horizontal="right" wrapText="1"/>
    </xf>
    <xf numFmtId="1" fontId="7" fillId="33" borderId="12" xfId="0" applyNumberFormat="1" applyFont="1" applyFill="1" applyBorder="1" applyAlignment="1" applyProtection="1">
      <alignment vertical="center" wrapText="1"/>
      <protection/>
    </xf>
    <xf numFmtId="17" fontId="101" fillId="0" borderId="12" xfId="0" applyNumberFormat="1" applyFont="1" applyFill="1" applyBorder="1" applyAlignment="1" quotePrefix="1">
      <alignment horizontal="center" vertical="center" wrapText="1"/>
    </xf>
    <xf numFmtId="1" fontId="7" fillId="0" borderId="12" xfId="0" applyNumberFormat="1" applyFont="1" applyFill="1" applyBorder="1" applyAlignment="1">
      <alignment horizontal="right" wrapText="1"/>
    </xf>
    <xf numFmtId="1" fontId="7" fillId="0" borderId="12" xfId="0" applyNumberFormat="1" applyFont="1" applyFill="1" applyBorder="1" applyAlignment="1">
      <alignment horizontal="right" vertical="center" wrapText="1"/>
    </xf>
    <xf numFmtId="1" fontId="7" fillId="35" borderId="12" xfId="0" applyNumberFormat="1" applyFont="1" applyFill="1" applyBorder="1" applyAlignment="1">
      <alignment horizontal="right" vertical="center" wrapText="1"/>
    </xf>
    <xf numFmtId="0" fontId="122" fillId="35" borderId="12" xfId="0" applyFont="1" applyFill="1" applyBorder="1" applyAlignment="1">
      <alignment horizontal="right" vertical="center" wrapText="1"/>
    </xf>
    <xf numFmtId="169" fontId="7" fillId="35" borderId="12" xfId="48" applyNumberFormat="1" applyFont="1" applyFill="1" applyBorder="1" applyAlignment="1">
      <alignment horizontal="right" vertical="center" wrapText="1"/>
    </xf>
    <xf numFmtId="0" fontId="11" fillId="35" borderId="12" xfId="0" applyFont="1" applyFill="1" applyBorder="1" applyAlignment="1">
      <alignment horizontal="right" vertical="center" wrapText="1"/>
    </xf>
    <xf numFmtId="0" fontId="136" fillId="35" borderId="12" xfId="0" applyFont="1" applyFill="1" applyBorder="1" applyAlignment="1">
      <alignment horizontal="right" vertical="center" wrapText="1"/>
    </xf>
    <xf numFmtId="169" fontId="136" fillId="35" borderId="12" xfId="48" applyNumberFormat="1" applyFont="1" applyFill="1" applyBorder="1" applyAlignment="1">
      <alignment horizontal="right" vertical="center" wrapText="1"/>
    </xf>
    <xf numFmtId="169" fontId="7" fillId="33" borderId="12" xfId="48" applyNumberFormat="1" applyFont="1" applyFill="1" applyBorder="1" applyAlignment="1">
      <alignment horizontal="right" vertical="center" wrapText="1"/>
    </xf>
    <xf numFmtId="0" fontId="0" fillId="0" borderId="12" xfId="0" applyBorder="1" applyAlignment="1">
      <alignment horizontal="right" vertical="center" wrapText="1"/>
    </xf>
    <xf numFmtId="3" fontId="0" fillId="0" borderId="12" xfId="0" applyNumberFormat="1" applyBorder="1" applyAlignment="1">
      <alignment horizontal="right" vertical="center" wrapText="1"/>
    </xf>
    <xf numFmtId="3" fontId="7" fillId="35" borderId="12" xfId="0" applyNumberFormat="1" applyFont="1" applyFill="1" applyBorder="1" applyAlignment="1">
      <alignment horizontal="right" vertical="center" wrapText="1"/>
    </xf>
    <xf numFmtId="169" fontId="101" fillId="0" borderId="12" xfId="48" applyNumberFormat="1" applyFont="1" applyBorder="1" applyAlignment="1">
      <alignment horizontal="right" vertical="center" wrapText="1"/>
    </xf>
    <xf numFmtId="0" fontId="100" fillId="0" borderId="0" xfId="57" applyFont="1" applyAlignment="1">
      <alignment horizontal="center"/>
      <protection/>
    </xf>
    <xf numFmtId="0" fontId="110" fillId="33" borderId="0" xfId="57" applyFont="1" applyFill="1" applyAlignment="1">
      <alignment horizontal="center"/>
      <protection/>
    </xf>
    <xf numFmtId="17" fontId="137" fillId="0" borderId="0" xfId="57" applyNumberFormat="1" applyFont="1" quotePrefix="1">
      <alignment/>
      <protection/>
    </xf>
    <xf numFmtId="0" fontId="102" fillId="0" borderId="0" xfId="57" applyFont="1" quotePrefix="1">
      <alignment/>
      <protection/>
    </xf>
    <xf numFmtId="0" fontId="106" fillId="33" borderId="0" xfId="57" applyFont="1" applyFill="1" applyAlignment="1">
      <alignment horizontal="center" wrapText="1"/>
      <protection/>
    </xf>
    <xf numFmtId="17" fontId="106" fillId="33" borderId="0" xfId="57" applyNumberFormat="1" applyFont="1" applyFill="1" applyAlignment="1">
      <alignment horizontal="center"/>
      <protection/>
    </xf>
    <xf numFmtId="0" fontId="100" fillId="33" borderId="0" xfId="57" applyFont="1" applyFill="1" applyAlignment="1">
      <alignment horizontal="center"/>
      <protection/>
    </xf>
    <xf numFmtId="0" fontId="3" fillId="33" borderId="0" xfId="57" applyFont="1" applyFill="1" applyAlignment="1">
      <alignment horizontal="center" wrapText="1"/>
      <protection/>
    </xf>
    <xf numFmtId="0" fontId="106" fillId="33" borderId="0" xfId="57" applyFont="1" applyFill="1" applyAlignment="1">
      <alignment horizontal="center"/>
      <protection/>
    </xf>
    <xf numFmtId="0" fontId="13" fillId="33" borderId="0" xfId="57" applyFont="1" applyFill="1" applyAlignment="1">
      <alignment horizontal="left" vertical="center"/>
      <protection/>
    </xf>
    <xf numFmtId="0" fontId="4" fillId="33" borderId="0" xfId="57" applyFont="1" applyFill="1" applyAlignment="1">
      <alignment horizontal="left"/>
      <protection/>
    </xf>
    <xf numFmtId="0" fontId="16" fillId="33" borderId="13" xfId="57" applyFont="1" applyFill="1" applyBorder="1" applyAlignment="1">
      <alignment horizontal="justify" vertical="center" wrapText="1"/>
      <protection/>
    </xf>
    <xf numFmtId="0" fontId="123"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0" xfId="0" applyFont="1" applyFill="1" applyBorder="1" applyAlignment="1" quotePrefix="1">
      <alignment horizontal="center" vertical="center"/>
    </xf>
    <xf numFmtId="0" fontId="2" fillId="33" borderId="30" xfId="0" applyFont="1" applyFill="1" applyBorder="1" applyAlignment="1" quotePrefix="1">
      <alignment horizontal="center" vertical="center"/>
    </xf>
    <xf numFmtId="2" fontId="103" fillId="33" borderId="10" xfId="0" applyNumberFormat="1" applyFont="1" applyFill="1" applyBorder="1" applyAlignment="1">
      <alignment horizont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30" xfId="0" applyFont="1" applyFill="1" applyBorder="1" applyAlignment="1">
      <alignment horizontal="center" vertical="center"/>
    </xf>
    <xf numFmtId="2" fontId="103" fillId="33" borderId="0" xfId="0" applyNumberFormat="1" applyFont="1" applyFill="1" applyAlignment="1">
      <alignment horizontal="center"/>
    </xf>
    <xf numFmtId="0" fontId="2" fillId="33" borderId="10" xfId="0" applyFont="1" applyFill="1" applyBorder="1" applyAlignment="1">
      <alignment horizontal="center"/>
    </xf>
    <xf numFmtId="0" fontId="123" fillId="33" borderId="0" xfId="0" applyFont="1" applyFill="1" applyBorder="1" applyAlignment="1">
      <alignment horizontal="left" vertical="center" wrapText="1"/>
    </xf>
    <xf numFmtId="0" fontId="103" fillId="33" borderId="0" xfId="0" applyFont="1" applyFill="1" applyAlignment="1">
      <alignment horizontal="center"/>
    </xf>
    <xf numFmtId="2" fontId="103" fillId="33" borderId="20" xfId="0" applyNumberFormat="1" applyFont="1" applyFill="1" applyBorder="1" applyAlignment="1">
      <alignment horizontal="center"/>
    </xf>
    <xf numFmtId="2" fontId="103" fillId="33" borderId="0" xfId="0" applyNumberFormat="1" applyFont="1" applyFill="1" applyBorder="1" applyAlignment="1">
      <alignment horizontal="center"/>
    </xf>
    <xf numFmtId="2" fontId="103" fillId="33" borderId="31"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103" fillId="33" borderId="0" xfId="0" applyFont="1" applyFill="1" applyBorder="1" applyAlignment="1">
      <alignment horizontal="center"/>
    </xf>
    <xf numFmtId="0" fontId="7" fillId="33" borderId="17" xfId="0" applyFont="1" applyFill="1" applyBorder="1" applyAlignment="1">
      <alignment horizontal="left"/>
    </xf>
    <xf numFmtId="0" fontId="7" fillId="33" borderId="10" xfId="0" applyFont="1" applyFill="1" applyBorder="1" applyAlignment="1">
      <alignment horizontal="left"/>
    </xf>
    <xf numFmtId="0" fontId="7" fillId="33" borderId="20" xfId="0" applyFont="1" applyFill="1" applyBorder="1" applyAlignment="1">
      <alignment horizontal="left"/>
    </xf>
    <xf numFmtId="0" fontId="101" fillId="33" borderId="0" xfId="0" applyFont="1" applyFill="1" applyAlignment="1">
      <alignment horizontal="left"/>
    </xf>
    <xf numFmtId="0" fontId="2" fillId="33" borderId="11"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0" xfId="0" applyFont="1" applyFill="1" applyBorder="1" applyAlignment="1">
      <alignment horizontal="center" vertical="center"/>
    </xf>
    <xf numFmtId="0" fontId="103" fillId="33" borderId="11" xfId="0" applyFont="1" applyFill="1" applyBorder="1" applyAlignment="1">
      <alignment horizontal="center" vertical="center"/>
    </xf>
    <xf numFmtId="0" fontId="103" fillId="33" borderId="10" xfId="0" applyFont="1" applyFill="1" applyBorder="1" applyAlignment="1">
      <alignment horizontal="center" vertical="top"/>
    </xf>
    <xf numFmtId="0" fontId="103" fillId="33" borderId="10" xfId="0" applyFont="1" applyFill="1" applyBorder="1" applyAlignment="1">
      <alignment horizontal="center" vertical="top" wrapText="1"/>
    </xf>
    <xf numFmtId="0" fontId="2" fillId="34" borderId="12" xfId="0" applyFont="1" applyFill="1" applyBorder="1" applyAlignment="1">
      <alignment horizontal="left" wrapText="1"/>
    </xf>
    <xf numFmtId="0" fontId="2" fillId="34" borderId="19" xfId="0" applyFont="1" applyFill="1" applyBorder="1" applyAlignment="1">
      <alignment horizontal="left" wrapText="1"/>
    </xf>
    <xf numFmtId="0" fontId="2" fillId="34" borderId="12" xfId="0" applyFont="1" applyFill="1" applyBorder="1" applyAlignment="1">
      <alignment horizontal="left" vertical="center"/>
    </xf>
    <xf numFmtId="0" fontId="2" fillId="34" borderId="19" xfId="0" applyFont="1" applyFill="1" applyBorder="1" applyAlignment="1">
      <alignment horizontal="left" vertical="center"/>
    </xf>
    <xf numFmtId="0" fontId="138" fillId="34" borderId="0" xfId="0" applyFont="1" applyFill="1" applyBorder="1" applyAlignment="1">
      <alignment horizontal="center"/>
    </xf>
    <xf numFmtId="0" fontId="14" fillId="34" borderId="13" xfId="0" applyFont="1" applyFill="1" applyBorder="1" applyAlignment="1" applyProtection="1">
      <alignment horizontal="center" vertical="center" wrapText="1"/>
      <protection/>
    </xf>
    <xf numFmtId="0" fontId="15" fillId="34" borderId="0" xfId="0" applyFont="1" applyFill="1" applyBorder="1" applyAlignment="1" applyProtection="1">
      <alignment horizontal="center" vertical="center" wrapText="1"/>
      <protection/>
    </xf>
    <xf numFmtId="0" fontId="14"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38" fillId="34" borderId="10" xfId="0" applyFont="1" applyFill="1" applyBorder="1" applyAlignment="1">
      <alignment horizontal="center"/>
    </xf>
    <xf numFmtId="0" fontId="120" fillId="0" borderId="0" xfId="0" applyFont="1" applyBorder="1" applyAlignment="1">
      <alignment horizontal="center"/>
    </xf>
    <xf numFmtId="0" fontId="139" fillId="0" borderId="0" xfId="0" applyFont="1" applyBorder="1" applyAlignment="1">
      <alignment horizontal="center"/>
    </xf>
    <xf numFmtId="0" fontId="118" fillId="0" borderId="0" xfId="0" applyFont="1" applyBorder="1" applyAlignment="1">
      <alignment horizontal="center"/>
    </xf>
    <xf numFmtId="0" fontId="101" fillId="33" borderId="0" xfId="0" applyFont="1" applyFill="1" applyAlignment="1">
      <alignment horizontal="center"/>
    </xf>
    <xf numFmtId="0" fontId="120" fillId="33" borderId="32" xfId="0" applyFont="1" applyFill="1" applyBorder="1" applyAlignment="1">
      <alignment horizontal="center"/>
    </xf>
    <xf numFmtId="0" fontId="120" fillId="33" borderId="28" xfId="0" applyFont="1" applyFill="1" applyBorder="1" applyAlignment="1">
      <alignment horizontal="center"/>
    </xf>
    <xf numFmtId="0" fontId="125" fillId="33" borderId="32" xfId="0" applyFont="1" applyFill="1" applyBorder="1" applyAlignment="1">
      <alignment horizontal="center"/>
    </xf>
    <xf numFmtId="0" fontId="125" fillId="33" borderId="28" xfId="0" applyFont="1" applyFill="1" applyBorder="1" applyAlignment="1">
      <alignment horizontal="center"/>
    </xf>
    <xf numFmtId="0" fontId="2" fillId="33" borderId="0" xfId="0" applyFont="1" applyFill="1" applyAlignment="1">
      <alignment horizontal="center" vertical="center" wrapText="1"/>
    </xf>
    <xf numFmtId="0" fontId="101" fillId="33" borderId="0" xfId="0" applyFont="1" applyFill="1" applyAlignment="1">
      <alignment/>
    </xf>
    <xf numFmtId="0" fontId="101" fillId="33" borderId="33" xfId="0" applyFont="1" applyFill="1" applyBorder="1" applyAlignment="1" applyProtection="1">
      <alignment horizontal="left" vertical="center" wrapText="1"/>
      <protection/>
    </xf>
    <xf numFmtId="0" fontId="101" fillId="33" borderId="0" xfId="0" applyFont="1" applyFill="1" applyBorder="1" applyAlignment="1" applyProtection="1">
      <alignment horizontal="center" vertical="center" wrapText="1"/>
      <protection/>
    </xf>
    <xf numFmtId="0" fontId="7"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01" fillId="33" borderId="12" xfId="0" applyFont="1" applyFill="1" applyBorder="1" applyAlignment="1">
      <alignment horizontal="left" vertical="center"/>
    </xf>
    <xf numFmtId="0" fontId="101" fillId="33" borderId="13" xfId="0" applyFont="1" applyFill="1" applyBorder="1" applyAlignment="1">
      <alignment horizontal="center"/>
    </xf>
    <xf numFmtId="0" fontId="2" fillId="33" borderId="0" xfId="0" applyFont="1" applyFill="1" applyAlignment="1">
      <alignment horizontal="center"/>
    </xf>
    <xf numFmtId="0" fontId="101" fillId="33" borderId="10" xfId="0" applyFont="1" applyFill="1" applyBorder="1"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Ciruelos japoneses: superficie y producción 2000-2012</a:t>
            </a:r>
          </a:p>
        </c:rich>
      </c:tx>
      <c:layout>
        <c:manualLayout>
          <c:xMode val="factor"/>
          <c:yMode val="factor"/>
          <c:x val="-0.0015"/>
          <c:y val="-0.01075"/>
        </c:manualLayout>
      </c:layout>
      <c:spPr>
        <a:noFill/>
        <a:ln w="3175">
          <a:noFill/>
        </a:ln>
      </c:spPr>
    </c:title>
    <c:plotArea>
      <c:layout>
        <c:manualLayout>
          <c:xMode val="edge"/>
          <c:yMode val="edge"/>
          <c:x val="0.05925"/>
          <c:y val="0.0855"/>
          <c:w val="0.83825"/>
          <c:h val="0.83325"/>
        </c:manualLayout>
      </c:layout>
      <c:barChart>
        <c:barDir val="col"/>
        <c:grouping val="clustered"/>
        <c:varyColors val="0"/>
        <c:ser>
          <c:idx val="0"/>
          <c:order val="0"/>
          <c:tx>
            <c:strRef>
              <c:f>ciruelas!$A$8</c:f>
              <c:strCache>
                <c:ptCount val="1"/>
                <c:pt idx="0">
                  <c:v>Superficie</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ciruelas!$B$6:$N$7</c:f>
              <c:multiLvlStrCache/>
            </c:multiLvlStrRef>
          </c:cat>
          <c:val>
            <c:numRef>
              <c:f>ciruelas!$B$8:$N$8</c:f>
              <c:numCache/>
            </c:numRef>
          </c:val>
        </c:ser>
        <c:gapWidth val="55"/>
        <c:axId val="6100579"/>
        <c:axId val="54905212"/>
      </c:barChart>
      <c:lineChart>
        <c:grouping val="standard"/>
        <c:varyColors val="0"/>
        <c:ser>
          <c:idx val="1"/>
          <c:order val="1"/>
          <c:tx>
            <c:strRef>
              <c:f>ciruelas!$A$9</c:f>
              <c:strCache>
                <c:ptCount val="1"/>
                <c:pt idx="0">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ciruelas!$B$6:$N$7</c:f>
              <c:multiLvlStrCache/>
            </c:multiLvlStrRef>
          </c:cat>
          <c:val>
            <c:numRef>
              <c:f>ciruelas!$B$9:$N$9</c:f>
              <c:numCache/>
            </c:numRef>
          </c:val>
          <c:smooth val="0"/>
        </c:ser>
        <c:axId val="6100579"/>
        <c:axId val="54905212"/>
      </c:lineChart>
      <c:lineChart>
        <c:grouping val="standard"/>
        <c:varyColors val="0"/>
        <c:ser>
          <c:idx val="2"/>
          <c:order val="2"/>
          <c:tx>
            <c:strRef>
              <c:f>ciruelas!$A$10</c:f>
              <c:strCache>
                <c:ptCount val="1"/>
                <c:pt idx="0">
                  <c:v>Producción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ciruelas!$B$6:$N$7</c:f>
              <c:multiLvlStrCache/>
            </c:multiLvlStrRef>
          </c:cat>
          <c:val>
            <c:numRef>
              <c:f>ciruelas!$B$10:$N$10</c:f>
              <c:numCache/>
            </c:numRef>
          </c:val>
          <c:smooth val="0"/>
        </c:ser>
        <c:axId val="24384861"/>
        <c:axId val="18137158"/>
      </c:lineChart>
      <c:catAx>
        <c:axId val="61005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905212"/>
        <c:crosses val="autoZero"/>
        <c:auto val="1"/>
        <c:lblOffset val="100"/>
        <c:tickLblSkip val="1"/>
        <c:noMultiLvlLbl val="0"/>
      </c:catAx>
      <c:valAx>
        <c:axId val="54905212"/>
        <c:scaling>
          <c:orientation val="minMax"/>
        </c:scaling>
        <c:axPos val="l"/>
        <c:title>
          <c:tx>
            <c:rich>
              <a:bodyPr vert="horz" rot="-5400000" anchor="ctr"/>
              <a:lstStyle/>
              <a:p>
                <a:pPr algn="ctr">
                  <a:defRPr/>
                </a:pPr>
                <a:r>
                  <a:rPr lang="en-US" cap="none" sz="900" b="1" i="0" u="none" baseline="0">
                    <a:solidFill>
                      <a:srgbClr val="008000"/>
                    </a:solidFill>
                  </a:rPr>
                  <a:t>Hectáreas</a:t>
                </a:r>
              </a:p>
            </c:rich>
          </c:tx>
          <c:layout>
            <c:manualLayout>
              <c:xMode val="factor"/>
              <c:yMode val="factor"/>
              <c:x val="-0.012"/>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00579"/>
        <c:crossesAt val="1"/>
        <c:crossBetween val="between"/>
        <c:dispUnits/>
      </c:valAx>
      <c:catAx>
        <c:axId val="24384861"/>
        <c:scaling>
          <c:orientation val="minMax"/>
        </c:scaling>
        <c:axPos val="b"/>
        <c:delete val="1"/>
        <c:majorTickMark val="out"/>
        <c:minorTickMark val="none"/>
        <c:tickLblPos val="nextTo"/>
        <c:crossAx val="18137158"/>
        <c:crosses val="autoZero"/>
        <c:auto val="1"/>
        <c:lblOffset val="100"/>
        <c:tickLblSkip val="1"/>
        <c:noMultiLvlLbl val="0"/>
      </c:catAx>
      <c:valAx>
        <c:axId val="18137158"/>
        <c:scaling>
          <c:orientation val="minMax"/>
        </c:scaling>
        <c:axPos val="l"/>
        <c:title>
          <c:tx>
            <c:rich>
              <a:bodyPr vert="horz" rot="-5400000" anchor="ctr"/>
              <a:lstStyle/>
              <a:p>
                <a:pPr algn="ctr">
                  <a:defRPr/>
                </a:pPr>
                <a:r>
                  <a:rPr lang="en-US" cap="none" sz="900" b="1" i="0" u="none" baseline="0">
                    <a:solidFill>
                      <a:srgbClr val="FF0000"/>
                    </a:solidFill>
                  </a:rPr>
                  <a:t>Toneladas</a:t>
                </a:r>
              </a:p>
            </c:rich>
          </c:tx>
          <c:layout>
            <c:manualLayout>
              <c:xMode val="factor"/>
              <c:yMode val="factor"/>
              <c:x val="-0.018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38486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Ciruelas japonesas: producción y exportaciones 2000-2012</a:t>
            </a:r>
          </a:p>
        </c:rich>
      </c:tx>
      <c:layout>
        <c:manualLayout>
          <c:xMode val="factor"/>
          <c:yMode val="factor"/>
          <c:x val="-0.0015"/>
          <c:y val="-0.01125"/>
        </c:manualLayout>
      </c:layout>
      <c:spPr>
        <a:noFill/>
        <a:ln w="3175">
          <a:noFill/>
        </a:ln>
      </c:spPr>
    </c:title>
    <c:plotArea>
      <c:layout>
        <c:manualLayout>
          <c:xMode val="edge"/>
          <c:yMode val="edge"/>
          <c:x val="0.054"/>
          <c:y val="0.1005"/>
          <c:w val="0.86775"/>
          <c:h val="0.79"/>
        </c:manualLayout>
      </c:layout>
      <c:lineChart>
        <c:grouping val="standard"/>
        <c:varyColors val="0"/>
        <c:ser>
          <c:idx val="0"/>
          <c:order val="0"/>
          <c:tx>
            <c:strRef>
              <c:f>ciruelas!$A$40</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ciruelas!$B$39:$N$39</c:f>
              <c:numCache/>
            </c:numRef>
          </c:cat>
          <c:val>
            <c:numRef>
              <c:f>ciruelas!$B$40:$N$40</c:f>
              <c:numCache/>
            </c:numRef>
          </c:val>
          <c:smooth val="0"/>
        </c:ser>
        <c:ser>
          <c:idx val="1"/>
          <c:order val="1"/>
          <c:tx>
            <c:strRef>
              <c:f>ciruelas!$A$41</c:f>
              <c:strCache>
                <c:ptCount val="1"/>
                <c:pt idx="0">
                  <c:v>Exportaciones </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ciruelas!$B$39:$N$39</c:f>
              <c:numCache/>
            </c:numRef>
          </c:cat>
          <c:val>
            <c:numRef>
              <c:f>ciruelas!$B$41:$N$41</c:f>
              <c:numCache/>
            </c:numRef>
          </c:val>
          <c:smooth val="0"/>
        </c:ser>
        <c:ser>
          <c:idx val="2"/>
          <c:order val="2"/>
          <c:tx>
            <c:strRef>
              <c:f>ciruelas!$A$42</c:f>
              <c:strCache>
                <c:ptCount val="1"/>
                <c:pt idx="0">
                  <c:v>Exportaciones </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ciruelas!$B$39:$N$39</c:f>
              <c:numCache/>
            </c:numRef>
          </c:cat>
          <c:val>
            <c:numRef>
              <c:f>ciruelas!$B$42:$N$42</c:f>
              <c:numCache/>
            </c:numRef>
          </c:val>
          <c:smooth val="0"/>
        </c:ser>
        <c:marker val="1"/>
        <c:axId val="29016695"/>
        <c:axId val="59823664"/>
      </c:lineChart>
      <c:catAx>
        <c:axId val="290166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823664"/>
        <c:crosses val="autoZero"/>
        <c:auto val="1"/>
        <c:lblOffset val="100"/>
        <c:tickLblSkip val="1"/>
        <c:noMultiLvlLbl val="0"/>
      </c:catAx>
      <c:valAx>
        <c:axId val="59823664"/>
        <c:scaling>
          <c:orientation val="minMax"/>
        </c:scaling>
        <c:axPos val="l"/>
        <c:title>
          <c:tx>
            <c:rich>
              <a:bodyPr vert="horz" rot="-5400000" anchor="ctr"/>
              <a:lstStyle/>
              <a:p>
                <a:pPr algn="ctr">
                  <a:defRPr/>
                </a:pPr>
                <a:r>
                  <a:rPr lang="en-US" cap="none" sz="900" b="1" i="0" u="none" baseline="0">
                    <a:solidFill>
                      <a:srgbClr val="000000"/>
                    </a:solidFill>
                  </a:rPr>
                  <a:t>Toneladas/ </a:t>
                </a:r>
                <a:r>
                  <a:rPr lang="en-US" cap="none" sz="900" b="1" i="0" u="none" baseline="0">
                    <a:solidFill>
                      <a:srgbClr val="339966"/>
                    </a:solidFill>
                  </a:rPr>
                  <a:t>Miles de USD</a:t>
                </a:r>
              </a:p>
            </c:rich>
          </c:tx>
          <c:layout>
            <c:manualLayout>
              <c:xMode val="factor"/>
              <c:yMode val="factor"/>
              <c:x val="-0.02"/>
              <c:y val="0.03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0166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Manzanos: superficie y producción 2000-2012</a:t>
            </a:r>
          </a:p>
        </c:rich>
      </c:tx>
      <c:layout>
        <c:manualLayout>
          <c:xMode val="factor"/>
          <c:yMode val="factor"/>
          <c:x val="-0.03525"/>
          <c:y val="0.017"/>
        </c:manualLayout>
      </c:layout>
      <c:spPr>
        <a:noFill/>
        <a:ln w="3175">
          <a:noFill/>
        </a:ln>
      </c:spPr>
    </c:title>
    <c:plotArea>
      <c:layout>
        <c:manualLayout>
          <c:xMode val="edge"/>
          <c:yMode val="edge"/>
          <c:x val="0.06575"/>
          <c:y val="0.117"/>
          <c:w val="0.827"/>
          <c:h val="0.7935"/>
        </c:manualLayout>
      </c:layout>
      <c:barChart>
        <c:barDir val="col"/>
        <c:grouping val="clustered"/>
        <c:varyColors val="0"/>
        <c:ser>
          <c:idx val="0"/>
          <c:order val="0"/>
          <c:tx>
            <c:strRef>
              <c:f>manzanas!$A$7</c:f>
              <c:strCache>
                <c:ptCount val="1"/>
                <c:pt idx="0">
                  <c:v>Superficie</c:v>
                </c:pt>
              </c:strCache>
            </c:strRef>
          </c:tx>
          <c:spPr>
            <a:solidFill>
              <a:srgbClr val="C3D69B"/>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manzanas!$B$5:$N$6</c:f>
              <c:multiLvlStrCache/>
            </c:multiLvlStrRef>
          </c:cat>
          <c:val>
            <c:numRef>
              <c:f>manzanas!$B$7:$N$7</c:f>
              <c:numCache/>
            </c:numRef>
          </c:val>
        </c:ser>
        <c:gapWidth val="56"/>
        <c:axId val="1542065"/>
        <c:axId val="13878586"/>
      </c:barChart>
      <c:lineChart>
        <c:grouping val="standard"/>
        <c:varyColors val="0"/>
        <c:ser>
          <c:idx val="1"/>
          <c:order val="1"/>
          <c:tx>
            <c:strRef>
              <c:f>manzanas!$A$8</c:f>
              <c:strCache>
                <c:ptCount val="1"/>
                <c:pt idx="0">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manzanas!$B$5:$N$6</c:f>
              <c:multiLvlStrCache/>
            </c:multiLvlStrRef>
          </c:cat>
          <c:val>
            <c:numRef>
              <c:f>manzanas!$B$8:$N$8</c:f>
              <c:numCache/>
            </c:numRef>
          </c:val>
          <c:smooth val="0"/>
        </c:ser>
        <c:axId val="1542065"/>
        <c:axId val="13878586"/>
      </c:lineChart>
      <c:lineChart>
        <c:grouping val="standard"/>
        <c:varyColors val="0"/>
        <c:ser>
          <c:idx val="2"/>
          <c:order val="2"/>
          <c:tx>
            <c:strRef>
              <c:f>manzanas!$A$9</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manzanas!$B$5:$N$6</c:f>
              <c:multiLvlStrCache/>
            </c:multiLvlStrRef>
          </c:cat>
          <c:val>
            <c:numRef>
              <c:f>manzanas!$B$9:$N$9</c:f>
              <c:numCache/>
            </c:numRef>
          </c:val>
          <c:smooth val="0"/>
        </c:ser>
        <c:axId val="57798411"/>
        <c:axId val="50423652"/>
      </c:lineChart>
      <c:catAx>
        <c:axId val="154206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878586"/>
        <c:crosses val="autoZero"/>
        <c:auto val="1"/>
        <c:lblOffset val="100"/>
        <c:tickLblSkip val="1"/>
        <c:noMultiLvlLbl val="0"/>
      </c:catAx>
      <c:valAx>
        <c:axId val="13878586"/>
        <c:scaling>
          <c:orientation val="minMax"/>
        </c:scaling>
        <c:axPos val="l"/>
        <c:title>
          <c:tx>
            <c:rich>
              <a:bodyPr vert="horz" rot="-5400000" anchor="ctr"/>
              <a:lstStyle/>
              <a:p>
                <a:pPr algn="ctr">
                  <a:defRPr/>
                </a:pPr>
                <a:r>
                  <a:rPr lang="en-US" cap="none" sz="900" b="1" i="0" u="none" baseline="0">
                    <a:solidFill>
                      <a:srgbClr val="008000"/>
                    </a:solidFill>
                  </a:rPr>
                  <a:t>Hectáreas</a:t>
                </a:r>
              </a:p>
            </c:rich>
          </c:tx>
          <c:layout>
            <c:manualLayout>
              <c:xMode val="factor"/>
              <c:yMode val="factor"/>
              <c:x val="-0.01925"/>
              <c:y val="0.00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42065"/>
        <c:crossesAt val="1"/>
        <c:crossBetween val="between"/>
        <c:dispUnits/>
        <c:majorUnit val="1000"/>
      </c:valAx>
      <c:catAx>
        <c:axId val="57798411"/>
        <c:scaling>
          <c:orientation val="minMax"/>
        </c:scaling>
        <c:axPos val="b"/>
        <c:delete val="1"/>
        <c:majorTickMark val="out"/>
        <c:minorTickMark val="none"/>
        <c:tickLblPos val="nextTo"/>
        <c:crossAx val="50423652"/>
        <c:crosses val="autoZero"/>
        <c:auto val="1"/>
        <c:lblOffset val="100"/>
        <c:tickLblSkip val="1"/>
        <c:noMultiLvlLbl val="0"/>
      </c:catAx>
      <c:valAx>
        <c:axId val="50423652"/>
        <c:scaling>
          <c:orientation val="minMax"/>
        </c:scaling>
        <c:axPos val="l"/>
        <c:title>
          <c:tx>
            <c:rich>
              <a:bodyPr vert="horz" rot="-5400000" anchor="ctr"/>
              <a:lstStyle/>
              <a:p>
                <a:pPr algn="ctr">
                  <a:defRPr/>
                </a:pPr>
                <a:r>
                  <a:rPr lang="en-US" cap="none" sz="900" b="1" i="0" u="none" baseline="0">
                    <a:solidFill>
                      <a:srgbClr val="FF0000"/>
                    </a:solidFill>
                  </a:rPr>
                  <a:t>Toneladas</a:t>
                </a:r>
              </a:p>
            </c:rich>
          </c:tx>
          <c:layout>
            <c:manualLayout>
              <c:xMode val="factor"/>
              <c:yMode val="factor"/>
              <c:x val="-0.02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79841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Manzanas: producción y exportaciones </a:t>
            </a:r>
          </a:p>
        </c:rich>
      </c:tx>
      <c:layout>
        <c:manualLayout>
          <c:xMode val="factor"/>
          <c:yMode val="factor"/>
          <c:x val="-0.0015"/>
          <c:y val="-0.01325"/>
        </c:manualLayout>
      </c:layout>
      <c:spPr>
        <a:noFill/>
        <a:ln w="3175">
          <a:noFill/>
        </a:ln>
      </c:spPr>
    </c:title>
    <c:plotArea>
      <c:layout>
        <c:manualLayout>
          <c:xMode val="edge"/>
          <c:yMode val="edge"/>
          <c:x val="0.0425"/>
          <c:y val="0.05825"/>
          <c:w val="0.9395"/>
          <c:h val="0.833"/>
        </c:manualLayout>
      </c:layout>
      <c:lineChart>
        <c:grouping val="standard"/>
        <c:varyColors val="0"/>
        <c:ser>
          <c:idx val="0"/>
          <c:order val="0"/>
          <c:tx>
            <c:strRef>
              <c:f>manzanas!$A$43</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manzanas!$B$41:$N$42</c:f>
              <c:multiLvlStrCache/>
            </c:multiLvlStrRef>
          </c:cat>
          <c:val>
            <c:numRef>
              <c:f>manzanas!$B$43:$N$43</c:f>
              <c:numCache/>
            </c:numRef>
          </c:val>
          <c:smooth val="0"/>
        </c:ser>
        <c:ser>
          <c:idx val="1"/>
          <c:order val="1"/>
          <c:tx>
            <c:strRef>
              <c:f>manzanas!$A$44</c:f>
              <c:strCache>
                <c:ptCount val="1"/>
                <c:pt idx="0">
                  <c:v>Exportaciones volumen</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manzanas!$B$41:$N$42</c:f>
              <c:multiLvlStrCache/>
            </c:multiLvlStrRef>
          </c:cat>
          <c:val>
            <c:numRef>
              <c:f>manzanas!$B$44:$N$44</c:f>
              <c:numCache/>
            </c:numRef>
          </c:val>
          <c:smooth val="0"/>
        </c:ser>
        <c:ser>
          <c:idx val="2"/>
          <c:order val="2"/>
          <c:tx>
            <c:strRef>
              <c:f>manzanas!$A$45</c:f>
              <c:strCache>
                <c:ptCount val="1"/>
                <c:pt idx="0">
                  <c:v>Exportaciones valor</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manzanas!$B$41:$N$42</c:f>
              <c:multiLvlStrCache/>
            </c:multiLvlStrRef>
          </c:cat>
          <c:val>
            <c:numRef>
              <c:f>manzanas!$B$45:$N$45</c:f>
              <c:numCache/>
            </c:numRef>
          </c:val>
          <c:smooth val="0"/>
        </c:ser>
        <c:marker val="1"/>
        <c:axId val="51159685"/>
        <c:axId val="57783982"/>
      </c:lineChart>
      <c:catAx>
        <c:axId val="511596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783982"/>
        <c:crosses val="autoZero"/>
        <c:auto val="1"/>
        <c:lblOffset val="100"/>
        <c:tickLblSkip val="1"/>
        <c:noMultiLvlLbl val="0"/>
      </c:catAx>
      <c:valAx>
        <c:axId val="57783982"/>
        <c:scaling>
          <c:orientation val="minMax"/>
        </c:scaling>
        <c:axPos val="l"/>
        <c:title>
          <c:tx>
            <c:rich>
              <a:bodyPr vert="horz" rot="-5400000" anchor="ctr"/>
              <a:lstStyle/>
              <a:p>
                <a:pPr algn="ctr">
                  <a:defRPr/>
                </a:pPr>
                <a:r>
                  <a:rPr lang="en-US" cap="none" sz="900" b="1" i="0" u="none" baseline="0">
                    <a:solidFill>
                      <a:srgbClr val="000000"/>
                    </a:solidFill>
                  </a:rPr>
                  <a:t>Toneladas / </a:t>
                </a:r>
                <a:r>
                  <a:rPr lang="en-US" cap="none" sz="900" b="1" i="0" u="none" baseline="0">
                    <a:solidFill>
                      <a:srgbClr val="008000"/>
                    </a:solidFill>
                  </a:rPr>
                  <a:t>Miles de USD</a:t>
                </a:r>
              </a:p>
            </c:rich>
          </c:tx>
          <c:layout>
            <c:manualLayout>
              <c:xMode val="factor"/>
              <c:yMode val="factor"/>
              <c:x val="-0.019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1596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Nogales: superficie y producción* 2000-2012</a:t>
            </a:r>
          </a:p>
        </c:rich>
      </c:tx>
      <c:layout>
        <c:manualLayout>
          <c:xMode val="factor"/>
          <c:yMode val="factor"/>
          <c:x val="-0.0015"/>
          <c:y val="-0.014"/>
        </c:manualLayout>
      </c:layout>
      <c:spPr>
        <a:noFill/>
        <a:ln w="3175">
          <a:noFill/>
        </a:ln>
      </c:spPr>
    </c:title>
    <c:plotArea>
      <c:layout>
        <c:manualLayout>
          <c:xMode val="edge"/>
          <c:yMode val="edge"/>
          <c:x val="0.02975"/>
          <c:y val="0.06525"/>
          <c:w val="0.9145"/>
          <c:h val="0.86425"/>
        </c:manualLayout>
      </c:layout>
      <c:barChart>
        <c:barDir val="col"/>
        <c:grouping val="clustered"/>
        <c:varyColors val="0"/>
        <c:ser>
          <c:idx val="0"/>
          <c:order val="0"/>
          <c:tx>
            <c:strRef>
              <c:f>nueces!$A$9</c:f>
              <c:strCache>
                <c:ptCount val="1"/>
                <c:pt idx="0">
                  <c:v>Superficie</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nueces!$B$7:$N$8</c:f>
              <c:multiLvlStrCache/>
            </c:multiLvlStrRef>
          </c:cat>
          <c:val>
            <c:numRef>
              <c:f>nueces!$B$9:$N$9</c:f>
              <c:numCache/>
            </c:numRef>
          </c:val>
        </c:ser>
        <c:gapWidth val="55"/>
        <c:axId val="50293791"/>
        <c:axId val="49990936"/>
      </c:barChart>
      <c:lineChart>
        <c:grouping val="standard"/>
        <c:varyColors val="0"/>
        <c:ser>
          <c:idx val="1"/>
          <c:order val="1"/>
          <c:tx>
            <c:strRef>
              <c:f>nueces!$A$10</c:f>
              <c:strCache>
                <c:ptCount val="1"/>
                <c:pt idx="0">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nueces!$B$7:$N$8</c:f>
              <c:multiLvlStrCache/>
            </c:multiLvlStrRef>
          </c:cat>
          <c:val>
            <c:numRef>
              <c:f>nueces!$B$10:$N$10</c:f>
              <c:numCache/>
            </c:numRef>
          </c:val>
          <c:smooth val="0"/>
        </c:ser>
        <c:axId val="50293791"/>
        <c:axId val="49990936"/>
      </c:lineChart>
      <c:lineChart>
        <c:grouping val="standard"/>
        <c:varyColors val="0"/>
        <c:ser>
          <c:idx val="2"/>
          <c:order val="2"/>
          <c:tx>
            <c:strRef>
              <c:f>nueces!$A$11</c:f>
              <c:strCache>
                <c:ptCount val="1"/>
                <c:pt idx="0">
                  <c:v>Producción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nueces!$B$7:$N$8</c:f>
              <c:multiLvlStrCache/>
            </c:multiLvlStrRef>
          </c:cat>
          <c:val>
            <c:numRef>
              <c:f>nueces!$B$11:$N$11</c:f>
              <c:numCache/>
            </c:numRef>
          </c:val>
          <c:smooth val="0"/>
        </c:ser>
        <c:axId val="47265241"/>
        <c:axId val="22733986"/>
      </c:lineChart>
      <c:catAx>
        <c:axId val="5029379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9990936"/>
        <c:crosses val="autoZero"/>
        <c:auto val="1"/>
        <c:lblOffset val="100"/>
        <c:tickLblSkip val="1"/>
        <c:noMultiLvlLbl val="0"/>
      </c:catAx>
      <c:valAx>
        <c:axId val="49990936"/>
        <c:scaling>
          <c:orientation val="minMax"/>
        </c:scaling>
        <c:axPos val="l"/>
        <c:title>
          <c:tx>
            <c:rich>
              <a:bodyPr vert="horz" rot="-5400000" anchor="ctr"/>
              <a:lstStyle/>
              <a:p>
                <a:pPr algn="ctr">
                  <a:defRPr/>
                </a:pPr>
                <a:r>
                  <a:rPr lang="en-US" cap="none" sz="900" b="1" i="0" u="none" baseline="0">
                    <a:solidFill>
                      <a:srgbClr val="339966"/>
                    </a:solidFill>
                  </a:rPr>
                  <a:t>Hectáreas</a:t>
                </a:r>
              </a:p>
            </c:rich>
          </c:tx>
          <c:layout>
            <c:manualLayout>
              <c:xMode val="factor"/>
              <c:yMode val="factor"/>
              <c:x val="-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293791"/>
        <c:crossesAt val="1"/>
        <c:crossBetween val="between"/>
        <c:dispUnits/>
      </c:valAx>
      <c:catAx>
        <c:axId val="47265241"/>
        <c:scaling>
          <c:orientation val="minMax"/>
        </c:scaling>
        <c:axPos val="b"/>
        <c:delete val="1"/>
        <c:majorTickMark val="out"/>
        <c:minorTickMark val="none"/>
        <c:tickLblPos val="nextTo"/>
        <c:crossAx val="22733986"/>
        <c:crosses val="autoZero"/>
        <c:auto val="1"/>
        <c:lblOffset val="100"/>
        <c:tickLblSkip val="1"/>
        <c:noMultiLvlLbl val="0"/>
      </c:catAx>
      <c:valAx>
        <c:axId val="22733986"/>
        <c:scaling>
          <c:orientation val="minMax"/>
        </c:scaling>
        <c:axPos val="l"/>
        <c:title>
          <c:tx>
            <c:rich>
              <a:bodyPr vert="horz" rot="-5400000" anchor="ctr"/>
              <a:lstStyle/>
              <a:p>
                <a:pPr algn="ctr">
                  <a:defRPr/>
                </a:pPr>
                <a:r>
                  <a:rPr lang="en-US" cap="none" sz="900" b="1" i="0" u="none" baseline="0">
                    <a:solidFill>
                      <a:srgbClr val="FF0000"/>
                    </a:solidFill>
                  </a:rPr>
                  <a:t>Toneladas</a:t>
                </a:r>
              </a:p>
            </c:rich>
          </c:tx>
          <c:layout>
            <c:manualLayout>
              <c:xMode val="factor"/>
              <c:yMode val="factor"/>
              <c:x val="-0.01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26524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producción y exportaciones 2000-2012</a:t>
            </a:r>
          </a:p>
        </c:rich>
      </c:tx>
      <c:layout>
        <c:manualLayout>
          <c:xMode val="factor"/>
          <c:yMode val="factor"/>
          <c:x val="-0.0015"/>
          <c:y val="-0.012"/>
        </c:manualLayout>
      </c:layout>
      <c:spPr>
        <a:noFill/>
        <a:ln w="3175">
          <a:noFill/>
        </a:ln>
      </c:spPr>
    </c:title>
    <c:plotArea>
      <c:layout>
        <c:manualLayout>
          <c:xMode val="edge"/>
          <c:yMode val="edge"/>
          <c:x val="0.0425"/>
          <c:y val="0.083"/>
          <c:w val="0.94125"/>
          <c:h val="0.8535"/>
        </c:manualLayout>
      </c:layout>
      <c:lineChart>
        <c:grouping val="standard"/>
        <c:varyColors val="0"/>
        <c:ser>
          <c:idx val="0"/>
          <c:order val="0"/>
          <c:tx>
            <c:strRef>
              <c:f>nueces!$A$45</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nueces!$B$44:$N$44</c:f>
              <c:numCache/>
            </c:numRef>
          </c:cat>
          <c:val>
            <c:numRef>
              <c:f>nueces!$B$45:$N$45</c:f>
              <c:numCache/>
            </c:numRef>
          </c:val>
          <c:smooth val="0"/>
        </c:ser>
        <c:ser>
          <c:idx val="1"/>
          <c:order val="1"/>
          <c:tx>
            <c:strRef>
              <c:f>nueces!$A$46</c:f>
              <c:strCache>
                <c:ptCount val="1"/>
                <c:pt idx="0">
                  <c:v>Exportaciones volumen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nueces!$B$44:$N$44</c:f>
              <c:numCache/>
            </c:numRef>
          </c:cat>
          <c:val>
            <c:numRef>
              <c:f>nueces!$B$46:$N$46</c:f>
              <c:numCache/>
            </c:numRef>
          </c:val>
          <c:smooth val="0"/>
        </c:ser>
        <c:ser>
          <c:idx val="2"/>
          <c:order val="2"/>
          <c:tx>
            <c:strRef>
              <c:f>nueces!$A$47</c:f>
              <c:strCache>
                <c:ptCount val="1"/>
                <c:pt idx="0">
                  <c:v>Exportaciones valor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nueces!$B$44:$N$44</c:f>
              <c:numCache/>
            </c:numRef>
          </c:cat>
          <c:val>
            <c:numRef>
              <c:f>nueces!$B$47:$N$47</c:f>
              <c:numCache/>
            </c:numRef>
          </c:val>
          <c:smooth val="0"/>
        </c:ser>
        <c:marker val="1"/>
        <c:axId val="3279283"/>
        <c:axId val="29513548"/>
      </c:lineChart>
      <c:catAx>
        <c:axId val="32792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513548"/>
        <c:crosses val="autoZero"/>
        <c:auto val="1"/>
        <c:lblOffset val="100"/>
        <c:tickLblSkip val="1"/>
        <c:noMultiLvlLbl val="0"/>
      </c:catAx>
      <c:valAx>
        <c:axId val="29513548"/>
        <c:scaling>
          <c:orientation val="minMax"/>
        </c:scaling>
        <c:axPos val="l"/>
        <c:title>
          <c:tx>
            <c:rich>
              <a:bodyPr vert="horz" rot="-5400000" anchor="ctr"/>
              <a:lstStyle/>
              <a:p>
                <a:pPr algn="ctr">
                  <a:defRPr/>
                </a:pPr>
                <a:r>
                  <a:rPr lang="en-US" cap="none" sz="900" b="1" i="0" u="none" baseline="0">
                    <a:solidFill>
                      <a:srgbClr val="000000"/>
                    </a:solidFill>
                  </a:rPr>
                  <a:t>Toneladas / </a:t>
                </a:r>
                <a:r>
                  <a:rPr lang="en-US" cap="none" sz="900" b="1" i="0" u="none" baseline="0">
                    <a:solidFill>
                      <a:srgbClr val="339966"/>
                    </a:solidFill>
                  </a:rPr>
                  <a:t>miles de USD</a:t>
                </a:r>
              </a:p>
            </c:rich>
          </c:tx>
          <c:layout>
            <c:manualLayout>
              <c:xMode val="factor"/>
              <c:yMode val="factor"/>
              <c:x val="-0.01975"/>
              <c:y val="0.01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792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producción y exportaciones 2000-2012</a:t>
            </a:r>
          </a:p>
        </c:rich>
      </c:tx>
      <c:layout>
        <c:manualLayout>
          <c:xMode val="factor"/>
          <c:yMode val="factor"/>
          <c:x val="-0.0015"/>
          <c:y val="-0.01075"/>
        </c:manualLayout>
      </c:layout>
      <c:spPr>
        <a:noFill/>
        <a:ln w="3175">
          <a:noFill/>
        </a:ln>
      </c:spPr>
    </c:title>
    <c:plotArea>
      <c:layout>
        <c:manualLayout>
          <c:xMode val="edge"/>
          <c:yMode val="edge"/>
          <c:x val="0.05175"/>
          <c:y val="0.0365"/>
          <c:w val="0.6785"/>
          <c:h val="0.868"/>
        </c:manualLayout>
      </c:layout>
      <c:lineChart>
        <c:grouping val="standard"/>
        <c:varyColors val="0"/>
        <c:ser>
          <c:idx val="0"/>
          <c:order val="0"/>
          <c:tx>
            <c:strRef>
              <c:f>paltas!$A$44</c:f>
              <c:strCache>
                <c:ptCount val="1"/>
                <c:pt idx="0">
                  <c:v>Producción*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paltas!$B$43:$N$43</c:f>
              <c:numCache/>
            </c:numRef>
          </c:cat>
          <c:val>
            <c:numRef>
              <c:f>paltas!$B$44:$N$44</c:f>
              <c:numCache/>
            </c:numRef>
          </c:val>
          <c:smooth val="0"/>
        </c:ser>
        <c:ser>
          <c:idx val="1"/>
          <c:order val="1"/>
          <c:tx>
            <c:strRef>
              <c:f>paltas!$A$45</c:f>
              <c:strCache>
                <c:ptCount val="1"/>
                <c:pt idx="0">
                  <c:v>Exportaciones volumen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paltas!$B$43:$N$43</c:f>
              <c:numCache/>
            </c:numRef>
          </c:cat>
          <c:val>
            <c:numRef>
              <c:f>paltas!$B$45:$N$45</c:f>
              <c:numCache/>
            </c:numRef>
          </c:val>
          <c:smooth val="0"/>
        </c:ser>
        <c:ser>
          <c:idx val="2"/>
          <c:order val="2"/>
          <c:tx>
            <c:strRef>
              <c:f>paltas!$A$46</c:f>
              <c:strCache>
                <c:ptCount val="1"/>
                <c:pt idx="0">
                  <c:v>Exportaciones valor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paltas!$B$43:$N$43</c:f>
              <c:numCache/>
            </c:numRef>
          </c:cat>
          <c:val>
            <c:numRef>
              <c:f>paltas!$B$46:$N$46</c:f>
              <c:numCache/>
            </c:numRef>
          </c:val>
          <c:smooth val="0"/>
        </c:ser>
        <c:marker val="1"/>
        <c:axId val="64295341"/>
        <c:axId val="41787158"/>
      </c:lineChart>
      <c:catAx>
        <c:axId val="6429534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787158"/>
        <c:crosses val="autoZero"/>
        <c:auto val="1"/>
        <c:lblOffset val="100"/>
        <c:tickLblSkip val="1"/>
        <c:noMultiLvlLbl val="0"/>
      </c:catAx>
      <c:valAx>
        <c:axId val="41787158"/>
        <c:scaling>
          <c:orientation val="minMax"/>
        </c:scaling>
        <c:axPos val="l"/>
        <c:title>
          <c:tx>
            <c:rich>
              <a:bodyPr vert="horz" rot="-5400000" anchor="ctr"/>
              <a:lstStyle/>
              <a:p>
                <a:pPr algn="ctr">
                  <a:defRPr/>
                </a:pPr>
                <a:r>
                  <a:rPr lang="en-US" cap="none" sz="900" b="1" i="0" u="none" baseline="0">
                    <a:solidFill>
                      <a:srgbClr val="000000"/>
                    </a:solidFill>
                  </a:rPr>
                  <a:t>Toneladas / </a:t>
                </a:r>
                <a:r>
                  <a:rPr lang="en-US" cap="none" sz="900" b="1" i="0" u="none" baseline="0">
                    <a:solidFill>
                      <a:srgbClr val="339966"/>
                    </a:solidFill>
                  </a:rPr>
                  <a:t>miles de USD</a:t>
                </a:r>
              </a:p>
            </c:rich>
          </c:tx>
          <c:layout>
            <c:manualLayout>
              <c:xMode val="factor"/>
              <c:yMode val="factor"/>
              <c:x val="-0.02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295341"/>
        <c:crossesAt val="1"/>
        <c:crossBetween val="between"/>
        <c:dispUnits/>
      </c:valAx>
      <c:spPr>
        <a:solidFill>
          <a:srgbClr val="FFFFFF"/>
        </a:solidFill>
        <a:ln w="3175">
          <a:noFill/>
        </a:ln>
      </c:spPr>
    </c:plotArea>
    <c:legend>
      <c:legendPos val="r"/>
      <c:layout>
        <c:manualLayout>
          <c:xMode val="edge"/>
          <c:yMode val="edge"/>
          <c:x val="0.76675"/>
          <c:y val="0.405"/>
          <c:w val="0.226"/>
          <c:h val="0.182"/>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superficie y producción 2000-2012</a:t>
            </a:r>
          </a:p>
        </c:rich>
      </c:tx>
      <c:layout>
        <c:manualLayout>
          <c:xMode val="factor"/>
          <c:yMode val="factor"/>
          <c:x val="-0.003"/>
          <c:y val="-0.01225"/>
        </c:manualLayout>
      </c:layout>
      <c:spPr>
        <a:noFill/>
        <a:ln w="3175">
          <a:noFill/>
        </a:ln>
      </c:spPr>
    </c:title>
    <c:plotArea>
      <c:layout>
        <c:manualLayout>
          <c:xMode val="edge"/>
          <c:yMode val="edge"/>
          <c:x val="0.07375"/>
          <c:y val="0.0585"/>
          <c:w val="0.86425"/>
          <c:h val="0.87675"/>
        </c:manualLayout>
      </c:layout>
      <c:barChart>
        <c:barDir val="col"/>
        <c:grouping val="clustered"/>
        <c:varyColors val="0"/>
        <c:ser>
          <c:idx val="0"/>
          <c:order val="0"/>
          <c:tx>
            <c:strRef>
              <c:f>paltas!$A$8</c:f>
              <c:strCache>
                <c:ptCount val="1"/>
                <c:pt idx="0">
                  <c:v>Superficie</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paltas!$B$6:$N$7</c:f>
              <c:multiLvlStrCache/>
            </c:multiLvlStrRef>
          </c:cat>
          <c:val>
            <c:numRef>
              <c:f>paltas!$B$8:$N$8</c:f>
              <c:numCache/>
            </c:numRef>
          </c:val>
        </c:ser>
        <c:gapWidth val="55"/>
        <c:axId val="40540103"/>
        <c:axId val="29316608"/>
      </c:barChart>
      <c:lineChart>
        <c:grouping val="standard"/>
        <c:varyColors val="0"/>
        <c:ser>
          <c:idx val="1"/>
          <c:order val="1"/>
          <c:tx>
            <c:strRef>
              <c:f>paltas!$A$9</c:f>
              <c:strCache>
                <c:ptCount val="1"/>
                <c:pt idx="0">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paltas!$B$6:$N$7</c:f>
              <c:multiLvlStrCache/>
            </c:multiLvlStrRef>
          </c:cat>
          <c:val>
            <c:numRef>
              <c:f>paltas!$B$9:$N$9</c:f>
              <c:numCache/>
            </c:numRef>
          </c:val>
          <c:smooth val="0"/>
        </c:ser>
        <c:axId val="40540103"/>
        <c:axId val="29316608"/>
      </c:lineChart>
      <c:lineChart>
        <c:grouping val="standard"/>
        <c:varyColors val="0"/>
        <c:ser>
          <c:idx val="2"/>
          <c:order val="2"/>
          <c:tx>
            <c:strRef>
              <c:f>paltas!$A$10</c:f>
              <c:strCache>
                <c:ptCount val="1"/>
                <c:pt idx="0">
                  <c:v>Producción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paltas!$B$6:$N$7</c:f>
              <c:multiLvlStrCache/>
            </c:multiLvlStrRef>
          </c:cat>
          <c:val>
            <c:numRef>
              <c:f>paltas!$B$10:$N$10</c:f>
              <c:numCache/>
            </c:numRef>
          </c:val>
          <c:smooth val="0"/>
        </c:ser>
        <c:axId val="62522881"/>
        <c:axId val="25835018"/>
      </c:lineChart>
      <c:catAx>
        <c:axId val="405401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316608"/>
        <c:crosses val="autoZero"/>
        <c:auto val="1"/>
        <c:lblOffset val="100"/>
        <c:tickLblSkip val="1"/>
        <c:noMultiLvlLbl val="0"/>
      </c:catAx>
      <c:valAx>
        <c:axId val="29316608"/>
        <c:scaling>
          <c:orientation val="minMax"/>
        </c:scaling>
        <c:axPos val="l"/>
        <c:title>
          <c:tx>
            <c:rich>
              <a:bodyPr vert="horz" rot="-5400000" anchor="ctr"/>
              <a:lstStyle/>
              <a:p>
                <a:pPr algn="ctr">
                  <a:defRPr/>
                </a:pPr>
                <a:r>
                  <a:rPr lang="en-US" cap="none" sz="900" b="1" i="0" u="none" baseline="0">
                    <a:solidFill>
                      <a:srgbClr val="339966"/>
                    </a:solidFill>
                  </a:rPr>
                  <a:t>Hectáreas</a:t>
                </a:r>
              </a:p>
            </c:rich>
          </c:tx>
          <c:layout>
            <c:manualLayout>
              <c:xMode val="factor"/>
              <c:yMode val="factor"/>
              <c:x val="-0.016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540103"/>
        <c:crossesAt val="1"/>
        <c:crossBetween val="between"/>
        <c:dispUnits/>
      </c:valAx>
      <c:catAx>
        <c:axId val="62522881"/>
        <c:scaling>
          <c:orientation val="minMax"/>
        </c:scaling>
        <c:axPos val="b"/>
        <c:delete val="1"/>
        <c:majorTickMark val="out"/>
        <c:minorTickMark val="none"/>
        <c:tickLblPos val="nextTo"/>
        <c:crossAx val="25835018"/>
        <c:crosses val="autoZero"/>
        <c:auto val="1"/>
        <c:lblOffset val="100"/>
        <c:tickLblSkip val="1"/>
        <c:noMultiLvlLbl val="0"/>
      </c:catAx>
      <c:valAx>
        <c:axId val="25835018"/>
        <c:scaling>
          <c:orientation val="minMax"/>
        </c:scaling>
        <c:axPos val="l"/>
        <c:title>
          <c:tx>
            <c:rich>
              <a:bodyPr vert="horz" rot="-5400000" anchor="ctr"/>
              <a:lstStyle/>
              <a:p>
                <a:pPr algn="ctr">
                  <a:defRPr/>
                </a:pPr>
                <a:r>
                  <a:rPr lang="en-US" cap="none" sz="900" b="1" i="0" u="none" baseline="0">
                    <a:solidFill>
                      <a:srgbClr val="FF0000"/>
                    </a:solidFill>
                  </a:rPr>
                  <a:t>Toneladas</a:t>
                </a:r>
              </a:p>
            </c:rich>
          </c:tx>
          <c:layout>
            <c:manualLayout>
              <c:xMode val="factor"/>
              <c:yMode val="factor"/>
              <c:x val="-0.02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252288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0.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13</xdr:row>
      <xdr:rowOff>57150</xdr:rowOff>
    </xdr:from>
    <xdr:to>
      <xdr:col>10</xdr:col>
      <xdr:colOff>504825</xdr:colOff>
      <xdr:row>26</xdr:row>
      <xdr:rowOff>28575</xdr:rowOff>
    </xdr:to>
    <xdr:sp>
      <xdr:nvSpPr>
        <xdr:cNvPr id="1" name="3 CuadroTexto"/>
        <xdr:cNvSpPr txBox="1">
          <a:spLocks noChangeArrowheads="1"/>
        </xdr:cNvSpPr>
      </xdr:nvSpPr>
      <xdr:spPr>
        <a:xfrm>
          <a:off x="8420100" y="25336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64</xdr:row>
      <xdr:rowOff>152400</xdr:rowOff>
    </xdr:from>
    <xdr:to>
      <xdr:col>12</xdr:col>
      <xdr:colOff>209550</xdr:colOff>
      <xdr:row>78</xdr:row>
      <xdr:rowOff>104775</xdr:rowOff>
    </xdr:to>
    <xdr:sp>
      <xdr:nvSpPr>
        <xdr:cNvPr id="2" name="5 CuadroTexto"/>
        <xdr:cNvSpPr txBox="1">
          <a:spLocks noChangeArrowheads="1"/>
        </xdr:cNvSpPr>
      </xdr:nvSpPr>
      <xdr:spPr>
        <a:xfrm>
          <a:off x="161925" y="12363450"/>
          <a:ext cx="9744075" cy="2619375"/>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10</xdr:col>
      <xdr:colOff>247650</xdr:colOff>
      <xdr:row>12</xdr:row>
      <xdr:rowOff>57150</xdr:rowOff>
    </xdr:from>
    <xdr:to>
      <xdr:col>10</xdr:col>
      <xdr:colOff>504825</xdr:colOff>
      <xdr:row>25</xdr:row>
      <xdr:rowOff>28575</xdr:rowOff>
    </xdr:to>
    <xdr:sp>
      <xdr:nvSpPr>
        <xdr:cNvPr id="3" name="7 CuadroTexto"/>
        <xdr:cNvSpPr txBox="1">
          <a:spLocks noChangeArrowheads="1"/>
        </xdr:cNvSpPr>
      </xdr:nvSpPr>
      <xdr:spPr>
        <a:xfrm>
          <a:off x="8420100" y="23431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142875</xdr:colOff>
      <xdr:row>64</xdr:row>
      <xdr:rowOff>9525</xdr:rowOff>
    </xdr:from>
    <xdr:to>
      <xdr:col>13</xdr:col>
      <xdr:colOff>647700</xdr:colOff>
      <xdr:row>77</xdr:row>
      <xdr:rowOff>180975</xdr:rowOff>
    </xdr:to>
    <xdr:sp>
      <xdr:nvSpPr>
        <xdr:cNvPr id="4" name="8 CuadroTexto"/>
        <xdr:cNvSpPr txBox="1">
          <a:spLocks noChangeArrowheads="1"/>
        </xdr:cNvSpPr>
      </xdr:nvSpPr>
      <xdr:spPr>
        <a:xfrm>
          <a:off x="142875" y="12220575"/>
          <a:ext cx="10963275" cy="26479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11,5 % entre 2000 y 2012. Cabe destacar que hasta 2005 el crecimiento fue nulo, pero se vio fuertemente incrementado a una tasa de 19,5% anual en la segunda  mitad de la década hasta el año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de la mitad de la producción total. El volumen exportado de cerezas frescas presentó una tasa de crecimiento anual de 30% entre 2000 y 2012. El valor total de las exportaciones también registró un incremento sustancial durante la década, desde US$ 22 millones  en el año 2000 a US$ 349 millones en 2011, cifra que debería ser superada en el año 2012, con una tasa de crecimiento anual de 32%, pasando a formar parte de las principales especies frutícolas de exportación del país. Se aprecia un incremento explosivo de los precios de exportación a partir del año 2007, impulsados fundamentalmente  por la apertura de los mercados asiáticos, en particular del mercado chino.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exportador mundial de cerezas,  y está en una posición privilegiada y de liderazgo absoluto como abastecedor  de cerezas fuera de temporada en los mercados internacionales.
</a:t>
          </a:r>
        </a:p>
      </xdr:txBody>
    </xdr:sp>
    <xdr:clientData/>
  </xdr:twoCellAnchor>
  <xdr:twoCellAnchor editAs="oneCell">
    <xdr:from>
      <xdr:col>0</xdr:col>
      <xdr:colOff>1028700</xdr:colOff>
      <xdr:row>9</xdr:row>
      <xdr:rowOff>152400</xdr:rowOff>
    </xdr:from>
    <xdr:to>
      <xdr:col>9</xdr:col>
      <xdr:colOff>733425</xdr:colOff>
      <xdr:row>29</xdr:row>
      <xdr:rowOff>57150</xdr:rowOff>
    </xdr:to>
    <xdr:pic>
      <xdr:nvPicPr>
        <xdr:cNvPr id="5" name="1 Imagen"/>
        <xdr:cNvPicPr preferRelativeResize="1">
          <a:picLocks noChangeAspect="1"/>
        </xdr:cNvPicPr>
      </xdr:nvPicPr>
      <xdr:blipFill>
        <a:blip r:embed="rId1"/>
        <a:stretch>
          <a:fillRect/>
        </a:stretch>
      </xdr:blipFill>
      <xdr:spPr>
        <a:xfrm>
          <a:off x="1028700" y="1866900"/>
          <a:ext cx="7115175" cy="3714750"/>
        </a:xfrm>
        <a:prstGeom prst="rect">
          <a:avLst/>
        </a:prstGeom>
        <a:noFill/>
        <a:ln w="9525" cmpd="sng">
          <a:noFill/>
        </a:ln>
      </xdr:spPr>
    </xdr:pic>
    <xdr:clientData/>
  </xdr:twoCellAnchor>
  <xdr:twoCellAnchor editAs="oneCell">
    <xdr:from>
      <xdr:col>1</xdr:col>
      <xdr:colOff>0</xdr:colOff>
      <xdr:row>45</xdr:row>
      <xdr:rowOff>47625</xdr:rowOff>
    </xdr:from>
    <xdr:to>
      <xdr:col>10</xdr:col>
      <xdr:colOff>438150</xdr:colOff>
      <xdr:row>62</xdr:row>
      <xdr:rowOff>180975</xdr:rowOff>
    </xdr:to>
    <xdr:pic>
      <xdr:nvPicPr>
        <xdr:cNvPr id="6" name="2 Imagen"/>
        <xdr:cNvPicPr preferRelativeResize="1">
          <a:picLocks noChangeAspect="1"/>
        </xdr:cNvPicPr>
      </xdr:nvPicPr>
      <xdr:blipFill>
        <a:blip r:embed="rId2"/>
        <a:stretch>
          <a:fillRect/>
        </a:stretch>
      </xdr:blipFill>
      <xdr:spPr>
        <a:xfrm>
          <a:off x="1314450" y="8639175"/>
          <a:ext cx="7296150" cy="3371850"/>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0.90775</cdr:y>
    </cdr:from>
    <cdr:to>
      <cdr:x>0.54575</cdr:x>
      <cdr:y>0.981</cdr:y>
    </cdr:to>
    <cdr:sp>
      <cdr:nvSpPr>
        <cdr:cNvPr id="1" name="1 Rectángulo"/>
        <cdr:cNvSpPr>
          <a:spLocks/>
        </cdr:cNvSpPr>
      </cdr:nvSpPr>
      <cdr:spPr>
        <a:xfrm>
          <a:off x="333375" y="3152775"/>
          <a:ext cx="2924175" cy="257175"/>
        </a:xfrm>
        <a:prstGeom prst="rect">
          <a:avLst/>
        </a:prstGeom>
        <a:solidFill>
          <a:srgbClr val="FFFFFF"/>
        </a:solidFill>
        <a:ln w="25400" cmpd="sng">
          <a:noFill/>
        </a:ln>
      </cdr:spPr>
      <c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16</xdr:row>
      <xdr:rowOff>38100</xdr:rowOff>
    </xdr:from>
    <xdr:ext cx="257175" cy="1857375"/>
    <xdr:sp>
      <xdr:nvSpPr>
        <xdr:cNvPr id="1" name="1 CuadroTexto"/>
        <xdr:cNvSpPr txBox="1">
          <a:spLocks noChangeArrowheads="1"/>
        </xdr:cNvSpPr>
      </xdr:nvSpPr>
      <xdr:spPr>
        <a:xfrm>
          <a:off x="171450" y="3086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12</xdr:row>
      <xdr:rowOff>66675</xdr:rowOff>
    </xdr:from>
    <xdr:to>
      <xdr:col>10</xdr:col>
      <xdr:colOff>476250</xdr:colOff>
      <xdr:row>13</xdr:row>
      <xdr:rowOff>28575</xdr:rowOff>
    </xdr:to>
    <xdr:sp>
      <xdr:nvSpPr>
        <xdr:cNvPr id="2" name="2 CuadroTexto"/>
        <xdr:cNvSpPr txBox="1">
          <a:spLocks noChangeArrowheads="1"/>
        </xdr:cNvSpPr>
      </xdr:nvSpPr>
      <xdr:spPr>
        <a:xfrm flipV="1">
          <a:off x="5981700" y="2352675"/>
          <a:ext cx="295275" cy="1524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142875</xdr:colOff>
      <xdr:row>64</xdr:row>
      <xdr:rowOff>19050</xdr:rowOff>
    </xdr:from>
    <xdr:to>
      <xdr:col>13</xdr:col>
      <xdr:colOff>381000</xdr:colOff>
      <xdr:row>79</xdr:row>
      <xdr:rowOff>47625</xdr:rowOff>
    </xdr:to>
    <xdr:sp>
      <xdr:nvSpPr>
        <xdr:cNvPr id="3" name="3 CuadroTexto"/>
        <xdr:cNvSpPr txBox="1">
          <a:spLocks noChangeArrowheads="1"/>
        </xdr:cNvSpPr>
      </xdr:nvSpPr>
      <xdr:spPr>
        <a:xfrm>
          <a:off x="142875" y="12211050"/>
          <a:ext cx="7705725" cy="28860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ciruelos japoneses tuvo un crecimiento leve durante la primera parte de la década, permaneciendo estancada durante el período medio, para finalmente experiimentar una caída en los últimos cuatro años, con un leve repunte en el año 2012, llegando a un área inferior a la registrada al inicio de la década, situación poco habitual en la industria frutícola, pero que se está haciendo común en los carozos, salvo las cerezas y las ciruelas europeas para secado.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su parte, la producción de ciruelas frescas ha registrado un crecimiento acorde a la evolución de la superficie plantada, a medida que los huertos han ido avanzando a etapas de plena producción, y se ha mantenido bastante estable durante los últimos seis</a:t>
          </a:r>
          <a:r>
            <a:rPr lang="en-US" cap="none" sz="1100" b="0" i="0" u="none" baseline="0">
              <a:solidFill>
                <a:srgbClr val="000000"/>
              </a:solidFill>
              <a:latin typeface="Calibri"/>
              <a:ea typeface="Calibri"/>
              <a:cs typeface="Calibri"/>
            </a:rPr>
            <a:t> años </a:t>
          </a:r>
          <a:r>
            <a:rPr lang="en-US" cap="none" sz="1100" b="0" i="0" u="none" baseline="0">
              <a:solidFill>
                <a:srgbClr val="000000"/>
              </a:solidFill>
              <a:latin typeface="Calibri"/>
              <a:ea typeface="Calibri"/>
              <a:cs typeface="Calibri"/>
            </a:rPr>
            <a:t>, con la sola excepción del año 2010. La producción actual está cercana al máximo</a:t>
          </a:r>
          <a:r>
            <a:rPr lang="en-US" cap="none" sz="1100" b="0" i="0" u="none" baseline="0">
              <a:solidFill>
                <a:srgbClr val="000000"/>
              </a:solidFill>
              <a:latin typeface="Calibri"/>
              <a:ea typeface="Calibri"/>
              <a:cs typeface="Calibri"/>
            </a:rPr>
            <a:t> alcanzado en el año 2007 con una superficie productiva bastante menor , lo que refleja aumentos en rendimientos por hectárea.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ciruelas frescas registró un crecimiento muy similar al de la producción, duplicándose entre los años 2000 y 2012. Asimismo, las exportaciones de ciruelas frescas incrementaron sustancialmente su aporte en la  generación de divisas para el país, subiendo el valor exportado desde USD 64,8 millones de dólares en el año 2000 a USD133,7 millones en el año 2011</a:t>
          </a:r>
          <a:r>
            <a:rPr lang="en-US" cap="none" sz="1100" b="0" i="0" u="none" baseline="0">
              <a:solidFill>
                <a:srgbClr val="000000"/>
              </a:solidFill>
              <a:latin typeface="Calibri"/>
              <a:ea typeface="Calibri"/>
              <a:cs typeface="Calibri"/>
            </a:rPr>
            <a:t> y a USD 139 millones en el año 2012, aunque estas cifras son preliminares, ya que deben aún ser ajustadas por los Informes de Variación de Valor (IVV).</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12</xdr:row>
      <xdr:rowOff>95250</xdr:rowOff>
    </xdr:from>
    <xdr:to>
      <xdr:col>12</xdr:col>
      <xdr:colOff>114300</xdr:colOff>
      <xdr:row>31</xdr:row>
      <xdr:rowOff>66675</xdr:rowOff>
    </xdr:to>
    <xdr:graphicFrame>
      <xdr:nvGraphicFramePr>
        <xdr:cNvPr id="4" name="4 Gráfico"/>
        <xdr:cNvGraphicFramePr/>
      </xdr:nvGraphicFramePr>
      <xdr:xfrm>
        <a:off x="819150" y="2381250"/>
        <a:ext cx="6219825" cy="3590925"/>
      </xdr:xfrm>
      <a:graphic>
        <a:graphicData uri="http://schemas.openxmlformats.org/drawingml/2006/chart">
          <c:chart xmlns:c="http://schemas.openxmlformats.org/drawingml/2006/chart" r:id="rId1"/>
        </a:graphicData>
      </a:graphic>
    </xdr:graphicFrame>
    <xdr:clientData/>
  </xdr:twoCellAnchor>
  <xdr:twoCellAnchor>
    <xdr:from>
      <xdr:col>1</xdr:col>
      <xdr:colOff>266700</xdr:colOff>
      <xdr:row>29</xdr:row>
      <xdr:rowOff>142875</xdr:rowOff>
    </xdr:from>
    <xdr:to>
      <xdr:col>7</xdr:col>
      <xdr:colOff>38100</xdr:colOff>
      <xdr:row>31</xdr:row>
      <xdr:rowOff>0</xdr:rowOff>
    </xdr:to>
    <xdr:sp>
      <xdr:nvSpPr>
        <xdr:cNvPr id="5" name="5 Rectángulo"/>
        <xdr:cNvSpPr>
          <a:spLocks/>
        </xdr:cNvSpPr>
      </xdr:nvSpPr>
      <xdr:spPr>
        <a:xfrm>
          <a:off x="1085850" y="5667375"/>
          <a:ext cx="3067050" cy="238125"/>
        </a:xfrm>
        <a:prstGeom prst="rect">
          <a:avLst/>
        </a:prstGeom>
        <a:solidFill>
          <a:srgbClr val="FFFFFF"/>
        </a:solidFill>
        <a:ln w="25400" cmpd="sng">
          <a:noFill/>
        </a:ln>
      </xdr:spPr>
      <x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 Odepa</a:t>
          </a:r>
        </a:p>
      </xdr:txBody>
    </xdr:sp>
    <xdr:clientData/>
  </xdr:twoCellAnchor>
  <xdr:twoCellAnchor>
    <xdr:from>
      <xdr:col>1</xdr:col>
      <xdr:colOff>228600</xdr:colOff>
      <xdr:row>44</xdr:row>
      <xdr:rowOff>142875</xdr:rowOff>
    </xdr:from>
    <xdr:to>
      <xdr:col>12</xdr:col>
      <xdr:colOff>95250</xdr:colOff>
      <xdr:row>63</xdr:row>
      <xdr:rowOff>0</xdr:rowOff>
    </xdr:to>
    <xdr:graphicFrame>
      <xdr:nvGraphicFramePr>
        <xdr:cNvPr id="6" name="6 Gráfico"/>
        <xdr:cNvGraphicFramePr/>
      </xdr:nvGraphicFramePr>
      <xdr:xfrm>
        <a:off x="1047750" y="8524875"/>
        <a:ext cx="5972175" cy="34766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0.94175</cdr:y>
    </cdr:from>
    <cdr:to>
      <cdr:x>0.4815</cdr:x>
      <cdr:y>0.99825</cdr:y>
    </cdr:to>
    <cdr:sp>
      <cdr:nvSpPr>
        <cdr:cNvPr id="1" name="1 Rectángulo"/>
        <cdr:cNvSpPr>
          <a:spLocks/>
        </cdr:cNvSpPr>
      </cdr:nvSpPr>
      <cdr:spPr>
        <a:xfrm>
          <a:off x="-47624" y="3743325"/>
          <a:ext cx="3600450" cy="228600"/>
        </a:xfrm>
        <a:prstGeom prst="rect">
          <a:avLst/>
        </a:prstGeom>
        <a:solidFill>
          <a:srgbClr val="FFFFFF"/>
        </a:solidFill>
        <a:ln w="25400" cmpd="sng">
          <a:noFill/>
        </a:ln>
      </cdr:spPr>
      <c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 Odepa</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0.91075</cdr:y>
    </cdr:from>
    <cdr:to>
      <cdr:x>0.53375</cdr:x>
      <cdr:y>0.98225</cdr:y>
    </cdr:to>
    <cdr:sp>
      <cdr:nvSpPr>
        <cdr:cNvPr id="1" name="1 Rectángulo"/>
        <cdr:cNvSpPr>
          <a:spLocks/>
        </cdr:cNvSpPr>
      </cdr:nvSpPr>
      <cdr:spPr>
        <a:xfrm>
          <a:off x="304800" y="3362325"/>
          <a:ext cx="3048000" cy="266700"/>
        </a:xfrm>
        <a:prstGeom prst="rect">
          <a:avLst/>
        </a:prstGeom>
        <a:solidFill>
          <a:srgbClr val="FFFFFF"/>
        </a:solidFill>
        <a:ln w="25400" cmpd="sng">
          <a:noFill/>
        </a:ln>
      </cdr:spPr>
      <cdr:txBody>
        <a:bodyPr vertOverflow="clip" wrap="square"/>
        <a:p>
          <a:pPr algn="l">
            <a:defRPr/>
          </a:pPr>
          <a:r>
            <a:rPr lang="en-US" cap="none" sz="900" b="0" i="1" u="none" baseline="0">
              <a:solidFill>
                <a:srgbClr val="000000"/>
              </a:solidFill>
            </a:rPr>
            <a:t>Fuente: </a:t>
          </a:r>
          <a:r>
            <a:rPr lang="en-US" cap="none" sz="900" b="0" i="0" u="none" baseline="0">
              <a:solidFill>
                <a:srgbClr val="000000"/>
              </a:solidFill>
            </a:rPr>
            <a:t>Odepa</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14</xdr:row>
      <xdr:rowOff>57150</xdr:rowOff>
    </xdr:from>
    <xdr:ext cx="257175" cy="1857375"/>
    <xdr:sp>
      <xdr:nvSpPr>
        <xdr:cNvPr id="1" name="2 CuadroTexto"/>
        <xdr:cNvSpPr txBox="1">
          <a:spLocks noChangeArrowheads="1"/>
        </xdr:cNvSpPr>
      </xdr:nvSpPr>
      <xdr:spPr>
        <a:xfrm>
          <a:off x="400050" y="27241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14</xdr:row>
      <xdr:rowOff>28575</xdr:rowOff>
    </xdr:from>
    <xdr:to>
      <xdr:col>11</xdr:col>
      <xdr:colOff>19050</xdr:colOff>
      <xdr:row>27</xdr:row>
      <xdr:rowOff>28575</xdr:rowOff>
    </xdr:to>
    <xdr:sp>
      <xdr:nvSpPr>
        <xdr:cNvPr id="2" name="3 CuadroTexto"/>
        <xdr:cNvSpPr txBox="1">
          <a:spLocks noChangeArrowheads="1"/>
        </xdr:cNvSpPr>
      </xdr:nvSpPr>
      <xdr:spPr>
        <a:xfrm>
          <a:off x="8753475" y="2695575"/>
          <a:ext cx="5715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180975</xdr:colOff>
      <xdr:row>68</xdr:row>
      <xdr:rowOff>0</xdr:rowOff>
    </xdr:from>
    <xdr:to>
      <xdr:col>13</xdr:col>
      <xdr:colOff>323850</xdr:colOff>
      <xdr:row>81</xdr:row>
      <xdr:rowOff>142875</xdr:rowOff>
    </xdr:to>
    <xdr:sp>
      <xdr:nvSpPr>
        <xdr:cNvPr id="3" name="5 CuadroTexto"/>
        <xdr:cNvSpPr txBox="1">
          <a:spLocks noChangeArrowheads="1"/>
        </xdr:cNvSpPr>
      </xdr:nvSpPr>
      <xdr:spPr>
        <a:xfrm>
          <a:off x="180975" y="12954000"/>
          <a:ext cx="10982325" cy="2619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a:t>
          </a:r>
          <a:r>
            <a:rPr lang="en-US" cap="none" sz="1100" b="0" i="0" u="none" baseline="0">
              <a:solidFill>
                <a:srgbClr val="000000"/>
              </a:solidFill>
              <a:latin typeface="Calibri"/>
              <a:ea typeface="Calibri"/>
              <a:cs typeface="Calibri"/>
            </a:rPr>
            <a:t> plantada con manzanos se mantuvo estable durante la década 2000-2012. Sin embargo, la producción tuvo una tasa de crecimiento anual superior a 6%, con lo que casi se duplicó durante el período, lo que demuestra  un alto incremento de la productividad por hectárea. Este incremento se ha obtenido a través de mejores prácticas culturales y la introducción de variedades más productivas.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Igualmente, el volumen de exportaciones se duplicó durante este período de doce años, registrando una tasa de crecimiento anual promedio de 7% y alcanzando un récord histórico en 2010, ubicándose como la especie frutícola con mayor volumen exportado en ese año a nivel nacional
</a:t>
          </a:r>
          <a:r>
            <a:rPr lang="en-US" cap="none" sz="1100" b="0" i="0" u="none" baseline="0">
              <a:solidFill>
                <a:srgbClr val="000000"/>
              </a:solidFill>
              <a:latin typeface="Calibri"/>
              <a:ea typeface="Calibri"/>
              <a:cs typeface="Calibri"/>
            </a:rPr>
            <a:t>El valor de las manzanas exportadas se más que triplicó durante la década, aumentando desde USD 202 millones en el año 2000 a USD 693 millones en 2012, con una tasa de crecimiento anual de 12%,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exportador mundial de manzanas  frescas.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el año 2012 la producción y exportaciones de manzanas sufrieron una leve baja, luego del  récord registrado en ambas variables en el año 2010. Por su parte, la superficie plantada de manzanos registra un leve aumento en los años 2011 y 2012, luego de un completo estancamiento entre los años 2005 y 2010. Un completo análisis sobre el mercado de la manzana se puede encontrar en 
</a:t>
          </a:r>
          <a:r>
            <a:rPr lang="en-US" cap="none" sz="1100" b="0" i="0" u="none" baseline="0">
              <a:solidFill>
                <a:srgbClr val="000000"/>
              </a:solidFill>
              <a:latin typeface="Calibri"/>
              <a:ea typeface="Calibri"/>
              <a:cs typeface="Calibri"/>
            </a:rPr>
            <a:t>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219075</xdr:colOff>
      <xdr:row>12</xdr:row>
      <xdr:rowOff>114300</xdr:rowOff>
    </xdr:from>
    <xdr:to>
      <xdr:col>11</xdr:col>
      <xdr:colOff>571500</xdr:colOff>
      <xdr:row>33</xdr:row>
      <xdr:rowOff>95250</xdr:rowOff>
    </xdr:to>
    <xdr:graphicFrame>
      <xdr:nvGraphicFramePr>
        <xdr:cNvPr id="4" name="9 Gráfico"/>
        <xdr:cNvGraphicFramePr/>
      </xdr:nvGraphicFramePr>
      <xdr:xfrm>
        <a:off x="2495550" y="2400300"/>
        <a:ext cx="7381875" cy="39814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47</xdr:row>
      <xdr:rowOff>171450</xdr:rowOff>
    </xdr:from>
    <xdr:to>
      <xdr:col>10</xdr:col>
      <xdr:colOff>304800</xdr:colOff>
      <xdr:row>67</xdr:row>
      <xdr:rowOff>57150</xdr:rowOff>
    </xdr:to>
    <xdr:graphicFrame>
      <xdr:nvGraphicFramePr>
        <xdr:cNvPr id="5" name="4 Gráfico"/>
        <xdr:cNvGraphicFramePr/>
      </xdr:nvGraphicFramePr>
      <xdr:xfrm>
        <a:off x="2562225" y="9124950"/>
        <a:ext cx="6286500" cy="36957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17</xdr:row>
      <xdr:rowOff>47625</xdr:rowOff>
    </xdr:from>
    <xdr:ext cx="361950" cy="1857375"/>
    <xdr:sp>
      <xdr:nvSpPr>
        <xdr:cNvPr id="1" name="2 CuadroTexto"/>
        <xdr:cNvSpPr txBox="1">
          <a:spLocks noChangeArrowheads="1"/>
        </xdr:cNvSpPr>
      </xdr:nvSpPr>
      <xdr:spPr>
        <a:xfrm>
          <a:off x="257175" y="32861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16</xdr:row>
      <xdr:rowOff>47625</xdr:rowOff>
    </xdr:from>
    <xdr:to>
      <xdr:col>10</xdr:col>
      <xdr:colOff>285750</xdr:colOff>
      <xdr:row>29</xdr:row>
      <xdr:rowOff>47625</xdr:rowOff>
    </xdr:to>
    <xdr:sp>
      <xdr:nvSpPr>
        <xdr:cNvPr id="2" name="3 CuadroTexto"/>
        <xdr:cNvSpPr txBox="1">
          <a:spLocks noChangeArrowheads="1"/>
        </xdr:cNvSpPr>
      </xdr:nvSpPr>
      <xdr:spPr>
        <a:xfrm>
          <a:off x="8105775" y="30956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180975</xdr:colOff>
      <xdr:row>73</xdr:row>
      <xdr:rowOff>9525</xdr:rowOff>
    </xdr:from>
    <xdr:to>
      <xdr:col>13</xdr:col>
      <xdr:colOff>304800</xdr:colOff>
      <xdr:row>87</xdr:row>
      <xdr:rowOff>85725</xdr:rowOff>
    </xdr:to>
    <xdr:sp>
      <xdr:nvSpPr>
        <xdr:cNvPr id="3" name="5 CuadroTexto"/>
        <xdr:cNvSpPr txBox="1">
          <a:spLocks noChangeArrowheads="1"/>
        </xdr:cNvSpPr>
      </xdr:nvSpPr>
      <xdr:spPr>
        <a:xfrm>
          <a:off x="180975" y="13992225"/>
          <a:ext cx="10877550" cy="2743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aumentó 138% entre los años 2000 y 2012,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casi cuadruplicó su volumen durante el mismo período, lo que concuerda con mejores prácticas culturales y el avance en la edad de las plantaciones de los últimos años. Es destacable el incremento de la producción en la segunda parte de la década, con una tasa de incremento anual de 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se cuadruplicó durante el período 2000-2012, registrando un sustancial incremento entre los años 2002 y 2012, alcanzando un crecimiento promedio anual de 15,5%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el período 2010-2012, incrementándose desde USD 22 millones en el año 2000 a USD 201 millones en el año 2012, aumentando a una tasa anual de 29% entre los años 2008 y 2012 y pasando a ser una especie relevante en el valor total de las exportaciones frutícolas chilenas. Este aumento refleja además el desarrollo de una fuerte demanda por este tipo de fruta en los mercados externos, lo que se ha traducido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ha tenido una dinámica expansión entre los años 2007 y 2012 , incrementándose en más de 8.000 hectáreas en ese período y llegando a 18.000 hectáreas  Sin embargo, fuentes del sector señalan que se estaría por sobre 25.000 hectáreas plantadas. 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p>
      </xdr:txBody>
    </xdr:sp>
    <xdr:clientData/>
  </xdr:twoCellAnchor>
  <xdr:twoCellAnchor>
    <xdr:from>
      <xdr:col>2</xdr:col>
      <xdr:colOff>9525</xdr:colOff>
      <xdr:row>13</xdr:row>
      <xdr:rowOff>123825</xdr:rowOff>
    </xdr:from>
    <xdr:to>
      <xdr:col>10</xdr:col>
      <xdr:colOff>619125</xdr:colOff>
      <xdr:row>35</xdr:row>
      <xdr:rowOff>28575</xdr:rowOff>
    </xdr:to>
    <xdr:graphicFrame>
      <xdr:nvGraphicFramePr>
        <xdr:cNvPr id="4" name="1 Gráfico"/>
        <xdr:cNvGraphicFramePr/>
      </xdr:nvGraphicFramePr>
      <xdr:xfrm>
        <a:off x="2381250" y="2600325"/>
        <a:ext cx="6705600" cy="417195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33</xdr:row>
      <xdr:rowOff>123825</xdr:rowOff>
    </xdr:from>
    <xdr:to>
      <xdr:col>5</xdr:col>
      <xdr:colOff>752475</xdr:colOff>
      <xdr:row>35</xdr:row>
      <xdr:rowOff>0</xdr:rowOff>
    </xdr:to>
    <xdr:sp>
      <xdr:nvSpPr>
        <xdr:cNvPr id="5" name="4 Rectángulo"/>
        <xdr:cNvSpPr>
          <a:spLocks/>
        </xdr:cNvSpPr>
      </xdr:nvSpPr>
      <xdr:spPr>
        <a:xfrm>
          <a:off x="2495550" y="6486525"/>
          <a:ext cx="2914650" cy="257175"/>
        </a:xfrm>
        <a:prstGeom prst="rect">
          <a:avLst/>
        </a:prstGeom>
        <a:solidFill>
          <a:srgbClr val="FFFFFF"/>
        </a:solidFill>
        <a:ln w="25400" cmpd="sng">
          <a:noFill/>
        </a:ln>
      </xdr:spPr>
      <x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 Odepa</a:t>
          </a:r>
        </a:p>
      </xdr:txBody>
    </xdr:sp>
    <xdr:clientData/>
  </xdr:twoCellAnchor>
  <xdr:twoCellAnchor>
    <xdr:from>
      <xdr:col>2</xdr:col>
      <xdr:colOff>514350</xdr:colOff>
      <xdr:row>50</xdr:row>
      <xdr:rowOff>9525</xdr:rowOff>
    </xdr:from>
    <xdr:to>
      <xdr:col>10</xdr:col>
      <xdr:colOff>685800</xdr:colOff>
      <xdr:row>71</xdr:row>
      <xdr:rowOff>66675</xdr:rowOff>
    </xdr:to>
    <xdr:graphicFrame>
      <xdr:nvGraphicFramePr>
        <xdr:cNvPr id="6" name="6 Gráfico"/>
        <xdr:cNvGraphicFramePr/>
      </xdr:nvGraphicFramePr>
      <xdr:xfrm>
        <a:off x="2886075" y="9610725"/>
        <a:ext cx="6267450" cy="4057650"/>
      </xdr:xfrm>
      <a:graphic>
        <a:graphicData uri="http://schemas.openxmlformats.org/drawingml/2006/chart">
          <c:chart xmlns:c="http://schemas.openxmlformats.org/drawingml/2006/chart" r:id="rId2"/>
        </a:graphicData>
      </a:graphic>
    </xdr:graphicFrame>
    <xdr:clientData/>
  </xdr:twoCellAnchor>
  <xdr:twoCellAnchor>
    <xdr:from>
      <xdr:col>3</xdr:col>
      <xdr:colOff>152400</xdr:colOff>
      <xdr:row>69</xdr:row>
      <xdr:rowOff>142875</xdr:rowOff>
    </xdr:from>
    <xdr:to>
      <xdr:col>7</xdr:col>
      <xdr:colOff>76200</xdr:colOff>
      <xdr:row>70</xdr:row>
      <xdr:rowOff>161925</xdr:rowOff>
    </xdr:to>
    <xdr:sp>
      <xdr:nvSpPr>
        <xdr:cNvPr id="7" name="7 Rectángulo"/>
        <xdr:cNvSpPr>
          <a:spLocks/>
        </xdr:cNvSpPr>
      </xdr:nvSpPr>
      <xdr:spPr>
        <a:xfrm>
          <a:off x="3286125" y="13363575"/>
          <a:ext cx="2971800" cy="209550"/>
        </a:xfrm>
        <a:prstGeom prst="rect">
          <a:avLst/>
        </a:prstGeom>
        <a:solidFill>
          <a:srgbClr val="FFFFFF"/>
        </a:solidFill>
        <a:ln w="25400" cmpd="sng">
          <a:noFill/>
        </a:ln>
      </xdr:spPr>
      <x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 Odepa</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0.93375</cdr:y>
    </cdr:from>
    <cdr:to>
      <cdr:x>0.47325</cdr:x>
      <cdr:y>0.99725</cdr:y>
    </cdr:to>
    <cdr:sp>
      <cdr:nvSpPr>
        <cdr:cNvPr id="1" name="1 Rectángulo"/>
        <cdr:cNvSpPr>
          <a:spLocks/>
        </cdr:cNvSpPr>
      </cdr:nvSpPr>
      <cdr:spPr>
        <a:xfrm>
          <a:off x="381000" y="3352800"/>
          <a:ext cx="2771775" cy="228600"/>
        </a:xfrm>
        <a:prstGeom prst="rect">
          <a:avLst/>
        </a:prstGeom>
        <a:solidFill>
          <a:srgbClr val="FFFFFF"/>
        </a:solidFill>
        <a:ln w="25400" cmpd="sng">
          <a:noFill/>
        </a:ln>
      </cdr:spPr>
      <c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a:t>
          </a:r>
          <a:r>
            <a:rPr lang="en-US" cap="none" sz="900" b="0" i="0" u="none" baseline="0">
              <a:solidFill>
                <a:srgbClr val="000000"/>
              </a:solidFill>
            </a:rPr>
            <a:t> Odepa</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0.93675</cdr:y>
    </cdr:from>
    <cdr:to>
      <cdr:x>0.5615</cdr:x>
      <cdr:y>1</cdr:y>
    </cdr:to>
    <cdr:sp>
      <cdr:nvSpPr>
        <cdr:cNvPr id="1" name="1 Rectángulo"/>
        <cdr:cNvSpPr>
          <a:spLocks/>
        </cdr:cNvSpPr>
      </cdr:nvSpPr>
      <cdr:spPr>
        <a:xfrm>
          <a:off x="314325" y="3724275"/>
          <a:ext cx="3295650" cy="266700"/>
        </a:xfrm>
        <a:prstGeom prst="rect">
          <a:avLst/>
        </a:prstGeom>
        <a:solidFill>
          <a:srgbClr val="FFFFFF"/>
        </a:solidFill>
        <a:ln w="25400" cmpd="sng">
          <a:noFill/>
        </a:ln>
      </cdr:spPr>
      <cdr:txBody>
        <a:bodyPr vertOverflow="clip" wrap="square"/>
        <a:p>
          <a:pPr algn="l">
            <a:defRPr/>
          </a:pPr>
          <a:r>
            <a:rPr lang="en-US" cap="none" sz="900" b="0" i="1" u="none" baseline="0">
              <a:solidFill>
                <a:srgbClr val="000000"/>
              </a:solidFill>
            </a:rPr>
            <a:t>Fuente: </a:t>
          </a:r>
          <a:r>
            <a:rPr lang="en-US" cap="none" sz="900" b="0" i="0" u="none" baseline="0">
              <a:solidFill>
                <a:srgbClr val="000000"/>
              </a:solidFill>
            </a:rPr>
            <a:t>Odepa</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15</xdr:row>
      <xdr:rowOff>0</xdr:rowOff>
    </xdr:from>
    <xdr:ext cx="257175" cy="1857375"/>
    <xdr:sp>
      <xdr:nvSpPr>
        <xdr:cNvPr id="1" name="2 CuadroTexto"/>
        <xdr:cNvSpPr txBox="1">
          <a:spLocks noChangeArrowheads="1"/>
        </xdr:cNvSpPr>
      </xdr:nvSpPr>
      <xdr:spPr>
        <a:xfrm>
          <a:off x="342900" y="2857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14</xdr:row>
      <xdr:rowOff>76200</xdr:rowOff>
    </xdr:from>
    <xdr:to>
      <xdr:col>10</xdr:col>
      <xdr:colOff>381000</xdr:colOff>
      <xdr:row>27</xdr:row>
      <xdr:rowOff>76200</xdr:rowOff>
    </xdr:to>
    <xdr:sp>
      <xdr:nvSpPr>
        <xdr:cNvPr id="2" name="3 CuadroTexto"/>
        <xdr:cNvSpPr txBox="1">
          <a:spLocks noChangeArrowheads="1"/>
        </xdr:cNvSpPr>
      </xdr:nvSpPr>
      <xdr:spPr>
        <a:xfrm>
          <a:off x="8324850" y="27432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133350</xdr:colOff>
      <xdr:row>68</xdr:row>
      <xdr:rowOff>142875</xdr:rowOff>
    </xdr:from>
    <xdr:to>
      <xdr:col>12</xdr:col>
      <xdr:colOff>428625</xdr:colOff>
      <xdr:row>86</xdr:row>
      <xdr:rowOff>142875</xdr:rowOff>
    </xdr:to>
    <xdr:sp>
      <xdr:nvSpPr>
        <xdr:cNvPr id="3" name="5 CuadroTexto"/>
        <xdr:cNvSpPr txBox="1">
          <a:spLocks noChangeArrowheads="1"/>
        </xdr:cNvSpPr>
      </xdr:nvSpPr>
      <xdr:spPr>
        <a:xfrm>
          <a:off x="133350" y="13096875"/>
          <a:ext cx="10029825" cy="3429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con paltos tuvo una expansión anual de 11%  entre los años 2000 y 2012, llegando a una superficie similar a la de los manzanos, que se ubica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Aunque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en las etapas productivas de los huertos actuales, las condiciones de sequía que ha enfrentado la  especie, especialmente en las regiones de Coquimbo y Valparaíso, ha implicado el arranque  y corte de un gran número de hectáreas, no cuantificadas  aún, que pueden afectar el nivel productivo futuro.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los doce años analizados también refleja su volatilidad productiva, alcanzando una tasa anual promedio de crecimiento de 10% entre los años 2000 y 2012 y representando alrededor de dos tercios de la producción total de paltas a través del período. En esta última temporada las exportaciones han perdido participación, pasando a ser casi niveladas por las ventas al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tuvo un incremento importante entre los años 2000 y 2012, aumentando desde USD 73 millones en el año 2000 a USD 203 millones en el año 2011, expandiéndose  a una tasa media anual de 13%. Cabe destacar que en el año 2009 el valor de las exportaciones de paltas alcanzó  a USD 252 millones, ubicándose entre las principales especies generadoras de divisas para 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se ha ubicado como el segundo mayor exportador mundial de paltas.
</a:t>
          </a:r>
          <a:r>
            <a:rPr lang="en-US" cap="none" sz="1100" b="0" i="0" u="none" baseline="0">
              <a:solidFill>
                <a:srgbClr val="000000"/>
              </a:solidFill>
              <a:latin typeface="Calibri"/>
              <a:ea typeface="Calibri"/>
              <a:cs typeface="Calibri"/>
            </a:rPr>
            <a:t>
</a:t>
          </a:r>
        </a:p>
      </xdr:txBody>
    </xdr:sp>
    <xdr:clientData/>
  </xdr:twoCellAnchor>
  <xdr:twoCellAnchor>
    <xdr:from>
      <xdr:col>2</xdr:col>
      <xdr:colOff>238125</xdr:colOff>
      <xdr:row>48</xdr:row>
      <xdr:rowOff>95250</xdr:rowOff>
    </xdr:from>
    <xdr:to>
      <xdr:col>11</xdr:col>
      <xdr:colOff>38100</xdr:colOff>
      <xdr:row>67</xdr:row>
      <xdr:rowOff>66675</xdr:rowOff>
    </xdr:to>
    <xdr:graphicFrame>
      <xdr:nvGraphicFramePr>
        <xdr:cNvPr id="4" name="1 Gráfico"/>
        <xdr:cNvGraphicFramePr/>
      </xdr:nvGraphicFramePr>
      <xdr:xfrm>
        <a:off x="2352675" y="9239250"/>
        <a:ext cx="6657975" cy="3590925"/>
      </xdr:xfrm>
      <a:graphic>
        <a:graphicData uri="http://schemas.openxmlformats.org/drawingml/2006/chart">
          <c:chart xmlns:c="http://schemas.openxmlformats.org/drawingml/2006/chart" r:id="rId1"/>
        </a:graphicData>
      </a:graphic>
    </xdr:graphicFrame>
    <xdr:clientData/>
  </xdr:twoCellAnchor>
  <xdr:twoCellAnchor>
    <xdr:from>
      <xdr:col>2</xdr:col>
      <xdr:colOff>409575</xdr:colOff>
      <xdr:row>13</xdr:row>
      <xdr:rowOff>66675</xdr:rowOff>
    </xdr:from>
    <xdr:to>
      <xdr:col>10</xdr:col>
      <xdr:colOff>742950</xdr:colOff>
      <xdr:row>34</xdr:row>
      <xdr:rowOff>47625</xdr:rowOff>
    </xdr:to>
    <xdr:graphicFrame>
      <xdr:nvGraphicFramePr>
        <xdr:cNvPr id="5" name="6 Gráfico"/>
        <xdr:cNvGraphicFramePr/>
      </xdr:nvGraphicFramePr>
      <xdr:xfrm>
        <a:off x="2524125" y="2543175"/>
        <a:ext cx="6429375" cy="39814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720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19050</xdr:colOff>
      <xdr:row>24</xdr:row>
      <xdr:rowOff>57150</xdr:rowOff>
    </xdr:from>
    <xdr:to>
      <xdr:col>12</xdr:col>
      <xdr:colOff>752475</xdr:colOff>
      <xdr:row>53</xdr:row>
      <xdr:rowOff>57150</xdr:rowOff>
    </xdr:to>
    <xdr:sp>
      <xdr:nvSpPr>
        <xdr:cNvPr id="2" name="2 CuadroTexto"/>
        <xdr:cNvSpPr txBox="1">
          <a:spLocks noChangeArrowheads="1"/>
        </xdr:cNvSpPr>
      </xdr:nvSpPr>
      <xdr:spPr>
        <a:xfrm>
          <a:off x="19050" y="4257675"/>
          <a:ext cx="10629900" cy="4695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de fruta fresca registraron una fuerte caída  en enero del año 2013 (-11,5%), en comparación con el volumen exportado  en el mismo mes del año 2012. La baja en las exportaciones  está  altamente influenciada  por los problemas meteorológicos  enfrentados  durante los períodos de precosecha y cosecha en el caso de las cerezas. Adicionalmente,</a:t>
          </a:r>
          <a:r>
            <a:rPr lang="en-US" cap="none" sz="1100" b="0" i="0" u="none" baseline="0">
              <a:solidFill>
                <a:srgbClr val="000000"/>
              </a:solidFill>
              <a:latin typeface="Calibri"/>
              <a:ea typeface="Calibri"/>
              <a:cs typeface="Calibri"/>
            </a:rPr>
            <a:t> la  temporada  ha experimentado un retraso en su inicio, debido a esos mismos factores.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bajas más importantes se registraron en las exportaciones de paltas, con una caída de 45,7%, seguidas por las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peras (-33,3%), las cerezas (-21,5%), la uva de mesa (-12,1%), los  duraznos (-11,9%) y los nectarines (-4%).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crecimiento de las exportaciones en enero estuvo concentrado principalmente en 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especies de temporada: arándanos y ciruelas. Las exportaciones de arándanos experimentaron un aumento de 12,5%, mientras que las exportaciones de ciruelas aumentaron 9,2 %. Las exportaciones de limones también registraron un aumento, aunque en volúmenes poco significativos.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crecimiento de las exportacioners de arándanos obedece a un incremento esperado de la producción, como resultado del avance en el estado de desarrollo de las plantaciones, bajo condiciones meteorológicas más normales que en el año pasado. Las exportaciones de ciruelas sólo alcanzan a alrededor del 15% de las exportaciones de la temporada, por lo que no presentan aún una tendencia definida.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caída de las exportaciones de paltas ha estado basada en una desviación de la fruta exportable hacia el mercado interno y otros mercados, especialmente Holanda y Reino Unido, ya que el mercado americano mantiene una fuerte presencia mexicana que ha provocado una baja importante de precios con respecto al mismo mes del año pasado. La baja en las exportaciones de peras no marca tendencia, ya que sólo abarca a alrededor de 4% de las exportaciones anuales. La caída de las exportaciones de cerezas obedece a los adversos fenómenos meteorológicos que enfrentó el cultivo en plena cosecha y en precosecha. La baja de las exportaciones de uva de mesa está influenciada por un atraso en el inicio de la temporada y por problemas productivos en Atacama y Coquimbo, especialmente de la variedad Flame, que registra una baja de 24% en el período de comparación. Por otra parte, la variedad Thompson Seedless de la zona centro norte hasta la zona centro sur presenta una positiva evolución, con aumento de producción y fruta de muy buena calidad. Finalmente, las exportaciones de duraznos siguen la tendencia a la baja experimentada en los últimos años, exportado ya alrededor de un tercio del volumen anual. Las exportaciones de nectarines no señalan tendencia aún, exportado ya un cuarto del volumen anual. </a:t>
          </a:r>
          <a:r>
            <a:rPr lang="en-US" cap="none" sz="1100" b="0" i="0" u="none" baseline="0">
              <a:solidFill>
                <a:srgbClr val="000000"/>
              </a:solidFill>
              <a:latin typeface="Calibri"/>
              <a:ea typeface="Calibri"/>
              <a:cs typeface="Calibri"/>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2" name="3 CuadroTexto"/>
        <xdr:cNvSpPr txBox="1">
          <a:spLocks noChangeArrowheads="1"/>
        </xdr:cNvSpPr>
      </xdr:nvSpPr>
      <xdr:spPr>
        <a:xfrm>
          <a:off x="8982075" y="4200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180975</xdr:colOff>
      <xdr:row>79</xdr:row>
      <xdr:rowOff>180975</xdr:rowOff>
    </xdr:from>
    <xdr:to>
      <xdr:col>12</xdr:col>
      <xdr:colOff>590550</xdr:colOff>
      <xdr:row>97</xdr:row>
      <xdr:rowOff>38100</xdr:rowOff>
    </xdr:to>
    <xdr:sp>
      <xdr:nvSpPr>
        <xdr:cNvPr id="3" name="5 CuadroTexto"/>
        <xdr:cNvSpPr txBox="1">
          <a:spLocks noChangeArrowheads="1"/>
        </xdr:cNvSpPr>
      </xdr:nvSpPr>
      <xdr:spPr>
        <a:xfrm>
          <a:off x="180975" y="15230475"/>
          <a:ext cx="10934700" cy="3286125"/>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oneCellAnchor>
    <xdr:from>
      <xdr:col>0</xdr:col>
      <xdr:colOff>457200</xdr:colOff>
      <xdr:row>14</xdr:row>
      <xdr:rowOff>114300</xdr:rowOff>
    </xdr:from>
    <xdr:ext cx="257175" cy="1857375"/>
    <xdr:sp>
      <xdr:nvSpPr>
        <xdr:cNvPr id="4" name="6 CuadroTexto"/>
        <xdr:cNvSpPr txBox="1">
          <a:spLocks noChangeArrowheads="1"/>
        </xdr:cNvSpPr>
      </xdr:nvSpPr>
      <xdr:spPr>
        <a:xfrm>
          <a:off x="457200" y="2781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16</xdr:row>
      <xdr:rowOff>9525</xdr:rowOff>
    </xdr:from>
    <xdr:to>
      <xdr:col>10</xdr:col>
      <xdr:colOff>514350</xdr:colOff>
      <xdr:row>29</xdr:row>
      <xdr:rowOff>9525</xdr:rowOff>
    </xdr:to>
    <xdr:sp>
      <xdr:nvSpPr>
        <xdr:cNvPr id="5" name="7 CuadroTexto"/>
        <xdr:cNvSpPr txBox="1">
          <a:spLocks noChangeArrowheads="1"/>
        </xdr:cNvSpPr>
      </xdr:nvSpPr>
      <xdr:spPr>
        <a:xfrm>
          <a:off x="8982075" y="3057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190500</xdr:colOff>
      <xdr:row>83</xdr:row>
      <xdr:rowOff>47625</xdr:rowOff>
    </xdr:from>
    <xdr:to>
      <xdr:col>12</xdr:col>
      <xdr:colOff>600075</xdr:colOff>
      <xdr:row>97</xdr:row>
      <xdr:rowOff>38100</xdr:rowOff>
    </xdr:to>
    <xdr:sp>
      <xdr:nvSpPr>
        <xdr:cNvPr id="6" name="8 CuadroTexto"/>
        <xdr:cNvSpPr txBox="1">
          <a:spLocks noChangeArrowheads="1"/>
        </xdr:cNvSpPr>
      </xdr:nvSpPr>
      <xdr:spPr>
        <a:xfrm>
          <a:off x="190500" y="15859125"/>
          <a:ext cx="10934700" cy="265747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19,2% de aumento  entre los años 2000 y 2012, con un incremento continuo en la primera parte de la década  y un cierto estancamiento en la segunda parte de ella, pero manteniéndose como la especie frutícola más plantada a nivel nacional. Por otra parte, la producción de uva de mesa registró un 3,5% de aumento anual entre los años 2000 y 2012, con una importante caída productiva en el año 2010, debido a razones meteorológicas adversas  que  se vieron aumentadas por el terremoto de febrero. 
</a:t>
          </a:r>
          <a:r>
            <a:rPr lang="en-US" cap="none" sz="1100" b="0" i="0" u="none" baseline="0">
              <a:solidFill>
                <a:srgbClr val="000000"/>
              </a:solidFill>
              <a:latin typeface="Calibri"/>
              <a:ea typeface="Calibri"/>
              <a:cs typeface="Calibri"/>
            </a:rPr>
            <a:t>Se aprecia un incremento en la productividad por hectárea en este período,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36% de aumento entre los años 2000 y 2012 , reflejando también lo sucedido en el plano productivo. El valor de las exportaciones de uva de mesa se duplicó entre los años 2000 y 2011 (116% de aumento ), incrementándose desde USD 662 millones a USD 1.431 millones entre ambos años, lo que refleja un importante aumento en los precios de exportación, tal como se puede apreciar en el gráfico.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p>
      </xdr:txBody>
    </xdr:sp>
    <xdr:clientData/>
  </xdr:twoCellAnchor>
  <xdr:twoCellAnchor editAs="oneCell">
    <xdr:from>
      <xdr:col>1</xdr:col>
      <xdr:colOff>0</xdr:colOff>
      <xdr:row>11</xdr:row>
      <xdr:rowOff>0</xdr:rowOff>
    </xdr:from>
    <xdr:to>
      <xdr:col>9</xdr:col>
      <xdr:colOff>790575</xdr:colOff>
      <xdr:row>34</xdr:row>
      <xdr:rowOff>133350</xdr:rowOff>
    </xdr:to>
    <xdr:pic>
      <xdr:nvPicPr>
        <xdr:cNvPr id="7" name="1 Imagen"/>
        <xdr:cNvPicPr preferRelativeResize="1">
          <a:picLocks noChangeAspect="1"/>
        </xdr:cNvPicPr>
      </xdr:nvPicPr>
      <xdr:blipFill>
        <a:blip r:embed="rId1"/>
        <a:stretch>
          <a:fillRect/>
        </a:stretch>
      </xdr:blipFill>
      <xdr:spPr>
        <a:xfrm>
          <a:off x="1304925" y="2095500"/>
          <a:ext cx="7496175" cy="4514850"/>
        </a:xfrm>
        <a:prstGeom prst="rect">
          <a:avLst/>
        </a:prstGeom>
        <a:noFill/>
        <a:ln w="9525" cmpd="sng">
          <a:noFill/>
        </a:ln>
      </xdr:spPr>
    </xdr:pic>
    <xdr:clientData/>
  </xdr:twoCellAnchor>
  <xdr:twoCellAnchor>
    <xdr:from>
      <xdr:col>1</xdr:col>
      <xdr:colOff>114300</xdr:colOff>
      <xdr:row>52</xdr:row>
      <xdr:rowOff>180975</xdr:rowOff>
    </xdr:from>
    <xdr:to>
      <xdr:col>5</xdr:col>
      <xdr:colOff>676275</xdr:colOff>
      <xdr:row>54</xdr:row>
      <xdr:rowOff>19050</xdr:rowOff>
    </xdr:to>
    <xdr:sp>
      <xdr:nvSpPr>
        <xdr:cNvPr id="8" name="12 Rectángulo"/>
        <xdr:cNvSpPr>
          <a:spLocks/>
        </xdr:cNvSpPr>
      </xdr:nvSpPr>
      <xdr:spPr>
        <a:xfrm>
          <a:off x="1419225" y="10086975"/>
          <a:ext cx="3914775" cy="219075"/>
        </a:xfrm>
        <a:prstGeom prst="rect">
          <a:avLst/>
        </a:prstGeom>
        <a:solidFill>
          <a:srgbClr val="FFFFFF"/>
        </a:solidFill>
        <a:ln w="25400" cmpd="sng">
          <a:noFill/>
        </a:ln>
      </xdr:spPr>
      <x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 Odepa</a:t>
          </a:r>
        </a:p>
      </xdr:txBody>
    </xdr:sp>
    <xdr:clientData/>
  </xdr:twoCellAnchor>
  <xdr:twoCellAnchor editAs="oneCell">
    <xdr:from>
      <xdr:col>1</xdr:col>
      <xdr:colOff>114300</xdr:colOff>
      <xdr:row>52</xdr:row>
      <xdr:rowOff>180975</xdr:rowOff>
    </xdr:from>
    <xdr:to>
      <xdr:col>9</xdr:col>
      <xdr:colOff>704850</xdr:colOff>
      <xdr:row>78</xdr:row>
      <xdr:rowOff>0</xdr:rowOff>
    </xdr:to>
    <xdr:pic>
      <xdr:nvPicPr>
        <xdr:cNvPr id="9" name="4 Imagen"/>
        <xdr:cNvPicPr preferRelativeResize="1">
          <a:picLocks noChangeAspect="1"/>
        </xdr:cNvPicPr>
      </xdr:nvPicPr>
      <xdr:blipFill>
        <a:blip r:embed="rId2"/>
        <a:stretch>
          <a:fillRect/>
        </a:stretch>
      </xdr:blipFill>
      <xdr:spPr>
        <a:xfrm>
          <a:off x="1419225" y="10086975"/>
          <a:ext cx="7296150" cy="4772025"/>
        </a:xfrm>
        <a:prstGeom prst="rect">
          <a:avLst/>
        </a:prstGeom>
        <a:noFill/>
        <a:ln w="9525" cmpd="sng">
          <a:noFill/>
        </a:ln>
      </xdr:spPr>
    </xdr:pic>
    <xdr:clientData/>
  </xdr:twoCellAnchor>
  <xdr:twoCellAnchor>
    <xdr:from>
      <xdr:col>1</xdr:col>
      <xdr:colOff>371475</xdr:colOff>
      <xdr:row>76</xdr:row>
      <xdr:rowOff>104775</xdr:rowOff>
    </xdr:from>
    <xdr:to>
      <xdr:col>6</xdr:col>
      <xdr:colOff>95250</xdr:colOff>
      <xdr:row>77</xdr:row>
      <xdr:rowOff>133350</xdr:rowOff>
    </xdr:to>
    <xdr:sp>
      <xdr:nvSpPr>
        <xdr:cNvPr id="10" name="13 Rectángulo"/>
        <xdr:cNvSpPr>
          <a:spLocks/>
        </xdr:cNvSpPr>
      </xdr:nvSpPr>
      <xdr:spPr>
        <a:xfrm>
          <a:off x="1676400" y="14582775"/>
          <a:ext cx="3914775" cy="219075"/>
        </a:xfrm>
        <a:prstGeom prst="rect">
          <a:avLst/>
        </a:prstGeom>
        <a:solidFill>
          <a:srgbClr val="FFFFFF"/>
        </a:solidFill>
        <a:ln w="25400" cmpd="sng">
          <a:noFill/>
        </a:ln>
      </xdr:spPr>
      <xdr:txBody>
        <a:bodyPr vertOverflow="clip" wrap="square"/>
        <a:p>
          <a:pPr algn="l">
            <a:defRPr/>
          </a:pPr>
          <a:r>
            <a:rPr lang="en-US" cap="none" sz="900" b="0" i="1" u="none" baseline="0">
              <a:solidFill>
                <a:srgbClr val="000000"/>
              </a:solidFill>
            </a:rPr>
            <a:t>Fuente</a:t>
          </a:r>
          <a:r>
            <a:rPr lang="en-US" cap="none" sz="900" b="0" i="0" u="none" baseline="0">
              <a:solidFill>
                <a:srgbClr val="000000"/>
              </a:solidFill>
            </a:rPr>
            <a:t>: Odepa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114300</xdr:rowOff>
    </xdr:from>
    <xdr:to>
      <xdr:col>12</xdr:col>
      <xdr:colOff>638175</xdr:colOff>
      <xdr:row>44</xdr:row>
      <xdr:rowOff>152400</xdr:rowOff>
    </xdr:to>
    <xdr:sp>
      <xdr:nvSpPr>
        <xdr:cNvPr id="1" name="2 CuadroTexto"/>
        <xdr:cNvSpPr txBox="1">
          <a:spLocks noChangeArrowheads="1"/>
        </xdr:cNvSpPr>
      </xdr:nvSpPr>
      <xdr:spPr>
        <a:xfrm>
          <a:off x="28575" y="3409950"/>
          <a:ext cx="9172575" cy="3924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de frutos secos experimentaron un aumento de 20% durante el mes de enero del año 2013, con respecto al volumen exportado en el mismo mes del año 2012.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Aunque el porcentaje de aumento es relevante, sólo corresponde a saldos de la temporada anterior , ya que la temporada actual aún no empieza.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12</xdr:col>
      <xdr:colOff>762000</xdr:colOff>
      <xdr:row>67</xdr:row>
      <xdr:rowOff>57150</xdr:rowOff>
    </xdr:to>
    <xdr:sp>
      <xdr:nvSpPr>
        <xdr:cNvPr id="1" name="2 CuadroTexto"/>
        <xdr:cNvSpPr txBox="1">
          <a:spLocks noChangeArrowheads="1"/>
        </xdr:cNvSpPr>
      </xdr:nvSpPr>
      <xdr:spPr>
        <a:xfrm>
          <a:off x="0" y="4371975"/>
          <a:ext cx="11229975" cy="7305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 mercado de Estados Unidos  ha iniciado el año  2013 con una baja en sus importaciones  con respecto</a:t>
          </a:r>
          <a:r>
            <a:rPr lang="en-US" cap="none" sz="1100" b="0" i="0" u="none" baseline="0">
              <a:solidFill>
                <a:srgbClr val="000000"/>
              </a:solidFill>
              <a:latin typeface="Calibri"/>
              <a:ea typeface="Calibri"/>
              <a:cs typeface="Calibri"/>
            </a:rPr>
            <a:t> al mismo mes  del año pasado, continuando la tendencia evidenciada en el año 2012. Su participación como destino de las exportaciones frutícolas  chilenas de fruta fresca y frutos secos también  </a:t>
          </a:r>
          <a:r>
            <a:rPr lang="en-US" cap="none" sz="1100" b="0" i="0" u="none" baseline="0">
              <a:solidFill>
                <a:srgbClr val="000000"/>
              </a:solidFill>
              <a:latin typeface="Calibri"/>
              <a:ea typeface="Calibri"/>
              <a:cs typeface="Calibri"/>
            </a:rPr>
            <a:t>registró</a:t>
          </a:r>
          <a:r>
            <a:rPr lang="en-US" cap="none" sz="1100" b="0" i="0" u="none" baseline="0">
              <a:solidFill>
                <a:srgbClr val="000000"/>
              </a:solidFill>
              <a:latin typeface="Calibri"/>
              <a:ea typeface="Calibri"/>
              <a:cs typeface="Calibri"/>
            </a:rPr>
            <a:t> una baja de 2%, continuando  también con la  tendencia  a la baja registrada en el último año. Sin embargo, sigue  ubicándose  como el principal mercado de destino para la fruta chilena, absorbiendo casi el 60% de los envíos frutícolas nacionales en el mes  de enero. La disminución de los volúmenes </a:t>
          </a:r>
          <a:r>
            <a:rPr lang="en-US" cap="none" sz="1100" b="0" i="0" u="none" baseline="0">
              <a:solidFill>
                <a:srgbClr val="000000"/>
              </a:solidFill>
              <a:latin typeface="Calibri"/>
              <a:ea typeface="Calibri"/>
              <a:cs typeface="Calibri"/>
            </a:rPr>
            <a:t>de fruta fresca </a:t>
          </a:r>
          <a:r>
            <a:rPr lang="en-US" cap="none" sz="1100" b="0" i="0" u="none" baseline="0">
              <a:solidFill>
                <a:srgbClr val="000000"/>
              </a:solidFill>
              <a:latin typeface="Calibri"/>
              <a:ea typeface="Calibri"/>
              <a:cs typeface="Calibri"/>
            </a:rPr>
            <a:t>importados por Estados Unidos desde Chile  alcanzó a  todas las especies,  con la única excepción de las exportaciones de ciruelas , que experimentaron un 25% de aumento en enero, llegando a 7.200 toneladas en el mes, y arándanos, que registraron un 8% de aumento, llegando a 23.000 toneladas.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China pasó a ser el segundo mercado  más importante para las exportaciones  frutícolas chilenas , tanto  en volumen como en valor, mostrando un aumento en volumen de 26,3%  y un incremento en su participación  en las exportaciones frutícolas chilenas desde 7,9% a 11,3%. Junto a Canadá y Corea del Sur,son  los únicos mercados que muestran un crecimiento de sus importaciones desde Chile en enero de 2013, desplazando a Holanda de su histórico segundo lugar como destino de los envíos frutícolas nacionales.
</a:t>
          </a:r>
          <a:r>
            <a:rPr lang="en-US" cap="none" sz="1100" b="0" i="0" u="none" baseline="0">
              <a:solidFill>
                <a:srgbClr val="000000"/>
              </a:solidFill>
              <a:latin typeface="Calibri"/>
              <a:ea typeface="Calibri"/>
              <a:cs typeface="Calibri"/>
            </a:rPr>
            <a:t>Su crecimiento ha estado  centrado en las exportaciones de cerezas, que representan alrededor de 85% de la cifra mensual exportada  en enero del2013 a ese destino, con un incremento de 20% con respecto al  volumen exportado en el mismo mes del  año 2012. Asimismo se aprecian  aumentos porcentuales  importantes en las exportaciones de ciruelas frescas, uva de mesa y arándanos, aunque con volúmenes poco representativos aún.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mercados europeos  mostraron  una conducta  diversa  para cada país. Así es como Holanda, mercado  europeo tradicional  y más importante para la fruta chilena en el continente , experimentó una disminución del volumen de sus importaciones (-4,1%) durante el mes de enero de 2013 con respecto al mismo mes de 2012, a pesar de lo cual vio incrementada su participación como mercado de destino de las exportaciones de fruta chilena, desde 5,6% a 6,1%  El Reino Unido , el segundo mercado europeo de destino de las exportaciones chilenas ,muestra una caída de  24,6%  en el volumen importado  desde Chile,  registrando  una  baja desde 3,5% a 3% en su participación como destino para la fruta chilena.  El mercado holandés registró  un aumento importante de 63%  en sus importaciones </a:t>
          </a:r>
          <a:r>
            <a:rPr lang="en-US" cap="none" sz="1100" b="0" i="0" u="none" baseline="0">
              <a:solidFill>
                <a:srgbClr val="000000"/>
              </a:solidFill>
              <a:latin typeface="Calibri"/>
              <a:ea typeface="Calibri"/>
              <a:cs typeface="Calibri"/>
            </a:rPr>
            <a:t>de paltas</a:t>
          </a:r>
          <a:r>
            <a:rPr lang="en-US" cap="none" sz="1100" b="0" i="0" u="none" baseline="0">
              <a:solidFill>
                <a:srgbClr val="000000"/>
              </a:solidFill>
              <a:latin typeface="Calibri"/>
              <a:ea typeface="Calibri"/>
              <a:cs typeface="Calibri"/>
            </a:rPr>
            <a:t> desde Chile, las que alcanzaron a 43,5% del volumen total  de las importaciones , mientras las demás especies tuvieron un comportamiento negativo. El mercado británico presentó  un aumento en sus importaciones de paltas  y arándanos , representando estas últimas un 90% de las importaciones del mercado británico desde Chile  en enero,  con un aumento de 20% con respecto al mismo mes del año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mercado de Corea registra un interesante crecimiento en su volumen importado (31,7%)  y un avance importante en su participación como destino de los envíos chilenos,  desde 1% a 1,5%, centrado  especialmente en el aumento de 21% de las importaciones de uva de mesa desde Chile, el único producto de volumen importado en el mes , ya que las otras dos especies importadas, arándanos y limones, sólo registran pequeñas cantidades.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mercado brasileño, de alto crecimiento en el año 2012, muestra una caída de 11,5% en el volumen de sus importaciones de fruta desde Chile en enero  de 2013, ubicándose  como el  sexto  mercado más importante para la fruta chilena en  volumen y valor exportado. Asimismo, a pesar de la caída de sus importaciones, Brasil mantuvo su participación como mercado de destino. Las exportaciones de ciruelas , la principal  especie  en volumen importado,  registraron una caída de 24,5%, lo que afectó  el resultado  mensual del mercado brasileño.
</a:t>
          </a:r>
          <a:r>
            <a:rPr lang="en-US" cap="none" sz="1100" b="0" i="0" u="none" baseline="0">
              <a:solidFill>
                <a:srgbClr val="000000"/>
              </a:solidFill>
              <a:latin typeface="Calibri"/>
              <a:ea typeface="Calibri"/>
              <a:cs typeface="Calibri"/>
            </a:rPr>
            <a:t>Colombia , a pesar de haber aumentado en 27% sus importaciones frutícolas desde Chile en enero de 2013, no alcanza a estar  entre los diez principales destinos, ya que  aún no empieza la temporada de manzanas , la principal especie de exportación chilena a ese mercado.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mercado de Hong Kong  registra una caída importante  (-57,6%), como resultado de  la  llegada directa de los envíos  chilenos al mercado chino , evitando  la triangulación a través de Hong Kong.
</a:t>
          </a:r>
          <a:r>
            <a:rPr lang="en-US" cap="none" sz="1100" b="0" i="0" u="none" baseline="0">
              <a:solidFill>
                <a:srgbClr val="000000"/>
              </a:solidFill>
              <a:latin typeface="Calibri"/>
              <a:ea typeface="Calibri"/>
              <a:cs typeface="Calibri"/>
            </a:rPr>
            <a:t>El mercado canadiense se ha incorporado a los diez principales destinos de la fruta chilena, basado en un aumento de  19% de las importaciones de uva de mesa , especie que representa dos tercios de las importaciones canadienses de fruta  chilena.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diez principales países de destino de las exportaciones frutícolas chilenas mantuvieron inalterada su participación en el volumen exportado por Chile,  en 91,7% del total de envíos chilenos en enero de 2013 en comparación con enero de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general, se puede señalar que los países emergentes que están en una etapa de alto crecimiento económico y con ello incorporando nuevos segmentos de la población a niveles de ingreso más elevados, han permitido  reemplazar a los mercados tradicionales de los países desarrollados que, a raíz de la crisis, </a:t>
          </a:r>
          <a:r>
            <a:rPr lang="en-US" cap="none" sz="1100" b="0" i="0" u="none" baseline="0">
              <a:solidFill>
                <a:srgbClr val="000000"/>
              </a:solidFill>
              <a:latin typeface="Calibri"/>
              <a:ea typeface="Calibri"/>
              <a:cs typeface="Calibri"/>
            </a:rPr>
            <a:t>han perdido  grados de participación entre los principales mercados  de destino  de las exportaciones  de fruta chilena. Se aprecia durante el mes de enero de 2013 una  reafirmación  de la tendencia experimentada  en los últimos años, de una mayor relevancia  de los mercados asiáticos y latinoamericanos como destino final de las exportaciones frutícolas chilenas.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50</xdr:row>
      <xdr:rowOff>0</xdr:rowOff>
    </xdr:from>
    <xdr:ext cx="180975" cy="266700"/>
    <xdr:sp fLocksText="0">
      <xdr:nvSpPr>
        <xdr:cNvPr id="1" name="3 CuadroTexto"/>
        <xdr:cNvSpPr txBox="1">
          <a:spLocks noChangeArrowheads="1"/>
        </xdr:cNvSpPr>
      </xdr:nvSpPr>
      <xdr:spPr>
        <a:xfrm>
          <a:off x="314325" y="8572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1409700</xdr:colOff>
      <xdr:row>96</xdr:row>
      <xdr:rowOff>104775</xdr:rowOff>
    </xdr:from>
    <xdr:to>
      <xdr:col>11</xdr:col>
      <xdr:colOff>638175</xdr:colOff>
      <xdr:row>117</xdr:row>
      <xdr:rowOff>9525</xdr:rowOff>
    </xdr:to>
    <xdr:sp>
      <xdr:nvSpPr>
        <xdr:cNvPr id="2" name="4 CuadroTexto"/>
        <xdr:cNvSpPr txBox="1">
          <a:spLocks noChangeArrowheads="1"/>
        </xdr:cNvSpPr>
      </xdr:nvSpPr>
      <xdr:spPr>
        <a:xfrm>
          <a:off x="1409700" y="17354550"/>
          <a:ext cx="11077575" cy="3905250"/>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0</xdr:col>
      <xdr:colOff>47625</xdr:colOff>
      <xdr:row>53</xdr:row>
      <xdr:rowOff>142875</xdr:rowOff>
    </xdr:from>
    <xdr:to>
      <xdr:col>10</xdr:col>
      <xdr:colOff>466725</xdr:colOff>
      <xdr:row>69</xdr:row>
      <xdr:rowOff>85725</xdr:rowOff>
    </xdr:to>
    <xdr:sp>
      <xdr:nvSpPr>
        <xdr:cNvPr id="3" name="9 Rectángulo"/>
        <xdr:cNvSpPr>
          <a:spLocks/>
        </xdr:cNvSpPr>
      </xdr:nvSpPr>
      <xdr:spPr>
        <a:xfrm>
          <a:off x="47625" y="9201150"/>
          <a:ext cx="11487150" cy="29908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57</xdr:row>
      <xdr:rowOff>142875</xdr:rowOff>
    </xdr:from>
    <xdr:to>
      <xdr:col>10</xdr:col>
      <xdr:colOff>504825</xdr:colOff>
      <xdr:row>72</xdr:row>
      <xdr:rowOff>133350</xdr:rowOff>
    </xdr:to>
    <xdr:sp>
      <xdr:nvSpPr>
        <xdr:cNvPr id="4" name="10 Rectángulo"/>
        <xdr:cNvSpPr>
          <a:spLocks/>
        </xdr:cNvSpPr>
      </xdr:nvSpPr>
      <xdr:spPr>
        <a:xfrm flipH="1">
          <a:off x="95250" y="9963150"/>
          <a:ext cx="11477625" cy="284797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En el mes de enero sólo se aprecia actividad productiva y exportadora en las variedades tempranas. Así se ve que la variedad Thompson Seedless muestra un importante crecimiento en el mes de enero de 2013 con respecto al mismo mes de 2012, aunque sólo se ha exportado un 10% de las exportaciones anuales de la variedad, que se muestra con buenos rendimientos y con fruta de buena calidad  Por su parte, la variedad Flame Seedless registra una baja de 24,3% debido a los problemas meteorológicos enfrentados, tanto en precosecha como en cosecha, factores a los que se suma la escasez hídrica que enfrentó la variedad en sus tres principales zonas productivas. Esta situación se repite también en el caso de la variedad Sugraone, que registra una caída en su volumen exportado de 19,6%. La variedad Black Seedless muestra un leve incremento con respecto al año pasado, exportado un poco más de 20% de sus exportaciones anuales.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Las cifras relacionadas a las exportaciones de las diferentes variedades de manzanas son poco representativas, ya que la temporada está en una etapa productiva inicial.  
</a:t>
          </a:r>
          <a:r>
            <a:rPr lang="en-US" cap="none" sz="1000" b="0" i="0" u="none" baseline="0">
              <a:solidFill>
                <a:srgbClr val="000000"/>
              </a:solidFill>
            </a:rPr>
            <a:t>
</a:t>
          </a:r>
          <a:r>
            <a:rPr lang="en-US" cap="none" sz="1000" b="0" i="0" u="none" baseline="0">
              <a:solidFill>
                <a:srgbClr val="000000"/>
              </a:solidFill>
            </a:rPr>
            <a:t>Un caso similar se aprecia en el caso de la temporada productiva y de exportación de peras.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39</xdr:row>
      <xdr:rowOff>123825</xdr:rowOff>
    </xdr:from>
    <xdr:ext cx="180975" cy="266700"/>
    <xdr:sp fLocksText="0">
      <xdr:nvSpPr>
        <xdr:cNvPr id="1" name="1 CuadroTexto"/>
        <xdr:cNvSpPr txBox="1">
          <a:spLocks noChangeArrowheads="1"/>
        </xdr:cNvSpPr>
      </xdr:nvSpPr>
      <xdr:spPr>
        <a:xfrm>
          <a:off x="7134225" y="6562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38100</xdr:colOff>
      <xdr:row>55</xdr:row>
      <xdr:rowOff>123825</xdr:rowOff>
    </xdr:from>
    <xdr:to>
      <xdr:col>12</xdr:col>
      <xdr:colOff>638175</xdr:colOff>
      <xdr:row>68</xdr:row>
      <xdr:rowOff>76200</xdr:rowOff>
    </xdr:to>
    <xdr:sp>
      <xdr:nvSpPr>
        <xdr:cNvPr id="2" name="2 CuadroTexto"/>
        <xdr:cNvSpPr txBox="1">
          <a:spLocks noChangeArrowheads="1"/>
        </xdr:cNvSpPr>
      </xdr:nvSpPr>
      <xdr:spPr>
        <a:xfrm>
          <a:off x="38100" y="9182100"/>
          <a:ext cx="9363075" cy="21717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durante el mes de enero de 2013. 
</a:t>
          </a:r>
          <a:r>
            <a:rPr lang="en-US" cap="none" sz="1050" b="0" i="0" u="none" baseline="0">
              <a:solidFill>
                <a:srgbClr val="000000"/>
              </a:solidFill>
              <a:latin typeface="Arial"/>
              <a:ea typeface="Arial"/>
              <a:cs typeface="Arial"/>
            </a:rPr>
            <a:t>Todas las especies que se encuentran en su etapa productiva de temporada muestran una baja, en algunos casos bastante importante, en sus precios a nivel de mercados mayoristas, con respecto al mes de diciembre del año 2012.La alta producción disponible permite un adecuado abastecimiento con una lógica caída en los precios. El caso de los limones es la excepción a la regla, ya que, aunque hay producción de verano, los volúmenes producidos son menores con respecto a la producción invernal, a lo que se agrega un aumento en el consumo. Las manzanas muestran  un ligero aumento  de precios,  al igual que las naranjas, mientras que las paltas también registran aumentos de precio, que se originan  en un menor abastecimiento de fruta con respecto a los volúmenes recibidos durante los últimos cinco meses en los mercados mayoristas, así como en una demanda bastante estable.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Al comparar los precios mayoristas con los del mismo mes del año pasado, se aprecian variaciones al alza en los precios de todas las  frutas. lo que podría corresponder a un aumento de la demanda interna, ya que la oferta se mantiene en  los niveles registrados en los últimos años para el mes de enero.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58</xdr:row>
      <xdr:rowOff>95250</xdr:rowOff>
    </xdr:from>
    <xdr:to>
      <xdr:col>16</xdr:col>
      <xdr:colOff>600075</xdr:colOff>
      <xdr:row>69</xdr:row>
      <xdr:rowOff>9525</xdr:rowOff>
    </xdr:to>
    <xdr:sp>
      <xdr:nvSpPr>
        <xdr:cNvPr id="1" name="2 CuadroTexto"/>
        <xdr:cNvSpPr txBox="1">
          <a:spLocks noChangeArrowheads="1"/>
        </xdr:cNvSpPr>
      </xdr:nvSpPr>
      <xdr:spPr>
        <a:xfrm>
          <a:off x="76200" y="10220325"/>
          <a:ext cx="11229975" cy="16954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promedio a consumidor de los limones muestran un comportamiento dispar,</a:t>
          </a:r>
          <a:r>
            <a:rPr lang="en-US" cap="none" sz="1050" b="0" i="0" u="none" baseline="0">
              <a:solidFill>
                <a:srgbClr val="000000"/>
              </a:solidFill>
              <a:latin typeface="Arial"/>
              <a:ea typeface="Arial"/>
              <a:cs typeface="Arial"/>
            </a:rPr>
            <a:t> con un incremento importante a nivel del canal de las ferias libres, pero con una caída en</a:t>
          </a:r>
          <a:r>
            <a:rPr lang="en-US" cap="none" sz="1050" b="0" i="0" u="none" baseline="0">
              <a:solidFill>
                <a:srgbClr val="000000"/>
              </a:solidFill>
              <a:latin typeface="Arial"/>
              <a:ea typeface="Arial"/>
              <a:cs typeface="Arial"/>
            </a:rPr>
            <a:t> supermercados,</a:t>
          </a:r>
          <a:r>
            <a:rPr lang="en-US" cap="none" sz="1050" b="0" i="0" u="none" baseline="0">
              <a:solidFill>
                <a:srgbClr val="000000"/>
              </a:solidFill>
              <a:latin typeface="Arial"/>
              <a:ea typeface="Arial"/>
              <a:cs typeface="Arial"/>
            </a:rPr>
            <a:t> baja que no guarda relación con el importante aumento de precios a nivel del mercado mayorista.
</a:t>
          </a:r>
          <a:r>
            <a:rPr lang="en-US" cap="none" sz="1050" b="0" i="0" u="none" baseline="0">
              <a:solidFill>
                <a:srgbClr val="000000"/>
              </a:solidFill>
              <a:latin typeface="Arial"/>
              <a:ea typeface="Arial"/>
              <a:cs typeface="Arial"/>
            </a:rPr>
            <a:t>Los precios de las naranjas disminuyen en forma importante con respecto al mes anterior en ambos canales minoristas, volviendo a niveles más normales para esta especie, que enfrenta en el verano una gran competencia de la fruta de temporada. Los precios minoristas de las naranjas muestran un nivel similar a los precios registrados en enero de 2012, con un ligero incremento  en el canal de ferias libres.
</a:t>
          </a:r>
          <a:r>
            <a:rPr lang="en-US" cap="none" sz="1050" b="0" i="0" u="none" baseline="0">
              <a:solidFill>
                <a:srgbClr val="000000"/>
              </a:solidFill>
              <a:latin typeface="Arial"/>
              <a:ea typeface="Arial"/>
              <a:cs typeface="Arial"/>
            </a:rPr>
            <a:t>Las paltas muestran un alza importante en ambos canales de distribución con respecto al mes anterior, como resultado de un menor abastecimiento del mercado interno. A nivel de supermercados, el nivel de precios es similar al de enero de 2012, pero se observa un alza relevante en el canal de ferias libres. Este aumento concuerda con el aumento de precios de las paltas en los mercados mayoristas..
</a:t>
          </a:r>
          <a:r>
            <a:rPr lang="en-US" cap="none" sz="105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1</xdr:row>
      <xdr:rowOff>104775</xdr:rowOff>
    </xdr:from>
    <xdr:to>
      <xdr:col>9</xdr:col>
      <xdr:colOff>685800</xdr:colOff>
      <xdr:row>13</xdr:row>
      <xdr:rowOff>28575</xdr:rowOff>
    </xdr:to>
    <xdr:sp>
      <xdr:nvSpPr>
        <xdr:cNvPr id="2" name="2 CuadroTexto"/>
        <xdr:cNvSpPr txBox="1">
          <a:spLocks noChangeArrowheads="1"/>
        </xdr:cNvSpPr>
      </xdr:nvSpPr>
      <xdr:spPr>
        <a:xfrm>
          <a:off x="104775" y="295275"/>
          <a:ext cx="7439025" cy="2209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los años 2000-2012</a:t>
          </a:r>
          <a:r>
            <a:rPr lang="en-US" cap="none" sz="1100" b="0" i="0" u="none" baseline="0">
              <a:solidFill>
                <a:srgbClr val="000000"/>
              </a:solidFill>
              <a:latin typeface="Calibri"/>
              <a:ea typeface="Calibri"/>
              <a:cs typeface="Calibri"/>
            </a:rPr>
            <a:t>, tomando  en consideración la información publicada en los Catastros Frutícolas de Cirén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para el período por estas especies, de acuerdo a diversas fuentes  de información. Finalmente, con la colaboración del Departamento de Comercio Internacional de Odepa, se han elaborado gráficos, que incorporan a su vez las cifras del valor y volumen de las exportaciones frutícolas chilenas entre los años 2000 y 2012, de acuerdo a la información entregada  por  el Servicio Nacional de Aduanas.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16</xdr:row>
      <xdr:rowOff>38100</xdr:rowOff>
    </xdr:from>
    <xdr:ext cx="257175" cy="1857375"/>
    <xdr:sp>
      <xdr:nvSpPr>
        <xdr:cNvPr id="1" name="2 CuadroTexto"/>
        <xdr:cNvSpPr txBox="1">
          <a:spLocks noChangeArrowheads="1"/>
        </xdr:cNvSpPr>
      </xdr:nvSpPr>
      <xdr:spPr>
        <a:xfrm>
          <a:off x="171450" y="3086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15</xdr:row>
      <xdr:rowOff>76200</xdr:rowOff>
    </xdr:from>
    <xdr:to>
      <xdr:col>10</xdr:col>
      <xdr:colOff>476250</xdr:colOff>
      <xdr:row>28</xdr:row>
      <xdr:rowOff>76200</xdr:rowOff>
    </xdr:to>
    <xdr:sp>
      <xdr:nvSpPr>
        <xdr:cNvPr id="2" name="3 CuadroTexto"/>
        <xdr:cNvSpPr txBox="1">
          <a:spLocks noChangeArrowheads="1"/>
        </xdr:cNvSpPr>
      </xdr:nvSpPr>
      <xdr:spPr>
        <a:xfrm>
          <a:off x="8629650" y="29337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85725</xdr:colOff>
      <xdr:row>70</xdr:row>
      <xdr:rowOff>142875</xdr:rowOff>
    </xdr:from>
    <xdr:to>
      <xdr:col>12</xdr:col>
      <xdr:colOff>704850</xdr:colOff>
      <xdr:row>88</xdr:row>
      <xdr:rowOff>47625</xdr:rowOff>
    </xdr:to>
    <xdr:sp>
      <xdr:nvSpPr>
        <xdr:cNvPr id="3" name="6 CuadroTexto"/>
        <xdr:cNvSpPr txBox="1">
          <a:spLocks noChangeArrowheads="1"/>
        </xdr:cNvSpPr>
      </xdr:nvSpPr>
      <xdr:spPr>
        <a:xfrm>
          <a:off x="85725" y="13477875"/>
          <a:ext cx="10591800" cy="33337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171450</xdr:colOff>
      <xdr:row>15</xdr:row>
      <xdr:rowOff>38100</xdr:rowOff>
    </xdr:from>
    <xdr:ext cx="257175" cy="1857375"/>
    <xdr:sp>
      <xdr:nvSpPr>
        <xdr:cNvPr id="4" name="7 CuadroTexto"/>
        <xdr:cNvSpPr txBox="1">
          <a:spLocks noChangeArrowheads="1"/>
        </xdr:cNvSpPr>
      </xdr:nvSpPr>
      <xdr:spPr>
        <a:xfrm>
          <a:off x="171450" y="28956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14</xdr:row>
      <xdr:rowOff>76200</xdr:rowOff>
    </xdr:from>
    <xdr:to>
      <xdr:col>10</xdr:col>
      <xdr:colOff>476250</xdr:colOff>
      <xdr:row>27</xdr:row>
      <xdr:rowOff>76200</xdr:rowOff>
    </xdr:to>
    <xdr:sp>
      <xdr:nvSpPr>
        <xdr:cNvPr id="5" name="8 CuadroTexto"/>
        <xdr:cNvSpPr txBox="1">
          <a:spLocks noChangeArrowheads="1"/>
        </xdr:cNvSpPr>
      </xdr:nvSpPr>
      <xdr:spPr>
        <a:xfrm>
          <a:off x="8629650" y="27432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xdr:colOff>
      <xdr:row>72</xdr:row>
      <xdr:rowOff>85725</xdr:rowOff>
    </xdr:from>
    <xdr:to>
      <xdr:col>13</xdr:col>
      <xdr:colOff>685800</xdr:colOff>
      <xdr:row>88</xdr:row>
      <xdr:rowOff>104775</xdr:rowOff>
    </xdr:to>
    <xdr:sp>
      <xdr:nvSpPr>
        <xdr:cNvPr id="6" name="9 CuadroTexto"/>
        <xdr:cNvSpPr txBox="1">
          <a:spLocks noChangeArrowheads="1"/>
        </xdr:cNvSpPr>
      </xdr:nvSpPr>
      <xdr:spPr>
        <a:xfrm>
          <a:off x="19050" y="13801725"/>
          <a:ext cx="11401425" cy="30670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tuvo un crecimiento  importante </a:t>
          </a:r>
          <a:r>
            <a:rPr lang="en-US" cap="none" sz="1100" b="0" i="0" u="none" baseline="0">
              <a:solidFill>
                <a:srgbClr val="000000"/>
              </a:solidFill>
              <a:latin typeface="Calibri"/>
              <a:ea typeface="Calibri"/>
              <a:cs typeface="Calibri"/>
            </a:rPr>
            <a:t>entre  los años 2000 y 2012</a:t>
          </a:r>
          <a:r>
            <a:rPr lang="en-US" cap="none" sz="1100" b="0" i="0" u="none" baseline="0">
              <a:solidFill>
                <a:srgbClr val="000000"/>
              </a:solidFill>
              <a:latin typeface="Calibri"/>
              <a:ea typeface="Calibri"/>
              <a:cs typeface="Calibri"/>
            </a:rPr>
            <a:t>, aumentando más de 16 veces. Por su parte, la producción registró un crecimiento aún mayor, a medida que los huertos fueron avanzando a etapas de producción creciente y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registró un crecimiento similar al de la producción, esto es, 34% entre los años 2005 y 2010. Asimismo, las exportaciones de arándanos  frescos incrementaron sustancialmente su aporte como generadoras de divisas para el país, subiendo el  valor exportado desde USD 29,5 millones de dólares en el año 2000 a USD 389 millones en el año 2011, alcanzando cerca de 9% del valor total de las exportaciones frutícolas chilenas  de ese año.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2002 se inició la exportación de arándanos congelados como una  alternativa  para los productores, la cual, en particular en las últimas temporadas, ha sido altamente rentable,  alcanzando cerca de 27.000 toneladas  anuales en los  años  2011 y  2012. Estos volúmenes exportados han generado  ingresos por un valor de  USD 91 millones </a:t>
          </a:r>
          <a:r>
            <a:rPr lang="en-US" cap="none" sz="1100" b="0" i="0" u="none" baseline="0">
              <a:solidFill>
                <a:srgbClr val="000000"/>
              </a:solidFill>
              <a:latin typeface="Calibri"/>
              <a:ea typeface="Calibri"/>
              <a:cs typeface="Calibri"/>
            </a:rPr>
            <a:t>en cada uno de los años mencionados.</a:t>
          </a:r>
        </a:p>
      </xdr:txBody>
    </xdr:sp>
    <xdr:clientData/>
  </xdr:twoCellAnchor>
  <xdr:twoCellAnchor editAs="oneCell">
    <xdr:from>
      <xdr:col>0</xdr:col>
      <xdr:colOff>819150</xdr:colOff>
      <xdr:row>51</xdr:row>
      <xdr:rowOff>19050</xdr:rowOff>
    </xdr:from>
    <xdr:to>
      <xdr:col>9</xdr:col>
      <xdr:colOff>85725</xdr:colOff>
      <xdr:row>71</xdr:row>
      <xdr:rowOff>66675</xdr:rowOff>
    </xdr:to>
    <xdr:pic>
      <xdr:nvPicPr>
        <xdr:cNvPr id="7" name="1 Imagen"/>
        <xdr:cNvPicPr preferRelativeResize="1">
          <a:picLocks noChangeAspect="1"/>
        </xdr:cNvPicPr>
      </xdr:nvPicPr>
      <xdr:blipFill>
        <a:blip r:embed="rId1"/>
        <a:stretch>
          <a:fillRect/>
        </a:stretch>
      </xdr:blipFill>
      <xdr:spPr>
        <a:xfrm>
          <a:off x="819150" y="9734550"/>
          <a:ext cx="6953250" cy="3857625"/>
        </a:xfrm>
        <a:prstGeom prst="rect">
          <a:avLst/>
        </a:prstGeom>
        <a:noFill/>
        <a:ln w="9525" cmpd="sng">
          <a:noFill/>
        </a:ln>
      </xdr:spPr>
    </xdr:pic>
    <xdr:clientData/>
  </xdr:twoCellAnchor>
  <xdr:twoCellAnchor editAs="oneCell">
    <xdr:from>
      <xdr:col>0</xdr:col>
      <xdr:colOff>1504950</xdr:colOff>
      <xdr:row>11</xdr:row>
      <xdr:rowOff>114300</xdr:rowOff>
    </xdr:from>
    <xdr:to>
      <xdr:col>10</xdr:col>
      <xdr:colOff>123825</xdr:colOff>
      <xdr:row>31</xdr:row>
      <xdr:rowOff>123825</xdr:rowOff>
    </xdr:to>
    <xdr:pic>
      <xdr:nvPicPr>
        <xdr:cNvPr id="8" name="5 Imagen"/>
        <xdr:cNvPicPr preferRelativeResize="1">
          <a:picLocks noChangeAspect="1"/>
        </xdr:cNvPicPr>
      </xdr:nvPicPr>
      <xdr:blipFill>
        <a:blip r:embed="rId2"/>
        <a:stretch>
          <a:fillRect/>
        </a:stretch>
      </xdr:blipFill>
      <xdr:spPr>
        <a:xfrm>
          <a:off x="1504950" y="2209800"/>
          <a:ext cx="7067550" cy="3819525"/>
        </a:xfrm>
        <a:prstGeom prst="rect">
          <a:avLst/>
        </a:prstGeom>
        <a:noFill/>
        <a:ln w="9525" cmpd="sng">
          <a:noFill/>
        </a:ln>
      </xdr:spPr>
    </xdr:pic>
    <xdr:clientData/>
  </xdr:twoCellAnchor>
  <xdr:twoCellAnchor>
    <xdr:from>
      <xdr:col>1</xdr:col>
      <xdr:colOff>390525</xdr:colOff>
      <xdr:row>29</xdr:row>
      <xdr:rowOff>123825</xdr:rowOff>
    </xdr:from>
    <xdr:to>
      <xdr:col>5</xdr:col>
      <xdr:colOff>238125</xdr:colOff>
      <xdr:row>31</xdr:row>
      <xdr:rowOff>19050</xdr:rowOff>
    </xdr:to>
    <xdr:sp>
      <xdr:nvSpPr>
        <xdr:cNvPr id="9" name="12 Rectángulo"/>
        <xdr:cNvSpPr>
          <a:spLocks/>
        </xdr:cNvSpPr>
      </xdr:nvSpPr>
      <xdr:spPr>
        <a:xfrm>
          <a:off x="1981200" y="5648325"/>
          <a:ext cx="2895600" cy="276225"/>
        </a:xfrm>
        <a:prstGeom prst="rect">
          <a:avLst/>
        </a:prstGeom>
        <a:solidFill>
          <a:srgbClr val="FFFFFF"/>
        </a:solidFill>
        <a:ln w="25400" cmpd="sng">
          <a:noFill/>
        </a:ln>
      </xdr:spPr>
      <xdr:txBody>
        <a:bodyPr vertOverflow="clip" wrap="square"/>
        <a:p>
          <a:pPr algn="l">
            <a:defRPr/>
          </a:pPr>
          <a:r>
            <a:rPr lang="en-US" cap="none" sz="1100" b="0" i="1" u="none" baseline="0">
              <a:solidFill>
                <a:srgbClr val="000000"/>
              </a:solidFill>
              <a:latin typeface="Calibri"/>
              <a:ea typeface="Calibri"/>
              <a:cs typeface="Calibri"/>
            </a:rPr>
            <a:t>Fuente</a:t>
          </a:r>
          <a:r>
            <a:rPr lang="en-US" cap="none" sz="1100" b="0" i="0" u="none" baseline="0">
              <a:solidFill>
                <a:srgbClr val="000000"/>
              </a:solidFill>
              <a:latin typeface="Calibri"/>
              <a:ea typeface="Calibri"/>
              <a:cs typeface="Calibri"/>
            </a:rPr>
            <a:t>: Odepa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1">
      <selection activeCell="B13" sqref="B13:G13"/>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57"/>
      <c r="B1" s="58"/>
      <c r="C1" s="58"/>
      <c r="D1" s="58"/>
      <c r="E1" s="58"/>
      <c r="F1" s="58"/>
      <c r="G1" s="58"/>
    </row>
    <row r="2" spans="1:7" ht="15">
      <c r="A2" s="58"/>
      <c r="B2" s="58"/>
      <c r="C2" s="58"/>
      <c r="D2" s="58"/>
      <c r="E2" s="58"/>
      <c r="F2" s="58"/>
      <c r="G2" s="58"/>
    </row>
    <row r="3" spans="1:7" ht="15.75">
      <c r="A3" s="57"/>
      <c r="B3" s="58"/>
      <c r="C3" s="58"/>
      <c r="D3" s="58"/>
      <c r="E3" s="58"/>
      <c r="F3" s="58"/>
      <c r="G3" s="58"/>
    </row>
    <row r="4" spans="1:7" ht="15">
      <c r="A4" s="58"/>
      <c r="B4" s="58"/>
      <c r="C4" s="58"/>
      <c r="D4" s="60"/>
      <c r="E4" s="58"/>
      <c r="F4" s="58"/>
      <c r="G4" s="58"/>
    </row>
    <row r="5" spans="1:7" ht="15.75">
      <c r="A5" s="57"/>
      <c r="B5" s="58"/>
      <c r="C5" s="58"/>
      <c r="D5" s="67"/>
      <c r="E5" s="58"/>
      <c r="F5" s="58"/>
      <c r="G5" s="58"/>
    </row>
    <row r="6" spans="1:7" ht="15.75">
      <c r="A6" s="57"/>
      <c r="B6" s="58"/>
      <c r="C6" s="58"/>
      <c r="D6" s="58"/>
      <c r="E6" s="58"/>
      <c r="F6" s="58"/>
      <c r="G6" s="58"/>
    </row>
    <row r="7" spans="1:7" ht="15.75">
      <c r="A7" s="57"/>
      <c r="B7" s="58"/>
      <c r="C7" s="58"/>
      <c r="D7" s="58"/>
      <c r="E7" s="58"/>
      <c r="F7" s="58"/>
      <c r="G7" s="58"/>
    </row>
    <row r="8" spans="1:7" ht="15">
      <c r="A8" s="58"/>
      <c r="B8" s="58"/>
      <c r="C8" s="58"/>
      <c r="D8" s="60"/>
      <c r="E8" s="58"/>
      <c r="F8" s="58"/>
      <c r="G8" s="58"/>
    </row>
    <row r="9" spans="1:7" ht="15.75">
      <c r="A9" s="68"/>
      <c r="B9" s="58"/>
      <c r="C9" s="58"/>
      <c r="D9" s="58"/>
      <c r="E9" s="58"/>
      <c r="F9" s="58"/>
      <c r="G9" s="58"/>
    </row>
    <row r="10" spans="1:7" ht="15.75">
      <c r="A10" s="57"/>
      <c r="B10" s="58"/>
      <c r="C10" s="58"/>
      <c r="D10" s="58"/>
      <c r="E10" s="58"/>
      <c r="F10" s="58"/>
      <c r="G10" s="58"/>
    </row>
    <row r="11" spans="1:7" ht="15.75">
      <c r="A11" s="57"/>
      <c r="B11" s="58"/>
      <c r="C11" s="58"/>
      <c r="D11" s="58"/>
      <c r="E11" s="58"/>
      <c r="F11" s="58"/>
      <c r="G11" s="58"/>
    </row>
    <row r="12" spans="1:7" ht="15.75">
      <c r="A12" s="57"/>
      <c r="B12" s="58"/>
      <c r="C12" s="58"/>
      <c r="D12" s="58"/>
      <c r="E12" s="58"/>
      <c r="F12" s="58"/>
      <c r="G12" s="58"/>
    </row>
    <row r="13" spans="1:8" ht="19.5" customHeight="1">
      <c r="A13" s="58"/>
      <c r="B13" s="352" t="s">
        <v>118</v>
      </c>
      <c r="C13" s="352"/>
      <c r="D13" s="352"/>
      <c r="E13" s="352"/>
      <c r="F13" s="352"/>
      <c r="G13" s="352"/>
      <c r="H13" s="69"/>
    </row>
    <row r="14" spans="1:8" ht="19.5">
      <c r="A14" s="58"/>
      <c r="B14" s="58"/>
      <c r="C14" s="352"/>
      <c r="D14" s="352"/>
      <c r="E14" s="352"/>
      <c r="F14" s="352"/>
      <c r="G14" s="352"/>
      <c r="H14" s="69"/>
    </row>
    <row r="15" spans="1:7" ht="15.75">
      <c r="A15" s="58"/>
      <c r="B15" s="58"/>
      <c r="C15" s="346" t="s">
        <v>257</v>
      </c>
      <c r="D15" s="346"/>
      <c r="E15" s="346"/>
      <c r="F15" s="346"/>
      <c r="G15" s="70"/>
    </row>
    <row r="16" spans="1:7" ht="15">
      <c r="A16" s="58"/>
      <c r="B16" s="58"/>
      <c r="C16" s="58"/>
      <c r="D16" s="58"/>
      <c r="E16" s="58"/>
      <c r="F16" s="58"/>
      <c r="G16" s="58"/>
    </row>
    <row r="17" spans="1:7" ht="15">
      <c r="A17" s="58"/>
      <c r="B17" s="58"/>
      <c r="C17" s="58"/>
      <c r="D17" s="58"/>
      <c r="E17" s="58"/>
      <c r="F17" s="58"/>
      <c r="G17" s="58"/>
    </row>
    <row r="18" spans="1:7" ht="15">
      <c r="A18" s="58"/>
      <c r="B18" s="58"/>
      <c r="C18" s="58"/>
      <c r="D18" s="58"/>
      <c r="E18" s="58"/>
      <c r="F18" s="58"/>
      <c r="G18" s="58"/>
    </row>
    <row r="19" spans="1:7" ht="15.75">
      <c r="A19" s="57"/>
      <c r="B19" s="58"/>
      <c r="C19" s="58"/>
      <c r="D19" s="58"/>
      <c r="E19" s="58"/>
      <c r="F19" s="58"/>
      <c r="G19" s="58"/>
    </row>
    <row r="20" spans="1:7" ht="15.75">
      <c r="A20" s="57"/>
      <c r="B20" s="58"/>
      <c r="C20" s="58"/>
      <c r="D20" s="60"/>
      <c r="E20" s="58"/>
      <c r="F20" s="58"/>
      <c r="G20" s="58"/>
    </row>
    <row r="21" spans="1:7" ht="15.75">
      <c r="A21" s="57"/>
      <c r="B21" s="58"/>
      <c r="C21" s="58"/>
      <c r="D21" s="59"/>
      <c r="E21" s="58"/>
      <c r="F21" s="58"/>
      <c r="G21" s="58"/>
    </row>
    <row r="22" spans="1:7" ht="15.75">
      <c r="A22" s="57"/>
      <c r="B22" s="58"/>
      <c r="C22" s="58"/>
      <c r="D22" s="58"/>
      <c r="E22" s="58"/>
      <c r="F22" s="58"/>
      <c r="G22" s="58"/>
    </row>
    <row r="23" spans="1:7" ht="15.75">
      <c r="A23" s="57"/>
      <c r="B23" s="58"/>
      <c r="C23" s="58"/>
      <c r="D23" s="58"/>
      <c r="E23" s="58"/>
      <c r="F23" s="58"/>
      <c r="G23" s="58"/>
    </row>
    <row r="24" spans="1:7" ht="15.75">
      <c r="A24" s="57"/>
      <c r="B24" s="58"/>
      <c r="C24" s="58"/>
      <c r="D24" s="58"/>
      <c r="E24" s="58"/>
      <c r="F24" s="58"/>
      <c r="G24" s="58"/>
    </row>
    <row r="25" spans="1:7" ht="15.75">
      <c r="A25" s="57"/>
      <c r="B25" s="58"/>
      <c r="C25" s="58"/>
      <c r="D25" s="60"/>
      <c r="E25" s="58"/>
      <c r="F25" s="58"/>
      <c r="G25" s="58"/>
    </row>
    <row r="26" spans="1:7" ht="15.75">
      <c r="A26" s="57"/>
      <c r="B26" s="58"/>
      <c r="C26" s="58"/>
      <c r="D26" s="58"/>
      <c r="E26" s="58"/>
      <c r="F26" s="58"/>
      <c r="G26" s="58"/>
    </row>
    <row r="27" spans="1:7" ht="15.75">
      <c r="A27" s="57"/>
      <c r="B27" s="58"/>
      <c r="C27" s="58"/>
      <c r="D27" s="58"/>
      <c r="E27" s="58"/>
      <c r="F27" s="58"/>
      <c r="G27" s="58"/>
    </row>
    <row r="28" spans="1:7" ht="15.75">
      <c r="A28" s="57"/>
      <c r="B28" s="58"/>
      <c r="C28" s="58"/>
      <c r="D28" s="58"/>
      <c r="E28" s="58"/>
      <c r="F28" s="58"/>
      <c r="G28" s="58"/>
    </row>
    <row r="29" spans="1:7" ht="15.75">
      <c r="A29" s="57"/>
      <c r="B29" s="58"/>
      <c r="C29" s="58"/>
      <c r="D29" s="58"/>
      <c r="E29" s="58"/>
      <c r="F29" s="58"/>
      <c r="G29" s="58"/>
    </row>
    <row r="30" spans="1:7" ht="15">
      <c r="A30" s="56"/>
      <c r="B30" s="56"/>
      <c r="C30" s="56"/>
      <c r="D30" s="56"/>
      <c r="E30" s="56"/>
      <c r="F30" s="58"/>
      <c r="G30" s="58"/>
    </row>
    <row r="31" spans="1:7" ht="15">
      <c r="A31" s="56"/>
      <c r="B31" s="56"/>
      <c r="C31" s="56"/>
      <c r="D31" s="56"/>
      <c r="E31" s="56"/>
      <c r="F31" s="58"/>
      <c r="G31" s="58"/>
    </row>
    <row r="32" spans="1:7" ht="15.75">
      <c r="A32" s="57"/>
      <c r="B32" s="58"/>
      <c r="C32" s="58"/>
      <c r="D32" s="58"/>
      <c r="E32" s="58"/>
      <c r="F32" s="58"/>
      <c r="G32" s="58"/>
    </row>
    <row r="33" spans="1:7" ht="15.75">
      <c r="A33" s="57"/>
      <c r="B33" s="58"/>
      <c r="C33" s="58"/>
      <c r="D33" s="58"/>
      <c r="E33" s="58"/>
      <c r="F33" s="58"/>
      <c r="G33" s="58"/>
    </row>
    <row r="34" spans="1:7" ht="15.75">
      <c r="A34" s="57"/>
      <c r="B34" s="58"/>
      <c r="C34" s="58"/>
      <c r="D34" s="58"/>
      <c r="E34" s="58"/>
      <c r="F34" s="58"/>
      <c r="G34" s="58"/>
    </row>
    <row r="35" spans="1:7" ht="15.75">
      <c r="A35" s="57"/>
      <c r="B35" s="58"/>
      <c r="C35" s="58"/>
      <c r="D35" s="58"/>
      <c r="E35" s="58"/>
      <c r="F35" s="58"/>
      <c r="G35" s="58"/>
    </row>
    <row r="36" spans="1:7" ht="15.75">
      <c r="A36" s="57"/>
      <c r="B36" s="58"/>
      <c r="C36" s="58"/>
      <c r="D36" s="58"/>
      <c r="E36" s="58"/>
      <c r="F36" s="58"/>
      <c r="G36" s="58"/>
    </row>
    <row r="37" spans="1:7" ht="15.75">
      <c r="A37" s="63"/>
      <c r="B37" s="58"/>
      <c r="C37" s="63"/>
      <c r="D37" s="64"/>
      <c r="E37" s="58"/>
      <c r="F37" s="58"/>
      <c r="G37" s="58"/>
    </row>
    <row r="38" spans="1:7" ht="15.75">
      <c r="A38" s="57"/>
      <c r="B38" s="56"/>
      <c r="C38" s="56"/>
      <c r="D38" s="56"/>
      <c r="E38" s="58"/>
      <c r="F38" s="58"/>
      <c r="G38" s="58"/>
    </row>
    <row r="39" spans="1:9" ht="15.75">
      <c r="A39" s="56"/>
      <c r="B39" s="56"/>
      <c r="C39" s="57"/>
      <c r="D39" s="347" t="s">
        <v>247</v>
      </c>
      <c r="E39" s="348"/>
      <c r="F39" s="58"/>
      <c r="G39" s="58"/>
      <c r="I39" s="87"/>
    </row>
    <row r="40" spans="1:7" ht="15">
      <c r="A40" s="56"/>
      <c r="B40" s="56"/>
      <c r="C40" s="56"/>
      <c r="D40" s="56"/>
      <c r="E40" s="56"/>
      <c r="F40" s="56"/>
      <c r="G40" s="56"/>
    </row>
    <row r="41" spans="1:7" ht="15">
      <c r="A41" s="56"/>
      <c r="B41" s="56"/>
      <c r="C41" s="56"/>
      <c r="D41" s="56"/>
      <c r="E41" s="56"/>
      <c r="F41" s="56"/>
      <c r="G41" s="56"/>
    </row>
    <row r="42" spans="1:7" ht="15">
      <c r="A42" s="56"/>
      <c r="B42" s="56"/>
      <c r="C42" s="56"/>
      <c r="D42" s="56"/>
      <c r="E42" s="56"/>
      <c r="F42" s="56"/>
      <c r="G42" s="56"/>
    </row>
    <row r="43" spans="1:7" ht="15">
      <c r="A43" s="56"/>
      <c r="B43" s="56"/>
      <c r="C43" s="56"/>
      <c r="D43" s="56"/>
      <c r="E43" s="56"/>
      <c r="F43" s="56"/>
      <c r="G43" s="56"/>
    </row>
    <row r="44" spans="1:7" ht="15">
      <c r="A44" s="349" t="s">
        <v>85</v>
      </c>
      <c r="B44" s="349"/>
      <c r="C44" s="349"/>
      <c r="D44" s="349"/>
      <c r="E44" s="349"/>
      <c r="F44" s="349"/>
      <c r="G44" s="349"/>
    </row>
    <row r="45" spans="1:7" ht="15">
      <c r="A45" s="350" t="s">
        <v>258</v>
      </c>
      <c r="B45" s="350"/>
      <c r="C45" s="350"/>
      <c r="D45" s="350"/>
      <c r="E45" s="350"/>
      <c r="F45" s="350"/>
      <c r="G45" s="350"/>
    </row>
    <row r="46" spans="1:7" ht="15.75">
      <c r="A46" s="57"/>
      <c r="B46" s="58"/>
      <c r="C46" s="58"/>
      <c r="D46" s="58"/>
      <c r="E46" s="58"/>
      <c r="F46" s="58"/>
      <c r="G46" s="58"/>
    </row>
    <row r="47" spans="1:256" ht="15">
      <c r="A47" s="351"/>
      <c r="B47" s="351"/>
      <c r="C47" s="351"/>
      <c r="D47" s="351"/>
      <c r="E47" s="351"/>
      <c r="F47" s="351"/>
      <c r="G47" s="351"/>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c r="HU47" s="345"/>
      <c r="HV47" s="345"/>
      <c r="HW47" s="345"/>
      <c r="HX47" s="345"/>
      <c r="HY47" s="345"/>
      <c r="HZ47" s="345"/>
      <c r="IA47" s="345"/>
      <c r="IB47" s="345"/>
      <c r="IC47" s="345"/>
      <c r="ID47" s="345"/>
      <c r="IE47" s="345"/>
      <c r="IF47" s="345"/>
      <c r="IG47" s="345"/>
      <c r="IH47" s="345"/>
      <c r="II47" s="345"/>
      <c r="IJ47" s="345"/>
      <c r="IK47" s="345"/>
      <c r="IL47" s="345"/>
      <c r="IM47" s="345"/>
      <c r="IN47" s="345"/>
      <c r="IO47" s="345"/>
      <c r="IP47" s="345"/>
      <c r="IQ47" s="345"/>
      <c r="IR47" s="345"/>
      <c r="IS47" s="345"/>
      <c r="IT47" s="345"/>
      <c r="IU47" s="345"/>
      <c r="IV47" s="345"/>
    </row>
    <row r="48" spans="1:7" ht="15">
      <c r="A48" s="58"/>
      <c r="B48" s="58"/>
      <c r="C48" s="58"/>
      <c r="D48" s="59"/>
      <c r="E48" s="58"/>
      <c r="F48" s="58"/>
      <c r="G48" s="58"/>
    </row>
    <row r="49" spans="1:256" s="2" customFormat="1" ht="12.75">
      <c r="A49" s="353" t="s">
        <v>95</v>
      </c>
      <c r="B49" s="353"/>
      <c r="C49" s="353"/>
      <c r="D49" s="353"/>
      <c r="E49" s="353"/>
      <c r="F49" s="353"/>
      <c r="G49" s="353"/>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c r="DJ49" s="345"/>
      <c r="DK49" s="345"/>
      <c r="DL49" s="345"/>
      <c r="DM49" s="345"/>
      <c r="DN49" s="345"/>
      <c r="DO49" s="345"/>
      <c r="DP49" s="345"/>
      <c r="DQ49" s="345"/>
      <c r="DR49" s="345"/>
      <c r="DS49" s="345"/>
      <c r="DT49" s="345"/>
      <c r="DU49" s="345"/>
      <c r="DV49" s="345"/>
      <c r="DW49" s="345"/>
      <c r="DX49" s="345"/>
      <c r="DY49" s="345"/>
      <c r="DZ49" s="345"/>
      <c r="EA49" s="345"/>
      <c r="EB49" s="345"/>
      <c r="EC49" s="345"/>
      <c r="ED49" s="345"/>
      <c r="EE49" s="345"/>
      <c r="EF49" s="345"/>
      <c r="EG49" s="345"/>
      <c r="EH49" s="345"/>
      <c r="EI49" s="345"/>
      <c r="EJ49" s="345"/>
      <c r="EK49" s="345"/>
      <c r="EL49" s="345"/>
      <c r="EM49" s="345"/>
      <c r="EN49" s="345"/>
      <c r="EO49" s="345"/>
      <c r="EP49" s="345"/>
      <c r="EQ49" s="345"/>
      <c r="ER49" s="345"/>
      <c r="ES49" s="345"/>
      <c r="ET49" s="345"/>
      <c r="EU49" s="345"/>
      <c r="EV49" s="345"/>
      <c r="EW49" s="345"/>
      <c r="EX49" s="345"/>
      <c r="EY49" s="345"/>
      <c r="EZ49" s="345"/>
      <c r="FA49" s="345"/>
      <c r="FB49" s="345"/>
      <c r="FC49" s="345"/>
      <c r="FD49" s="345"/>
      <c r="FE49" s="345"/>
      <c r="FF49" s="345"/>
      <c r="FG49" s="345"/>
      <c r="FH49" s="345"/>
      <c r="FI49" s="345"/>
      <c r="FJ49" s="345"/>
      <c r="FK49" s="345"/>
      <c r="FL49" s="345"/>
      <c r="FM49" s="345"/>
      <c r="FN49" s="345"/>
      <c r="FO49" s="345"/>
      <c r="FP49" s="345"/>
      <c r="FQ49" s="345"/>
      <c r="FR49" s="345"/>
      <c r="FS49" s="345"/>
      <c r="FT49" s="345"/>
      <c r="FU49" s="345"/>
      <c r="FV49" s="345"/>
      <c r="FW49" s="345"/>
      <c r="FX49" s="345"/>
      <c r="FY49" s="345"/>
      <c r="FZ49" s="345"/>
      <c r="GA49" s="345"/>
      <c r="GB49" s="345"/>
      <c r="GC49" s="345"/>
      <c r="GD49" s="345"/>
      <c r="GE49" s="345"/>
      <c r="GF49" s="345"/>
      <c r="GG49" s="345"/>
      <c r="GH49" s="345"/>
      <c r="GI49" s="345"/>
      <c r="GJ49" s="345"/>
      <c r="GK49" s="345"/>
      <c r="GL49" s="345"/>
      <c r="GM49" s="345"/>
      <c r="GN49" s="345"/>
      <c r="GO49" s="345"/>
      <c r="GP49" s="345"/>
      <c r="GQ49" s="345"/>
      <c r="GR49" s="345"/>
      <c r="GS49" s="345"/>
      <c r="GT49" s="345"/>
      <c r="GU49" s="345"/>
      <c r="GV49" s="345"/>
      <c r="GW49" s="345"/>
      <c r="GX49" s="345"/>
      <c r="GY49" s="345"/>
      <c r="GZ49" s="345"/>
      <c r="HA49" s="345"/>
      <c r="HB49" s="345"/>
      <c r="HC49" s="345"/>
      <c r="HD49" s="345"/>
      <c r="HE49" s="345"/>
      <c r="HF49" s="345"/>
      <c r="HG49" s="345"/>
      <c r="HH49" s="345"/>
      <c r="HI49" s="345"/>
      <c r="HJ49" s="345"/>
      <c r="HK49" s="345"/>
      <c r="HL49" s="345"/>
      <c r="HM49" s="345"/>
      <c r="HN49" s="345"/>
      <c r="HO49" s="345"/>
      <c r="HP49" s="345"/>
      <c r="HQ49" s="345"/>
      <c r="HR49" s="345"/>
      <c r="HS49" s="345"/>
      <c r="HT49" s="345"/>
      <c r="HU49" s="345"/>
      <c r="HV49" s="345"/>
      <c r="HW49" s="345"/>
      <c r="HX49" s="345"/>
      <c r="HY49" s="345"/>
      <c r="HZ49" s="345"/>
      <c r="IA49" s="345"/>
      <c r="IB49" s="345"/>
      <c r="IC49" s="345"/>
      <c r="ID49" s="345"/>
      <c r="IE49" s="345"/>
      <c r="IF49" s="345"/>
      <c r="IG49" s="345"/>
      <c r="IH49" s="345"/>
      <c r="II49" s="345"/>
      <c r="IJ49" s="345"/>
      <c r="IK49" s="345"/>
      <c r="IL49" s="345"/>
      <c r="IM49" s="345"/>
      <c r="IN49" s="345"/>
      <c r="IO49" s="345"/>
      <c r="IP49" s="345"/>
      <c r="IQ49" s="345"/>
      <c r="IR49" s="345"/>
      <c r="IS49" s="345"/>
      <c r="IT49" s="345"/>
      <c r="IU49" s="345"/>
      <c r="IV49" s="345"/>
    </row>
    <row r="50" spans="1:256" s="2" customFormat="1" ht="12.75">
      <c r="A50" s="353"/>
      <c r="B50" s="353"/>
      <c r="C50" s="353"/>
      <c r="D50" s="353"/>
      <c r="E50" s="353"/>
      <c r="F50" s="353"/>
      <c r="G50" s="353"/>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c r="DJ50" s="345"/>
      <c r="DK50" s="345"/>
      <c r="DL50" s="345"/>
      <c r="DM50" s="345"/>
      <c r="DN50" s="345"/>
      <c r="DO50" s="345"/>
      <c r="DP50" s="345"/>
      <c r="DQ50" s="345"/>
      <c r="DR50" s="345"/>
      <c r="DS50" s="345"/>
      <c r="DT50" s="345"/>
      <c r="DU50" s="345"/>
      <c r="DV50" s="345"/>
      <c r="DW50" s="345"/>
      <c r="DX50" s="345"/>
      <c r="DY50" s="345"/>
      <c r="DZ50" s="345"/>
      <c r="EA50" s="345"/>
      <c r="EB50" s="345"/>
      <c r="EC50" s="345"/>
      <c r="ED50" s="345"/>
      <c r="EE50" s="345"/>
      <c r="EF50" s="345"/>
      <c r="EG50" s="345"/>
      <c r="EH50" s="345"/>
      <c r="EI50" s="345"/>
      <c r="EJ50" s="345"/>
      <c r="EK50" s="345"/>
      <c r="EL50" s="345"/>
      <c r="EM50" s="345"/>
      <c r="EN50" s="345"/>
      <c r="EO50" s="345"/>
      <c r="EP50" s="345"/>
      <c r="EQ50" s="345"/>
      <c r="ER50" s="345"/>
      <c r="ES50" s="345"/>
      <c r="ET50" s="345"/>
      <c r="EU50" s="345"/>
      <c r="EV50" s="345"/>
      <c r="EW50" s="345"/>
      <c r="EX50" s="345"/>
      <c r="EY50" s="345"/>
      <c r="EZ50" s="345"/>
      <c r="FA50" s="345"/>
      <c r="FB50" s="345"/>
      <c r="FC50" s="345"/>
      <c r="FD50" s="345"/>
      <c r="FE50" s="345"/>
      <c r="FF50" s="345"/>
      <c r="FG50" s="345"/>
      <c r="FH50" s="345"/>
      <c r="FI50" s="345"/>
      <c r="FJ50" s="345"/>
      <c r="FK50" s="345"/>
      <c r="FL50" s="345"/>
      <c r="FM50" s="345"/>
      <c r="FN50" s="345"/>
      <c r="FO50" s="345"/>
      <c r="FP50" s="345"/>
      <c r="FQ50" s="345"/>
      <c r="FR50" s="345"/>
      <c r="FS50" s="345"/>
      <c r="FT50" s="345"/>
      <c r="FU50" s="345"/>
      <c r="FV50" s="345"/>
      <c r="FW50" s="345"/>
      <c r="FX50" s="345"/>
      <c r="FY50" s="345"/>
      <c r="FZ50" s="345"/>
      <c r="GA50" s="345"/>
      <c r="GB50" s="345"/>
      <c r="GC50" s="345"/>
      <c r="GD50" s="345"/>
      <c r="GE50" s="345"/>
      <c r="GF50" s="345"/>
      <c r="GG50" s="345"/>
      <c r="GH50" s="345"/>
      <c r="GI50" s="345"/>
      <c r="GJ50" s="345"/>
      <c r="GK50" s="345"/>
      <c r="GL50" s="345"/>
      <c r="GM50" s="345"/>
      <c r="GN50" s="345"/>
      <c r="GO50" s="345"/>
      <c r="GP50" s="345"/>
      <c r="GQ50" s="345"/>
      <c r="GR50" s="345"/>
      <c r="GS50" s="345"/>
      <c r="GT50" s="345"/>
      <c r="GU50" s="345"/>
      <c r="GV50" s="345"/>
      <c r="GW50" s="345"/>
      <c r="GX50" s="345"/>
      <c r="GY50" s="345"/>
      <c r="GZ50" s="345"/>
      <c r="HA50" s="345"/>
      <c r="HB50" s="345"/>
      <c r="HC50" s="345"/>
      <c r="HD50" s="345"/>
      <c r="HE50" s="345"/>
      <c r="HF50" s="345"/>
      <c r="HG50" s="345"/>
      <c r="HH50" s="345"/>
      <c r="HI50" s="345"/>
      <c r="HJ50" s="345"/>
      <c r="HK50" s="345"/>
      <c r="HL50" s="345"/>
      <c r="HM50" s="345"/>
      <c r="HN50" s="345"/>
      <c r="HO50" s="345"/>
      <c r="HP50" s="345"/>
      <c r="HQ50" s="345"/>
      <c r="HR50" s="345"/>
      <c r="HS50" s="345"/>
      <c r="HT50" s="345"/>
      <c r="HU50" s="345"/>
      <c r="HV50" s="345"/>
      <c r="HW50" s="345"/>
      <c r="HX50" s="345"/>
      <c r="HY50" s="345"/>
      <c r="HZ50" s="345"/>
      <c r="IA50" s="345"/>
      <c r="IB50" s="345"/>
      <c r="IC50" s="345"/>
      <c r="ID50" s="345"/>
      <c r="IE50" s="345"/>
      <c r="IF50" s="345"/>
      <c r="IG50" s="345"/>
      <c r="IH50" s="345"/>
      <c r="II50" s="345"/>
      <c r="IJ50" s="345"/>
      <c r="IK50" s="345"/>
      <c r="IL50" s="345"/>
      <c r="IM50" s="345"/>
      <c r="IN50" s="345"/>
      <c r="IO50" s="345"/>
      <c r="IP50" s="345"/>
      <c r="IQ50" s="345"/>
      <c r="IR50" s="345"/>
      <c r="IS50" s="345"/>
      <c r="IT50" s="345"/>
      <c r="IU50" s="345"/>
      <c r="IV50" s="345"/>
    </row>
    <row r="51" spans="1:256" s="2" customFormat="1" ht="12.75">
      <c r="A51" s="351"/>
      <c r="B51" s="351"/>
      <c r="C51" s="351"/>
      <c r="D51" s="351"/>
      <c r="E51" s="351"/>
      <c r="F51" s="351"/>
      <c r="G51" s="351"/>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5"/>
      <c r="ER51" s="345"/>
      <c r="ES51" s="345"/>
      <c r="ET51" s="345"/>
      <c r="EU51" s="345"/>
      <c r="EV51" s="345"/>
      <c r="EW51" s="345"/>
      <c r="EX51" s="345"/>
      <c r="EY51" s="345"/>
      <c r="EZ51" s="345"/>
      <c r="FA51" s="345"/>
      <c r="FB51" s="345"/>
      <c r="FC51" s="345"/>
      <c r="FD51" s="345"/>
      <c r="FE51" s="345"/>
      <c r="FF51" s="345"/>
      <c r="FG51" s="345"/>
      <c r="FH51" s="345"/>
      <c r="FI51" s="345"/>
      <c r="FJ51" s="345"/>
      <c r="FK51" s="345"/>
      <c r="FL51" s="345"/>
      <c r="FM51" s="345"/>
      <c r="FN51" s="345"/>
      <c r="FO51" s="345"/>
      <c r="FP51" s="345"/>
      <c r="FQ51" s="345"/>
      <c r="FR51" s="345"/>
      <c r="FS51" s="345"/>
      <c r="FT51" s="345"/>
      <c r="FU51" s="345"/>
      <c r="FV51" s="345"/>
      <c r="FW51" s="345"/>
      <c r="FX51" s="345"/>
      <c r="FY51" s="345"/>
      <c r="FZ51" s="345"/>
      <c r="GA51" s="345"/>
      <c r="GB51" s="345"/>
      <c r="GC51" s="345"/>
      <c r="GD51" s="345"/>
      <c r="GE51" s="345"/>
      <c r="GF51" s="345"/>
      <c r="GG51" s="345"/>
      <c r="GH51" s="345"/>
      <c r="GI51" s="345"/>
      <c r="GJ51" s="345"/>
      <c r="GK51" s="345"/>
      <c r="GL51" s="345"/>
      <c r="GM51" s="345"/>
      <c r="GN51" s="345"/>
      <c r="GO51" s="345"/>
      <c r="GP51" s="345"/>
      <c r="GQ51" s="345"/>
      <c r="GR51" s="345"/>
      <c r="GS51" s="345"/>
      <c r="GT51" s="345"/>
      <c r="GU51" s="345"/>
      <c r="GV51" s="345"/>
      <c r="GW51" s="345"/>
      <c r="GX51" s="345"/>
      <c r="GY51" s="345"/>
      <c r="GZ51" s="345"/>
      <c r="HA51" s="345"/>
      <c r="HB51" s="345"/>
      <c r="HC51" s="345"/>
      <c r="HD51" s="345"/>
      <c r="HE51" s="345"/>
      <c r="HF51" s="345"/>
      <c r="HG51" s="345"/>
      <c r="HH51" s="345"/>
      <c r="HI51" s="345"/>
      <c r="HJ51" s="345"/>
      <c r="HK51" s="345"/>
      <c r="HL51" s="345"/>
      <c r="HM51" s="345"/>
      <c r="HN51" s="345"/>
      <c r="HO51" s="345"/>
      <c r="HP51" s="345"/>
      <c r="HQ51" s="345"/>
      <c r="HR51" s="345"/>
      <c r="HS51" s="345"/>
      <c r="HT51" s="345"/>
      <c r="HU51" s="345"/>
      <c r="HV51" s="345"/>
      <c r="HW51" s="345"/>
      <c r="HX51" s="345"/>
      <c r="HY51" s="345"/>
      <c r="HZ51" s="345"/>
      <c r="IA51" s="345"/>
      <c r="IB51" s="345"/>
      <c r="IC51" s="345"/>
      <c r="ID51" s="345"/>
      <c r="IE51" s="345"/>
      <c r="IF51" s="345"/>
      <c r="IG51" s="345"/>
      <c r="IH51" s="345"/>
      <c r="II51" s="345"/>
      <c r="IJ51" s="345"/>
      <c r="IK51" s="345"/>
      <c r="IL51" s="345"/>
      <c r="IM51" s="345"/>
      <c r="IN51" s="345"/>
      <c r="IO51" s="345"/>
      <c r="IP51" s="345"/>
      <c r="IQ51" s="345"/>
      <c r="IR51" s="345"/>
      <c r="IS51" s="345"/>
      <c r="IT51" s="345"/>
      <c r="IU51" s="345"/>
      <c r="IV51" s="345"/>
    </row>
    <row r="52" spans="1:7" ht="15.75">
      <c r="A52" s="57"/>
      <c r="B52" s="58"/>
      <c r="C52" s="58"/>
      <c r="D52" s="58"/>
      <c r="E52" s="58"/>
      <c r="F52" s="58"/>
      <c r="G52" s="58"/>
    </row>
    <row r="53" spans="1:7" ht="15">
      <c r="A53" s="58"/>
      <c r="B53" s="58"/>
      <c r="C53" s="58"/>
      <c r="D53" s="58"/>
      <c r="E53" s="58"/>
      <c r="F53" s="58"/>
      <c r="G53" s="58"/>
    </row>
    <row r="54" spans="1:7" ht="15">
      <c r="A54" s="58"/>
      <c r="B54" s="58"/>
      <c r="C54" s="58"/>
      <c r="D54" s="58"/>
      <c r="E54" s="58"/>
      <c r="F54" s="58"/>
      <c r="G54" s="58"/>
    </row>
    <row r="55" spans="1:7" ht="15">
      <c r="A55" s="351" t="s">
        <v>77</v>
      </c>
      <c r="B55" s="351"/>
      <c r="C55" s="351"/>
      <c r="D55" s="351"/>
      <c r="E55" s="351"/>
      <c r="F55" s="351"/>
      <c r="G55" s="351"/>
    </row>
    <row r="56" spans="1:7" ht="15">
      <c r="A56" s="351" t="s">
        <v>78</v>
      </c>
      <c r="B56" s="351"/>
      <c r="C56" s="351"/>
      <c r="D56" s="351"/>
      <c r="E56" s="351"/>
      <c r="F56" s="351"/>
      <c r="G56" s="351"/>
    </row>
    <row r="57" spans="1:7" ht="15">
      <c r="A57" s="58"/>
      <c r="B57" s="58"/>
      <c r="C57" s="58"/>
      <c r="D57" s="58"/>
      <c r="E57" s="58"/>
      <c r="F57" s="58"/>
      <c r="G57" s="58"/>
    </row>
    <row r="58" spans="1:7" ht="15">
      <c r="A58" s="58"/>
      <c r="B58" s="58"/>
      <c r="C58" s="58"/>
      <c r="D58" s="58"/>
      <c r="E58" s="58"/>
      <c r="F58" s="58"/>
      <c r="G58" s="58"/>
    </row>
    <row r="59" spans="1:7" ht="15">
      <c r="A59" s="58"/>
      <c r="B59" s="58"/>
      <c r="C59" s="58"/>
      <c r="D59" s="58"/>
      <c r="E59" s="58"/>
      <c r="F59" s="58"/>
      <c r="G59" s="58"/>
    </row>
    <row r="60" spans="1:7" ht="15">
      <c r="A60" s="58"/>
      <c r="B60" s="58"/>
      <c r="C60" s="58"/>
      <c r="D60" s="58"/>
      <c r="E60" s="58"/>
      <c r="F60" s="58"/>
      <c r="G60" s="58"/>
    </row>
    <row r="61" spans="1:7" ht="15.75">
      <c r="A61" s="57"/>
      <c r="B61" s="58"/>
      <c r="C61" s="58"/>
      <c r="D61" s="58"/>
      <c r="E61" s="58"/>
      <c r="F61" s="58"/>
      <c r="G61" s="58"/>
    </row>
    <row r="62" spans="1:7" ht="15.75">
      <c r="A62" s="57"/>
      <c r="B62" s="58"/>
      <c r="C62" s="58"/>
      <c r="D62" s="60" t="s">
        <v>79</v>
      </c>
      <c r="E62" s="58"/>
      <c r="F62" s="58"/>
      <c r="G62" s="58"/>
    </row>
    <row r="63" spans="1:7" ht="15.75">
      <c r="A63" s="57"/>
      <c r="B63" s="58"/>
      <c r="C63" s="58"/>
      <c r="D63" s="59" t="s">
        <v>80</v>
      </c>
      <c r="E63" s="58"/>
      <c r="F63" s="58"/>
      <c r="G63" s="58"/>
    </row>
    <row r="64" spans="1:7" ht="15.75">
      <c r="A64" s="57"/>
      <c r="B64" s="58"/>
      <c r="C64" s="58"/>
      <c r="D64" s="58"/>
      <c r="E64" s="58"/>
      <c r="F64" s="58"/>
      <c r="G64" s="58"/>
    </row>
    <row r="65" spans="1:7" ht="15.75">
      <c r="A65" s="57"/>
      <c r="B65" s="58"/>
      <c r="C65" s="58"/>
      <c r="D65" s="58"/>
      <c r="E65" s="58"/>
      <c r="F65" s="58"/>
      <c r="G65" s="58"/>
    </row>
    <row r="66" spans="1:7" ht="15.75">
      <c r="A66" s="57"/>
      <c r="B66" s="58"/>
      <c r="C66" s="58"/>
      <c r="D66" s="58"/>
      <c r="E66" s="58"/>
      <c r="F66" s="58"/>
      <c r="G66" s="58"/>
    </row>
    <row r="67" spans="1:7" ht="15.75">
      <c r="A67" s="57"/>
      <c r="B67" s="58"/>
      <c r="C67" s="58"/>
      <c r="D67" s="60" t="s">
        <v>81</v>
      </c>
      <c r="E67" s="58"/>
      <c r="F67" s="58"/>
      <c r="G67" s="58"/>
    </row>
    <row r="68" spans="1:7" ht="15.75">
      <c r="A68" s="57"/>
      <c r="B68" s="58"/>
      <c r="C68" s="58"/>
      <c r="D68" s="58"/>
      <c r="E68" s="58"/>
      <c r="F68" s="58"/>
      <c r="G68" s="58"/>
    </row>
    <row r="69" spans="1:7" ht="15.75">
      <c r="A69" s="57"/>
      <c r="B69" s="58"/>
      <c r="C69" s="58"/>
      <c r="D69" s="58"/>
      <c r="E69" s="58"/>
      <c r="F69" s="58"/>
      <c r="G69" s="58"/>
    </row>
    <row r="70" spans="1:7" ht="15.75">
      <c r="A70" s="57"/>
      <c r="B70" s="58"/>
      <c r="C70" s="58"/>
      <c r="D70" s="58"/>
      <c r="E70" s="58"/>
      <c r="F70" s="58"/>
      <c r="G70" s="58"/>
    </row>
    <row r="71" spans="1:7" ht="15.75">
      <c r="A71" s="57"/>
      <c r="B71" s="58"/>
      <c r="C71" s="58"/>
      <c r="D71" s="58"/>
      <c r="E71" s="58"/>
      <c r="F71" s="58"/>
      <c r="G71" s="58"/>
    </row>
    <row r="72" spans="1:7" ht="15.75">
      <c r="A72" s="57"/>
      <c r="B72" s="58"/>
      <c r="C72" s="58"/>
      <c r="D72" s="58"/>
      <c r="E72" s="58"/>
      <c r="F72" s="58"/>
      <c r="G72" s="58"/>
    </row>
    <row r="73" spans="1:7" ht="15.75">
      <c r="A73" s="57"/>
      <c r="B73" s="58"/>
      <c r="C73" s="58"/>
      <c r="D73" s="58"/>
      <c r="E73" s="58"/>
      <c r="F73" s="58"/>
      <c r="G73" s="58"/>
    </row>
    <row r="74" spans="1:7" ht="15.75">
      <c r="A74" s="57"/>
      <c r="B74" s="58"/>
      <c r="C74" s="58"/>
      <c r="D74" s="58"/>
      <c r="E74" s="58"/>
      <c r="F74" s="58"/>
      <c r="G74" s="58"/>
    </row>
    <row r="75" spans="1:7" ht="15.75">
      <c r="A75" s="57"/>
      <c r="B75" s="58"/>
      <c r="C75" s="58"/>
      <c r="D75" s="58"/>
      <c r="E75" s="58"/>
      <c r="F75" s="58"/>
      <c r="G75" s="58"/>
    </row>
    <row r="76" spans="1:7" ht="15.75">
      <c r="A76" s="57"/>
      <c r="B76" s="58"/>
      <c r="C76" s="58"/>
      <c r="D76" s="58"/>
      <c r="E76" s="58"/>
      <c r="F76" s="58"/>
      <c r="G76" s="58"/>
    </row>
    <row r="77" spans="1:7" ht="15.75">
      <c r="A77" s="57"/>
      <c r="B77" s="58"/>
      <c r="C77" s="58"/>
      <c r="D77" s="58"/>
      <c r="E77" s="58"/>
      <c r="F77" s="58"/>
      <c r="G77" s="58"/>
    </row>
    <row r="78" spans="1:7" ht="15">
      <c r="A78" s="61"/>
      <c r="B78" s="61"/>
      <c r="C78" s="58"/>
      <c r="D78" s="58"/>
      <c r="E78" s="58"/>
      <c r="F78" s="58"/>
      <c r="G78" s="58"/>
    </row>
    <row r="79" spans="1:7" ht="10.5" customHeight="1">
      <c r="A79" s="62" t="s">
        <v>102</v>
      </c>
      <c r="B79" s="56"/>
      <c r="C79" s="58"/>
      <c r="D79" s="58"/>
      <c r="E79" s="58"/>
      <c r="F79" s="58"/>
      <c r="G79" s="58"/>
    </row>
    <row r="80" spans="1:7" ht="10.5" customHeight="1">
      <c r="A80" s="62" t="s">
        <v>82</v>
      </c>
      <c r="B80" s="56"/>
      <c r="C80" s="58"/>
      <c r="D80" s="58"/>
      <c r="E80" s="58"/>
      <c r="F80" s="58"/>
      <c r="G80" s="58"/>
    </row>
    <row r="81" spans="1:7" ht="10.5" customHeight="1">
      <c r="A81" s="62" t="s">
        <v>83</v>
      </c>
      <c r="B81" s="56"/>
      <c r="C81" s="63"/>
      <c r="D81" s="64"/>
      <c r="E81" s="58"/>
      <c r="F81" s="58"/>
      <c r="G81" s="58"/>
    </row>
    <row r="82" spans="1:7" ht="10.5" customHeight="1">
      <c r="A82" s="65" t="s">
        <v>84</v>
      </c>
      <c r="B82" s="66"/>
      <c r="C82" s="58"/>
      <c r="D82" s="58"/>
      <c r="E82" s="58"/>
      <c r="F82" s="58"/>
      <c r="G82" s="58"/>
    </row>
    <row r="83" spans="1:7" ht="15">
      <c r="A83" s="56"/>
      <c r="B83" s="56"/>
      <c r="C83" s="58"/>
      <c r="D83" s="58"/>
      <c r="E83" s="58"/>
      <c r="F83" s="58"/>
      <c r="G83" s="58"/>
    </row>
  </sheetData>
  <sheetProtection/>
  <mergeCells count="156">
    <mergeCell ref="A55:G55"/>
    <mergeCell ref="A56:G56"/>
    <mergeCell ref="GV51:HB51"/>
    <mergeCell ref="HC51:HI51"/>
    <mergeCell ref="HJ51:HP51"/>
    <mergeCell ref="HQ51:HW51"/>
    <mergeCell ref="EK51:EQ51"/>
    <mergeCell ref="CG51:CM51"/>
    <mergeCell ref="BZ51:CF51"/>
    <mergeCell ref="HX51:ID51"/>
    <mergeCell ref="EY51:FE51"/>
    <mergeCell ref="IE51:IK51"/>
    <mergeCell ref="FF51:FL51"/>
    <mergeCell ref="FM51:FS51"/>
    <mergeCell ref="FT51:FZ51"/>
    <mergeCell ref="GA51:GG51"/>
    <mergeCell ref="GH51:GN51"/>
    <mergeCell ref="GO51:GU51"/>
    <mergeCell ref="IL51:IR51"/>
    <mergeCell ref="IS51:IV51"/>
    <mergeCell ref="ER51:EX51"/>
    <mergeCell ref="A51:G51"/>
    <mergeCell ref="H51:N51"/>
    <mergeCell ref="O51:U51"/>
    <mergeCell ref="V51:AB51"/>
    <mergeCell ref="AC51:AI51"/>
    <mergeCell ref="DW51:EC51"/>
    <mergeCell ref="ED51:EJ51"/>
    <mergeCell ref="B13:G13"/>
    <mergeCell ref="CN51:CT51"/>
    <mergeCell ref="CU51:DA51"/>
    <mergeCell ref="DB51:DH51"/>
    <mergeCell ref="DI51:DO51"/>
    <mergeCell ref="DP51:DV51"/>
    <mergeCell ref="AQ50:AW50"/>
    <mergeCell ref="AX50:BD50"/>
    <mergeCell ref="BZ49:CF49"/>
    <mergeCell ref="CG49:CM49"/>
    <mergeCell ref="A49:G49"/>
    <mergeCell ref="H49:N49"/>
    <mergeCell ref="O49:U49"/>
    <mergeCell ref="V49:AB49"/>
    <mergeCell ref="AC49:AI49"/>
    <mergeCell ref="AJ49:AP49"/>
    <mergeCell ref="AQ49:AW49"/>
    <mergeCell ref="AX49:BD49"/>
    <mergeCell ref="BS49:BY49"/>
    <mergeCell ref="AJ51:AP51"/>
    <mergeCell ref="AQ51:AW51"/>
    <mergeCell ref="AX51:BD51"/>
    <mergeCell ref="BE51:BK51"/>
    <mergeCell ref="BL51:BR51"/>
    <mergeCell ref="BS51:BY51"/>
    <mergeCell ref="BZ50:CF50"/>
    <mergeCell ref="A50:G50"/>
    <mergeCell ref="H50:N50"/>
    <mergeCell ref="O50:U50"/>
    <mergeCell ref="V50:AB50"/>
    <mergeCell ref="AC50:AI50"/>
    <mergeCell ref="AJ50:AP50"/>
    <mergeCell ref="FT50:FZ50"/>
    <mergeCell ref="DI50:DO50"/>
    <mergeCell ref="DP50:DV50"/>
    <mergeCell ref="DW50:EC50"/>
    <mergeCell ref="ED50:EJ50"/>
    <mergeCell ref="EK50:EQ50"/>
    <mergeCell ref="ER50:EX50"/>
    <mergeCell ref="CG50:CM50"/>
    <mergeCell ref="CN50:CT50"/>
    <mergeCell ref="EY50:FE50"/>
    <mergeCell ref="IS50:IV50"/>
    <mergeCell ref="HQ50:HW50"/>
    <mergeCell ref="HX50:ID50"/>
    <mergeCell ref="IE50:IK50"/>
    <mergeCell ref="IL50:IR50"/>
    <mergeCell ref="FF50:FL50"/>
    <mergeCell ref="FM50:FS50"/>
    <mergeCell ref="HX49:ID49"/>
    <mergeCell ref="IE49:IK49"/>
    <mergeCell ref="BE50:BK50"/>
    <mergeCell ref="BL50:BR50"/>
    <mergeCell ref="BS50:BY50"/>
    <mergeCell ref="CU50:DA50"/>
    <mergeCell ref="DB50:DH50"/>
    <mergeCell ref="CU49:DA49"/>
    <mergeCell ref="DP49:DV49"/>
    <mergeCell ref="DW49:EC49"/>
    <mergeCell ref="IL49:IR49"/>
    <mergeCell ref="HC50:HI50"/>
    <mergeCell ref="HJ50:HP50"/>
    <mergeCell ref="BE49:BK49"/>
    <mergeCell ref="BL49:BR49"/>
    <mergeCell ref="GH50:GN50"/>
    <mergeCell ref="GO50:GU50"/>
    <mergeCell ref="GV50:HB50"/>
    <mergeCell ref="GA50:GG50"/>
    <mergeCell ref="CN49:CT49"/>
    <mergeCell ref="FF49:FL49"/>
    <mergeCell ref="GV49:HB49"/>
    <mergeCell ref="HC49:HI49"/>
    <mergeCell ref="ED49:EJ49"/>
    <mergeCell ref="EK49:EQ49"/>
    <mergeCell ref="ER49:EX49"/>
    <mergeCell ref="EY49:FE49"/>
    <mergeCell ref="FT49:FZ49"/>
    <mergeCell ref="GA49:GG49"/>
    <mergeCell ref="GH49:GN49"/>
    <mergeCell ref="IS47:IV47"/>
    <mergeCell ref="IE47:IK47"/>
    <mergeCell ref="DB47:DH47"/>
    <mergeCell ref="DI47:DO47"/>
    <mergeCell ref="DP47:DV47"/>
    <mergeCell ref="GH47:GN47"/>
    <mergeCell ref="GO47:GU47"/>
    <mergeCell ref="IL47:IR47"/>
    <mergeCell ref="EK47:EQ47"/>
    <mergeCell ref="ER47:EX47"/>
    <mergeCell ref="DB49:DH49"/>
    <mergeCell ref="DI49:DO49"/>
    <mergeCell ref="FM49:FS49"/>
    <mergeCell ref="GO49:GU49"/>
    <mergeCell ref="GV47:HB47"/>
    <mergeCell ref="HQ47:HW47"/>
    <mergeCell ref="HJ47:HP47"/>
    <mergeCell ref="HJ49:HP49"/>
    <mergeCell ref="HQ49:HW49"/>
    <mergeCell ref="HC47:HI47"/>
    <mergeCell ref="IS49:IV49"/>
    <mergeCell ref="A44:G44"/>
    <mergeCell ref="A45:G45"/>
    <mergeCell ref="A47:G47"/>
    <mergeCell ref="H47:N47"/>
    <mergeCell ref="C14:G14"/>
    <mergeCell ref="O47:U47"/>
    <mergeCell ref="V47:AB47"/>
    <mergeCell ref="AC47:AI47"/>
    <mergeCell ref="AJ47:AP47"/>
    <mergeCell ref="HX47:ID47"/>
    <mergeCell ref="ED47:EJ47"/>
    <mergeCell ref="BE47:BK47"/>
    <mergeCell ref="AQ47:AW47"/>
    <mergeCell ref="AX47:BD47"/>
    <mergeCell ref="DW47:EC47"/>
    <mergeCell ref="FT47:FZ47"/>
    <mergeCell ref="EY47:FE47"/>
    <mergeCell ref="FF47:FL47"/>
    <mergeCell ref="FM47:FS47"/>
    <mergeCell ref="GA47:GG47"/>
    <mergeCell ref="CG47:CM47"/>
    <mergeCell ref="CN47:CT47"/>
    <mergeCell ref="C15:F15"/>
    <mergeCell ref="D39:E39"/>
    <mergeCell ref="CU47:DA47"/>
    <mergeCell ref="BL47:BR47"/>
    <mergeCell ref="BS47:BY47"/>
    <mergeCell ref="BZ47:CF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98"/>
  <sheetViews>
    <sheetView view="pageBreakPreview" zoomScaleSheetLayoutView="100" zoomScalePageLayoutView="0" workbookViewId="0" topLeftCell="A1">
      <selection activeCell="A1" sqref="A1:M1"/>
    </sheetView>
  </sheetViews>
  <sheetFormatPr defaultColWidth="11.421875" defaultRowHeight="15"/>
  <cols>
    <col min="1" max="1" width="13.57421875" style="5" customWidth="1"/>
    <col min="2" max="13" width="10.7109375" style="5" customWidth="1"/>
    <col min="14" max="16384" width="11.421875" style="5" customWidth="1"/>
  </cols>
  <sheetData>
    <row r="1" spans="1:13" ht="12.75">
      <c r="A1" s="408" t="s">
        <v>186</v>
      </c>
      <c r="B1" s="409"/>
      <c r="C1" s="409"/>
      <c r="D1" s="409"/>
      <c r="E1" s="409"/>
      <c r="F1" s="409"/>
      <c r="G1" s="409"/>
      <c r="H1" s="409"/>
      <c r="I1" s="409"/>
      <c r="J1" s="409"/>
      <c r="K1" s="409"/>
      <c r="L1" s="409"/>
      <c r="M1" s="409"/>
    </row>
    <row r="2" spans="1:13" s="14" customFormat="1" ht="12.75">
      <c r="A2" s="408" t="s">
        <v>113</v>
      </c>
      <c r="B2" s="408"/>
      <c r="C2" s="408"/>
      <c r="D2" s="408"/>
      <c r="E2" s="408"/>
      <c r="F2" s="408"/>
      <c r="G2" s="408"/>
      <c r="H2" s="408"/>
      <c r="I2" s="408"/>
      <c r="J2" s="408"/>
      <c r="K2" s="408"/>
      <c r="L2" s="408"/>
      <c r="M2" s="408"/>
    </row>
    <row r="3" spans="1:13" ht="12.75">
      <c r="A3" s="408" t="s">
        <v>135</v>
      </c>
      <c r="B3" s="409"/>
      <c r="C3" s="409"/>
      <c r="D3" s="409"/>
      <c r="E3" s="409"/>
      <c r="F3" s="409"/>
      <c r="G3" s="409"/>
      <c r="H3" s="409"/>
      <c r="I3" s="409"/>
      <c r="J3" s="409"/>
      <c r="K3" s="409"/>
      <c r="L3" s="409"/>
      <c r="M3" s="409"/>
    </row>
    <row r="4" spans="1:13" s="14" customFormat="1" ht="12.75">
      <c r="A4" s="374" t="s">
        <v>70</v>
      </c>
      <c r="B4" s="374"/>
      <c r="C4" s="374"/>
      <c r="D4" s="374"/>
      <c r="E4" s="374"/>
      <c r="F4" s="374"/>
      <c r="G4" s="374"/>
      <c r="H4" s="374"/>
      <c r="I4" s="374"/>
      <c r="J4" s="374"/>
      <c r="K4" s="374"/>
      <c r="L4" s="374"/>
      <c r="M4" s="374"/>
    </row>
    <row r="5" spans="1:13" ht="12.75">
      <c r="A5" s="23"/>
      <c r="B5" s="23"/>
      <c r="C5" s="23"/>
      <c r="D5" s="23"/>
      <c r="E5" s="23"/>
      <c r="F5" s="23"/>
      <c r="G5" s="23"/>
      <c r="H5" s="23"/>
      <c r="I5" s="23"/>
      <c r="J5" s="23"/>
      <c r="K5" s="23"/>
      <c r="L5" s="23"/>
      <c r="M5" s="23"/>
    </row>
    <row r="6" spans="1:13" s="14" customFormat="1" ht="22.5" customHeight="1">
      <c r="A6" s="16" t="s">
        <v>41</v>
      </c>
      <c r="B6" s="16" t="s">
        <v>114</v>
      </c>
      <c r="C6" s="16" t="s">
        <v>27</v>
      </c>
      <c r="D6" s="16" t="s">
        <v>115</v>
      </c>
      <c r="E6" s="16" t="s">
        <v>32</v>
      </c>
      <c r="F6" s="16" t="s">
        <v>116</v>
      </c>
      <c r="G6" s="16" t="s">
        <v>37</v>
      </c>
      <c r="H6" s="16" t="s">
        <v>33</v>
      </c>
      <c r="I6" s="16" t="s">
        <v>75</v>
      </c>
      <c r="J6" s="16" t="s">
        <v>117</v>
      </c>
      <c r="K6" s="16" t="s">
        <v>39</v>
      </c>
      <c r="L6" s="16" t="s">
        <v>34</v>
      </c>
      <c r="M6" s="16" t="s">
        <v>35</v>
      </c>
    </row>
    <row r="7" spans="1:13" ht="12.75">
      <c r="A7" s="304" t="s">
        <v>42</v>
      </c>
      <c r="B7" s="324" t="s">
        <v>43</v>
      </c>
      <c r="C7" s="324">
        <v>57.63</v>
      </c>
      <c r="D7" s="324">
        <v>158.55</v>
      </c>
      <c r="E7" s="324">
        <v>101.13</v>
      </c>
      <c r="F7" s="324">
        <v>109.07</v>
      </c>
      <c r="G7" s="324">
        <v>349.04</v>
      </c>
      <c r="H7" s="324">
        <v>77.82</v>
      </c>
      <c r="I7" s="324">
        <v>104.83</v>
      </c>
      <c r="J7" s="324">
        <v>141.38</v>
      </c>
      <c r="K7" s="324">
        <v>1149.41</v>
      </c>
      <c r="L7" s="324">
        <v>118.8</v>
      </c>
      <c r="M7" s="324">
        <v>154.25</v>
      </c>
    </row>
    <row r="8" spans="1:13" ht="12.75">
      <c r="A8" s="304" t="s">
        <v>44</v>
      </c>
      <c r="B8" s="324" t="s">
        <v>43</v>
      </c>
      <c r="C8" s="324">
        <v>66.38</v>
      </c>
      <c r="D8" s="324">
        <v>202.78</v>
      </c>
      <c r="E8" s="324">
        <v>78.74</v>
      </c>
      <c r="F8" s="324">
        <v>103.34</v>
      </c>
      <c r="G8" s="324">
        <v>326.93</v>
      </c>
      <c r="H8" s="324">
        <v>90.34</v>
      </c>
      <c r="I8" s="324">
        <v>113.27</v>
      </c>
      <c r="J8" s="324">
        <v>198.98</v>
      </c>
      <c r="K8" s="324">
        <v>1076.82</v>
      </c>
      <c r="L8" s="324">
        <v>125.35</v>
      </c>
      <c r="M8" s="324">
        <v>148.65</v>
      </c>
    </row>
    <row r="9" spans="1:13" ht="12.75">
      <c r="A9" s="304" t="s">
        <v>45</v>
      </c>
      <c r="B9" s="324" t="s">
        <v>43</v>
      </c>
      <c r="C9" s="324" t="s">
        <v>43</v>
      </c>
      <c r="D9" s="324">
        <v>253.43</v>
      </c>
      <c r="E9" s="324">
        <v>66.35</v>
      </c>
      <c r="F9" s="324">
        <v>82.56</v>
      </c>
      <c r="G9" s="324">
        <v>252.02</v>
      </c>
      <c r="H9" s="324">
        <v>88.89</v>
      </c>
      <c r="I9" s="324">
        <v>127.62</v>
      </c>
      <c r="J9" s="324" t="s">
        <v>43</v>
      </c>
      <c r="K9" s="324">
        <v>1042.02</v>
      </c>
      <c r="L9" s="324">
        <v>137.37</v>
      </c>
      <c r="M9" s="324">
        <v>167.77</v>
      </c>
    </row>
    <row r="10" spans="1:13" ht="12.75">
      <c r="A10" s="304" t="s">
        <v>46</v>
      </c>
      <c r="B10" s="324" t="s">
        <v>43</v>
      </c>
      <c r="C10" s="324" t="s">
        <v>43</v>
      </c>
      <c r="D10" s="324" t="s">
        <v>43</v>
      </c>
      <c r="E10" s="324">
        <v>75.36</v>
      </c>
      <c r="F10" s="324">
        <v>42.68</v>
      </c>
      <c r="G10" s="324">
        <v>196.92</v>
      </c>
      <c r="H10" s="324">
        <v>86.7</v>
      </c>
      <c r="I10" s="324">
        <v>108.55</v>
      </c>
      <c r="J10" s="324" t="s">
        <v>43</v>
      </c>
      <c r="K10" s="324">
        <v>666.1</v>
      </c>
      <c r="L10" s="324">
        <v>162.11</v>
      </c>
      <c r="M10" s="324">
        <v>291.95</v>
      </c>
    </row>
    <row r="11" spans="1:13" ht="12.75">
      <c r="A11" s="304" t="s">
        <v>47</v>
      </c>
      <c r="B11" s="324" t="s">
        <v>43</v>
      </c>
      <c r="C11" s="324" t="s">
        <v>43</v>
      </c>
      <c r="D11" s="324" t="s">
        <v>43</v>
      </c>
      <c r="E11" s="324">
        <v>73.87</v>
      </c>
      <c r="F11" s="324">
        <v>35.84</v>
      </c>
      <c r="G11" s="324">
        <v>174.66</v>
      </c>
      <c r="H11" s="324">
        <v>92.8</v>
      </c>
      <c r="I11" s="324">
        <v>100.04</v>
      </c>
      <c r="J11" s="324" t="s">
        <v>43</v>
      </c>
      <c r="K11" s="324">
        <v>506.42</v>
      </c>
      <c r="L11" s="324">
        <v>180.55</v>
      </c>
      <c r="M11" s="324">
        <v>456.12</v>
      </c>
    </row>
    <row r="12" spans="1:13" ht="12.75">
      <c r="A12" s="304" t="s">
        <v>48</v>
      </c>
      <c r="B12" s="324" t="s">
        <v>43</v>
      </c>
      <c r="C12" s="324" t="s">
        <v>43</v>
      </c>
      <c r="D12" s="324" t="s">
        <v>43</v>
      </c>
      <c r="E12" s="324">
        <v>82.8</v>
      </c>
      <c r="F12" s="324">
        <v>34.25</v>
      </c>
      <c r="G12" s="324">
        <v>242.38</v>
      </c>
      <c r="H12" s="324">
        <v>101.93</v>
      </c>
      <c r="I12" s="324">
        <v>77.08</v>
      </c>
      <c r="J12" s="324" t="s">
        <v>43</v>
      </c>
      <c r="K12" s="324">
        <v>397.35</v>
      </c>
      <c r="L12" s="324">
        <v>185.12</v>
      </c>
      <c r="M12" s="324">
        <v>974.39</v>
      </c>
    </row>
    <row r="13" spans="1:13" ht="12.75">
      <c r="A13" s="304" t="s">
        <v>49</v>
      </c>
      <c r="B13" s="324" t="s">
        <v>43</v>
      </c>
      <c r="C13" s="324" t="s">
        <v>43</v>
      </c>
      <c r="D13" s="324" t="s">
        <v>43</v>
      </c>
      <c r="E13" s="324">
        <v>97.85</v>
      </c>
      <c r="F13" s="324">
        <v>37.11</v>
      </c>
      <c r="G13" s="324">
        <v>284.31</v>
      </c>
      <c r="H13" s="324">
        <v>111.89</v>
      </c>
      <c r="I13" s="324">
        <v>82.14</v>
      </c>
      <c r="J13" s="324" t="s">
        <v>43</v>
      </c>
      <c r="K13" s="324">
        <v>432.09</v>
      </c>
      <c r="L13" s="324">
        <v>208.58</v>
      </c>
      <c r="M13" s="324" t="s">
        <v>43</v>
      </c>
    </row>
    <row r="14" spans="1:13" ht="12.75">
      <c r="A14" s="304" t="s">
        <v>50</v>
      </c>
      <c r="B14" s="324">
        <v>1680.67</v>
      </c>
      <c r="C14" s="324" t="s">
        <v>43</v>
      </c>
      <c r="D14" s="324">
        <v>728.46</v>
      </c>
      <c r="E14" s="324">
        <v>118.29</v>
      </c>
      <c r="F14" s="324">
        <v>41.76</v>
      </c>
      <c r="G14" s="324">
        <v>252.62</v>
      </c>
      <c r="H14" s="324">
        <v>169.22</v>
      </c>
      <c r="I14" s="324">
        <v>142.1</v>
      </c>
      <c r="J14" s="324" t="s">
        <v>43</v>
      </c>
      <c r="K14" s="324">
        <v>388.1</v>
      </c>
      <c r="L14" s="324">
        <v>247.3</v>
      </c>
      <c r="M14" s="324" t="s">
        <v>43</v>
      </c>
    </row>
    <row r="15" spans="1:13" ht="12.75">
      <c r="A15" s="304" t="s">
        <v>51</v>
      </c>
      <c r="B15" s="324">
        <v>882.72</v>
      </c>
      <c r="C15" s="324">
        <v>186.74</v>
      </c>
      <c r="D15" s="324">
        <v>366.01</v>
      </c>
      <c r="E15" s="324">
        <v>161.04</v>
      </c>
      <c r="F15" s="324">
        <v>56.62</v>
      </c>
      <c r="G15" s="324">
        <v>375.3</v>
      </c>
      <c r="H15" s="324">
        <v>214.24</v>
      </c>
      <c r="I15" s="324">
        <v>249.44</v>
      </c>
      <c r="J15" s="324">
        <v>370.23</v>
      </c>
      <c r="K15" s="324">
        <v>328.17</v>
      </c>
      <c r="L15" s="324">
        <v>349.29</v>
      </c>
      <c r="M15" s="324">
        <v>504.2</v>
      </c>
    </row>
    <row r="16" spans="1:13" ht="12.75">
      <c r="A16" s="304" t="s">
        <v>52</v>
      </c>
      <c r="B16" s="324">
        <v>563.51</v>
      </c>
      <c r="C16" s="324">
        <v>228.41</v>
      </c>
      <c r="D16" s="324">
        <v>265.33</v>
      </c>
      <c r="E16" s="324">
        <v>187.34</v>
      </c>
      <c r="F16" s="324">
        <v>111.93</v>
      </c>
      <c r="G16" s="324" t="s">
        <v>43</v>
      </c>
      <c r="H16" s="324">
        <v>291.88</v>
      </c>
      <c r="I16" s="324">
        <v>361.85</v>
      </c>
      <c r="J16" s="324">
        <v>282.46</v>
      </c>
      <c r="K16" s="324">
        <v>311.49</v>
      </c>
      <c r="L16" s="324">
        <v>368.63</v>
      </c>
      <c r="M16" s="324">
        <v>474.28</v>
      </c>
    </row>
    <row r="17" spans="1:13" ht="12.75">
      <c r="A17" s="304" t="s">
        <v>53</v>
      </c>
      <c r="B17" s="324">
        <v>749.31</v>
      </c>
      <c r="C17" s="324">
        <v>109.98</v>
      </c>
      <c r="D17" s="324">
        <v>164.01</v>
      </c>
      <c r="E17" s="324">
        <v>280.7</v>
      </c>
      <c r="F17" s="324">
        <v>189.43</v>
      </c>
      <c r="G17" s="324" t="s">
        <v>43</v>
      </c>
      <c r="H17" s="324">
        <v>207.16</v>
      </c>
      <c r="I17" s="324">
        <v>393.75</v>
      </c>
      <c r="J17" s="324">
        <v>220.52</v>
      </c>
      <c r="K17" s="324">
        <v>320.57</v>
      </c>
      <c r="L17" s="324">
        <v>195.78</v>
      </c>
      <c r="M17" s="324">
        <v>361.32</v>
      </c>
    </row>
    <row r="18" spans="1:13" ht="12.75">
      <c r="A18" s="304" t="s">
        <v>54</v>
      </c>
      <c r="B18" s="324">
        <v>791.68</v>
      </c>
      <c r="C18" s="324">
        <v>80.31</v>
      </c>
      <c r="D18" s="324">
        <v>141.27</v>
      </c>
      <c r="E18" s="324" t="s">
        <v>43</v>
      </c>
      <c r="F18" s="324">
        <v>286.92</v>
      </c>
      <c r="G18" s="324" t="s">
        <v>43</v>
      </c>
      <c r="H18" s="324">
        <v>118.29</v>
      </c>
      <c r="I18" s="324">
        <v>401.51</v>
      </c>
      <c r="J18" s="324">
        <v>208.24</v>
      </c>
      <c r="K18" s="324">
        <v>345</v>
      </c>
      <c r="L18" s="324">
        <v>128.36</v>
      </c>
      <c r="M18" s="324">
        <v>286.53</v>
      </c>
    </row>
    <row r="19" spans="1:13" ht="12.75">
      <c r="A19" s="304" t="s">
        <v>55</v>
      </c>
      <c r="B19" s="324" t="s">
        <v>43</v>
      </c>
      <c r="C19" s="324">
        <v>73.15</v>
      </c>
      <c r="D19" s="324">
        <v>182.05</v>
      </c>
      <c r="E19" s="324">
        <v>64.76</v>
      </c>
      <c r="F19" s="324">
        <v>442.66</v>
      </c>
      <c r="G19" s="324">
        <v>360.5</v>
      </c>
      <c r="H19" s="324">
        <v>90.63</v>
      </c>
      <c r="I19" s="324">
        <v>438.29</v>
      </c>
      <c r="J19" s="324">
        <v>196.35</v>
      </c>
      <c r="K19" s="324">
        <v>453.06</v>
      </c>
      <c r="L19" s="324">
        <v>127.18</v>
      </c>
      <c r="M19" s="324">
        <v>247.16</v>
      </c>
    </row>
    <row r="20" spans="1:13" ht="12.75">
      <c r="A20" s="304" t="s">
        <v>56</v>
      </c>
      <c r="B20" s="324" t="s">
        <v>43</v>
      </c>
      <c r="C20" s="324">
        <v>91.47</v>
      </c>
      <c r="D20" s="324">
        <v>241.99</v>
      </c>
      <c r="E20" s="324">
        <v>86.73</v>
      </c>
      <c r="F20" s="324">
        <v>368.67</v>
      </c>
      <c r="G20" s="324">
        <v>499.47</v>
      </c>
      <c r="H20" s="324">
        <v>86.02</v>
      </c>
      <c r="I20" s="324">
        <v>425.87</v>
      </c>
      <c r="J20" s="324">
        <v>273.12</v>
      </c>
      <c r="K20" s="324">
        <v>435.7</v>
      </c>
      <c r="L20" s="324">
        <v>132.98</v>
      </c>
      <c r="M20" s="324">
        <v>228.99</v>
      </c>
    </row>
    <row r="21" spans="1:13" ht="12.75">
      <c r="A21" s="304" t="s">
        <v>57</v>
      </c>
      <c r="B21" s="324" t="s">
        <v>43</v>
      </c>
      <c r="C21" s="324">
        <v>94.55</v>
      </c>
      <c r="D21" s="324" t="s">
        <v>43</v>
      </c>
      <c r="E21" s="324">
        <v>75.53</v>
      </c>
      <c r="F21" s="324">
        <v>240.29</v>
      </c>
      <c r="G21" s="324">
        <v>392.13</v>
      </c>
      <c r="H21" s="324">
        <v>80.15</v>
      </c>
      <c r="I21" s="324">
        <v>237.33</v>
      </c>
      <c r="J21" s="324" t="s">
        <v>43</v>
      </c>
      <c r="K21" s="324">
        <v>396.12</v>
      </c>
      <c r="L21" s="324">
        <v>146.2</v>
      </c>
      <c r="M21" s="324">
        <v>277.91</v>
      </c>
    </row>
    <row r="22" spans="1:13" ht="12.75">
      <c r="A22" s="304" t="s">
        <v>58</v>
      </c>
      <c r="B22" s="324" t="s">
        <v>43</v>
      </c>
      <c r="C22" s="324" t="s">
        <v>43</v>
      </c>
      <c r="D22" s="324" t="s">
        <v>43</v>
      </c>
      <c r="E22" s="324">
        <v>75.52</v>
      </c>
      <c r="F22" s="324">
        <v>122.84</v>
      </c>
      <c r="G22" s="324">
        <v>291.85</v>
      </c>
      <c r="H22" s="324">
        <v>89.73</v>
      </c>
      <c r="I22" s="324">
        <v>155.42</v>
      </c>
      <c r="J22" s="324" t="s">
        <v>43</v>
      </c>
      <c r="K22" s="324">
        <v>470.06</v>
      </c>
      <c r="L22" s="324">
        <v>166.81</v>
      </c>
      <c r="M22" s="324">
        <v>354.46</v>
      </c>
    </row>
    <row r="23" spans="1:13" ht="12.75">
      <c r="A23" s="304" t="s">
        <v>59</v>
      </c>
      <c r="B23" s="324" t="s">
        <v>43</v>
      </c>
      <c r="C23" s="324" t="s">
        <v>43</v>
      </c>
      <c r="D23" s="324" t="s">
        <v>43</v>
      </c>
      <c r="E23" s="324">
        <v>85.67</v>
      </c>
      <c r="F23" s="324">
        <v>78.85</v>
      </c>
      <c r="G23" s="324">
        <v>186.43</v>
      </c>
      <c r="H23" s="324">
        <v>89.94</v>
      </c>
      <c r="I23" s="324">
        <v>109.87</v>
      </c>
      <c r="J23" s="324" t="s">
        <v>43</v>
      </c>
      <c r="K23" s="324">
        <v>743.35</v>
      </c>
      <c r="L23" s="324">
        <v>171.68</v>
      </c>
      <c r="M23" s="324">
        <v>416.83</v>
      </c>
    </row>
    <row r="24" spans="1:13" ht="12.75">
      <c r="A24" s="304" t="s">
        <v>60</v>
      </c>
      <c r="B24" s="324" t="s">
        <v>43</v>
      </c>
      <c r="C24" s="324" t="s">
        <v>43</v>
      </c>
      <c r="D24" s="324" t="s">
        <v>43</v>
      </c>
      <c r="E24" s="324">
        <v>80.98</v>
      </c>
      <c r="F24" s="324">
        <v>88.29</v>
      </c>
      <c r="G24" s="324">
        <v>192.66</v>
      </c>
      <c r="H24" s="324">
        <v>104.74</v>
      </c>
      <c r="I24" s="324">
        <v>77.84</v>
      </c>
      <c r="J24" s="324" t="s">
        <v>43</v>
      </c>
      <c r="K24" s="324">
        <v>579.74</v>
      </c>
      <c r="L24" s="324">
        <v>172.05</v>
      </c>
      <c r="M24" s="324">
        <v>432.27</v>
      </c>
    </row>
    <row r="25" spans="1:13" ht="12.75">
      <c r="A25" s="304" t="s">
        <v>61</v>
      </c>
      <c r="B25" s="324" t="s">
        <v>43</v>
      </c>
      <c r="C25" s="324" t="s">
        <v>43</v>
      </c>
      <c r="D25" s="324" t="s">
        <v>43</v>
      </c>
      <c r="E25" s="324">
        <v>96</v>
      </c>
      <c r="F25" s="324">
        <v>151.2</v>
      </c>
      <c r="G25" s="324">
        <v>236.19</v>
      </c>
      <c r="H25" s="324">
        <v>121.85</v>
      </c>
      <c r="I25" s="324">
        <v>82.31</v>
      </c>
      <c r="J25" s="324" t="s">
        <v>43</v>
      </c>
      <c r="K25" s="324">
        <v>841.18</v>
      </c>
      <c r="L25" s="324">
        <v>174.84</v>
      </c>
      <c r="M25" s="324" t="s">
        <v>43</v>
      </c>
    </row>
    <row r="26" spans="1:15" ht="12.75">
      <c r="A26" s="304" t="s">
        <v>62</v>
      </c>
      <c r="B26" s="324">
        <v>1700.68</v>
      </c>
      <c r="C26" s="324" t="s">
        <v>43</v>
      </c>
      <c r="D26" s="324">
        <v>637.36</v>
      </c>
      <c r="E26" s="324">
        <v>112.11</v>
      </c>
      <c r="F26" s="324">
        <v>196.81</v>
      </c>
      <c r="G26" s="324">
        <v>262.4</v>
      </c>
      <c r="H26" s="324">
        <v>133.49</v>
      </c>
      <c r="I26" s="324">
        <v>101.1</v>
      </c>
      <c r="J26" s="324" t="s">
        <v>43</v>
      </c>
      <c r="K26" s="324">
        <v>754.12</v>
      </c>
      <c r="L26" s="324">
        <v>181.89</v>
      </c>
      <c r="M26" s="324" t="s">
        <v>43</v>
      </c>
      <c r="O26" s="72"/>
    </row>
    <row r="27" spans="1:13" ht="12.75">
      <c r="A27" s="304" t="s">
        <v>63</v>
      </c>
      <c r="B27" s="324">
        <v>595.8</v>
      </c>
      <c r="C27" s="324">
        <v>373.48</v>
      </c>
      <c r="D27" s="324">
        <v>326.95</v>
      </c>
      <c r="E27" s="324">
        <v>123.3</v>
      </c>
      <c r="F27" s="324">
        <v>342.39</v>
      </c>
      <c r="G27" s="324">
        <v>261.52</v>
      </c>
      <c r="H27" s="324">
        <v>139.59</v>
      </c>
      <c r="I27" s="324">
        <v>121.08</v>
      </c>
      <c r="J27" s="324">
        <v>313.44</v>
      </c>
      <c r="K27" s="324">
        <v>658.1</v>
      </c>
      <c r="L27" s="324">
        <v>187.26</v>
      </c>
      <c r="M27" s="324" t="s">
        <v>43</v>
      </c>
    </row>
    <row r="28" spans="1:13" ht="12.75">
      <c r="A28" s="304" t="s">
        <v>64</v>
      </c>
      <c r="B28" s="324">
        <v>375.55</v>
      </c>
      <c r="C28" s="324">
        <v>152.29</v>
      </c>
      <c r="D28" s="324">
        <v>207.46</v>
      </c>
      <c r="E28" s="324">
        <v>136.77</v>
      </c>
      <c r="F28" s="324">
        <v>380.02</v>
      </c>
      <c r="G28" s="324">
        <v>196.5</v>
      </c>
      <c r="H28" s="324">
        <v>127.14</v>
      </c>
      <c r="I28" s="324">
        <v>127.37</v>
      </c>
      <c r="J28" s="324">
        <v>202.99</v>
      </c>
      <c r="K28" s="324">
        <v>685.1</v>
      </c>
      <c r="L28" s="324">
        <v>197.83</v>
      </c>
      <c r="M28" s="324">
        <v>473.36</v>
      </c>
    </row>
    <row r="29" spans="1:13" ht="12.75">
      <c r="A29" s="304" t="s">
        <v>65</v>
      </c>
      <c r="B29" s="324">
        <v>379.64</v>
      </c>
      <c r="C29" s="324">
        <v>92.16</v>
      </c>
      <c r="D29" s="324">
        <v>172.95</v>
      </c>
      <c r="E29" s="324">
        <v>170.42</v>
      </c>
      <c r="F29" s="324">
        <v>448.97</v>
      </c>
      <c r="G29" s="324" t="s">
        <v>43</v>
      </c>
      <c r="H29" s="324">
        <v>131.09</v>
      </c>
      <c r="I29" s="324">
        <v>134.33</v>
      </c>
      <c r="J29" s="324">
        <v>163.97</v>
      </c>
      <c r="K29" s="324">
        <v>791.82</v>
      </c>
      <c r="L29" s="324">
        <v>162.06</v>
      </c>
      <c r="M29" s="324">
        <v>373.54</v>
      </c>
    </row>
    <row r="30" spans="1:13" ht="12.75">
      <c r="A30" s="304" t="s">
        <v>66</v>
      </c>
      <c r="B30" s="324">
        <v>456.18</v>
      </c>
      <c r="C30" s="324">
        <v>83.88</v>
      </c>
      <c r="D30" s="324">
        <v>169.58</v>
      </c>
      <c r="E30" s="324">
        <v>226.8</v>
      </c>
      <c r="F30" s="324">
        <v>585.8</v>
      </c>
      <c r="G30" s="324" t="s">
        <v>43</v>
      </c>
      <c r="H30" s="324">
        <v>112.65</v>
      </c>
      <c r="I30" s="324">
        <v>145.4</v>
      </c>
      <c r="J30" s="324">
        <v>185.97</v>
      </c>
      <c r="K30" s="324">
        <v>941.17</v>
      </c>
      <c r="L30" s="324">
        <v>127.91</v>
      </c>
      <c r="M30" s="324">
        <v>271.87</v>
      </c>
    </row>
    <row r="31" spans="1:13" ht="12.75">
      <c r="A31" s="304" t="s">
        <v>67</v>
      </c>
      <c r="B31" s="324" t="s">
        <v>43</v>
      </c>
      <c r="C31" s="324">
        <v>95.73</v>
      </c>
      <c r="D31" s="324">
        <v>203.78</v>
      </c>
      <c r="E31" s="324">
        <v>114.18</v>
      </c>
      <c r="F31" s="324">
        <v>562.46</v>
      </c>
      <c r="G31" s="324" t="s">
        <v>43</v>
      </c>
      <c r="H31" s="324">
        <v>98.02</v>
      </c>
      <c r="I31" s="324">
        <v>163.94</v>
      </c>
      <c r="J31" s="324">
        <v>199.56</v>
      </c>
      <c r="K31" s="324">
        <v>1204.7</v>
      </c>
      <c r="L31" s="324">
        <v>139.08</v>
      </c>
      <c r="M31" s="324">
        <v>255.92</v>
      </c>
    </row>
    <row r="32" spans="1:13" ht="12.75">
      <c r="A32" s="304" t="s">
        <v>68</v>
      </c>
      <c r="B32" s="325" t="s">
        <v>43</v>
      </c>
      <c r="C32" s="326">
        <v>98.42</v>
      </c>
      <c r="D32" s="326">
        <v>281.9</v>
      </c>
      <c r="E32" s="326">
        <v>88.58</v>
      </c>
      <c r="F32" s="326">
        <v>313.55</v>
      </c>
      <c r="G32" s="326">
        <v>413.4</v>
      </c>
      <c r="H32" s="326">
        <v>108.77</v>
      </c>
      <c r="I32" s="326">
        <v>172.95</v>
      </c>
      <c r="J32" s="326">
        <v>256.08</v>
      </c>
      <c r="K32" s="326">
        <v>1200.68</v>
      </c>
      <c r="L32" s="326">
        <v>143.92</v>
      </c>
      <c r="M32" s="326">
        <v>234.33</v>
      </c>
    </row>
    <row r="33" spans="1:13" s="15" customFormat="1" ht="12.75">
      <c r="A33" s="311" t="s">
        <v>120</v>
      </c>
      <c r="B33" s="325"/>
      <c r="C33" s="326">
        <v>103</v>
      </c>
      <c r="D33" s="326">
        <v>362</v>
      </c>
      <c r="E33" s="326">
        <v>95</v>
      </c>
      <c r="F33" s="326">
        <v>192</v>
      </c>
      <c r="G33" s="326">
        <v>430</v>
      </c>
      <c r="H33" s="326">
        <v>108</v>
      </c>
      <c r="I33" s="326">
        <v>168</v>
      </c>
      <c r="J33" s="326"/>
      <c r="K33" s="326">
        <v>1344</v>
      </c>
      <c r="L33" s="326">
        <v>166</v>
      </c>
      <c r="M33" s="326">
        <v>263</v>
      </c>
    </row>
    <row r="34" spans="1:13" ht="12.75">
      <c r="A34" s="311" t="s">
        <v>121</v>
      </c>
      <c r="B34" s="327"/>
      <c r="C34" s="327">
        <v>104</v>
      </c>
      <c r="D34" s="327"/>
      <c r="E34" s="327">
        <v>89</v>
      </c>
      <c r="F34" s="327">
        <v>91</v>
      </c>
      <c r="G34" s="327">
        <v>277</v>
      </c>
      <c r="H34" s="327">
        <v>112</v>
      </c>
      <c r="I34" s="327">
        <v>145</v>
      </c>
      <c r="J34" s="327"/>
      <c r="K34" s="328">
        <v>1275</v>
      </c>
      <c r="L34" s="327">
        <v>176</v>
      </c>
      <c r="M34" s="327">
        <v>340</v>
      </c>
    </row>
    <row r="35" spans="1:13" s="15" customFormat="1" ht="12.75">
      <c r="A35" s="311" t="s">
        <v>123</v>
      </c>
      <c r="B35" s="327"/>
      <c r="C35" s="327"/>
      <c r="D35" s="327"/>
      <c r="E35" s="327">
        <v>99</v>
      </c>
      <c r="F35" s="327">
        <v>79</v>
      </c>
      <c r="G35" s="327">
        <v>198</v>
      </c>
      <c r="H35" s="327">
        <v>122</v>
      </c>
      <c r="I35" s="327">
        <v>114</v>
      </c>
      <c r="J35" s="327"/>
      <c r="K35" s="328">
        <v>898</v>
      </c>
      <c r="L35" s="327">
        <v>180</v>
      </c>
      <c r="M35" s="327">
        <v>419</v>
      </c>
    </row>
    <row r="36" spans="1:13" ht="12.75">
      <c r="A36" s="311" t="s">
        <v>132</v>
      </c>
      <c r="B36" s="327"/>
      <c r="C36" s="327"/>
      <c r="D36" s="327"/>
      <c r="E36" s="327">
        <v>118</v>
      </c>
      <c r="F36" s="327">
        <v>113</v>
      </c>
      <c r="G36" s="327">
        <v>229</v>
      </c>
      <c r="H36" s="327">
        <v>153</v>
      </c>
      <c r="I36" s="327">
        <v>90</v>
      </c>
      <c r="J36" s="327"/>
      <c r="K36" s="327">
        <v>766</v>
      </c>
      <c r="L36" s="327">
        <v>204</v>
      </c>
      <c r="M36" s="327">
        <v>577</v>
      </c>
    </row>
    <row r="37" spans="1:13" s="15" customFormat="1" ht="12.75">
      <c r="A37" s="311" t="s">
        <v>134</v>
      </c>
      <c r="B37" s="327"/>
      <c r="C37" s="327"/>
      <c r="D37" s="327"/>
      <c r="E37" s="327">
        <v>173</v>
      </c>
      <c r="F37" s="327">
        <v>117</v>
      </c>
      <c r="G37" s="327">
        <v>237</v>
      </c>
      <c r="H37" s="327">
        <v>183</v>
      </c>
      <c r="I37" s="327">
        <v>81</v>
      </c>
      <c r="J37" s="327"/>
      <c r="K37" s="327">
        <v>843</v>
      </c>
      <c r="L37" s="327">
        <v>287</v>
      </c>
      <c r="M37" s="327"/>
    </row>
    <row r="38" spans="1:13" s="15" customFormat="1" ht="12.75">
      <c r="A38" s="311" t="s">
        <v>136</v>
      </c>
      <c r="B38" s="327"/>
      <c r="C38" s="327"/>
      <c r="D38" s="329">
        <v>706.96</v>
      </c>
      <c r="E38" s="329">
        <v>288.53</v>
      </c>
      <c r="F38" s="329">
        <v>112.34</v>
      </c>
      <c r="G38" s="329">
        <v>222.97</v>
      </c>
      <c r="H38" s="329">
        <v>240.24</v>
      </c>
      <c r="I38" s="329">
        <v>90.65</v>
      </c>
      <c r="J38" s="329"/>
      <c r="K38" s="329">
        <v>774.85</v>
      </c>
      <c r="L38" s="329">
        <v>390.65</v>
      </c>
      <c r="M38" s="330"/>
    </row>
    <row r="39" spans="1:13" s="15" customFormat="1" ht="12.75">
      <c r="A39" s="311" t="s">
        <v>139</v>
      </c>
      <c r="B39" s="329">
        <v>726.32</v>
      </c>
      <c r="C39" s="329">
        <v>372.55</v>
      </c>
      <c r="D39" s="329">
        <v>384.55</v>
      </c>
      <c r="E39" s="329">
        <v>237.93</v>
      </c>
      <c r="F39" s="329">
        <v>165.08</v>
      </c>
      <c r="G39" s="329">
        <v>274.24</v>
      </c>
      <c r="H39" s="329">
        <v>277.96</v>
      </c>
      <c r="I39" s="329">
        <v>144.12</v>
      </c>
      <c r="J39" s="329">
        <v>370.2</v>
      </c>
      <c r="K39" s="329">
        <v>622.89</v>
      </c>
      <c r="L39" s="329">
        <v>463.2</v>
      </c>
      <c r="M39" s="329"/>
    </row>
    <row r="40" spans="1:14" ht="12.75">
      <c r="A40" s="331" t="s">
        <v>140</v>
      </c>
      <c r="B40" s="332">
        <v>513.32</v>
      </c>
      <c r="C40" s="332">
        <v>260.03</v>
      </c>
      <c r="D40" s="332">
        <v>288.39</v>
      </c>
      <c r="E40" s="332">
        <v>357.7</v>
      </c>
      <c r="F40" s="332">
        <v>174.53</v>
      </c>
      <c r="G40" s="332"/>
      <c r="H40" s="332">
        <v>323.64</v>
      </c>
      <c r="I40" s="332">
        <v>161.86</v>
      </c>
      <c r="J40" s="332">
        <v>272.05</v>
      </c>
      <c r="K40" s="332">
        <v>596.68</v>
      </c>
      <c r="L40" s="332">
        <v>390.55</v>
      </c>
      <c r="M40" s="332">
        <v>595.19</v>
      </c>
      <c r="N40" s="15"/>
    </row>
    <row r="41" spans="1:13" s="15" customFormat="1" ht="12.75">
      <c r="A41" s="311" t="s">
        <v>158</v>
      </c>
      <c r="B41" s="333">
        <v>645.77</v>
      </c>
      <c r="C41" s="333">
        <v>118.64</v>
      </c>
      <c r="D41" s="333">
        <v>236.52</v>
      </c>
      <c r="E41" s="333"/>
      <c r="F41" s="333">
        <v>187.23</v>
      </c>
      <c r="G41" s="333"/>
      <c r="H41" s="333">
        <v>226.17</v>
      </c>
      <c r="I41" s="333">
        <v>169.8</v>
      </c>
      <c r="J41" s="333">
        <v>248</v>
      </c>
      <c r="K41" s="333">
        <v>565</v>
      </c>
      <c r="L41" s="333">
        <v>199.02</v>
      </c>
      <c r="M41" s="332">
        <v>363</v>
      </c>
    </row>
    <row r="42" spans="1:13" s="15" customFormat="1" ht="12.75">
      <c r="A42" s="311" t="s">
        <v>161</v>
      </c>
      <c r="B42" s="204"/>
      <c r="C42" s="334">
        <v>99.38</v>
      </c>
      <c r="D42" s="334">
        <v>235</v>
      </c>
      <c r="E42" s="334"/>
      <c r="F42" s="334">
        <v>306.06</v>
      </c>
      <c r="G42" s="334"/>
      <c r="H42" s="334">
        <v>142.43</v>
      </c>
      <c r="I42" s="334">
        <v>191.49</v>
      </c>
      <c r="J42" s="334">
        <v>282.83</v>
      </c>
      <c r="K42" s="334">
        <v>625.08</v>
      </c>
      <c r="L42" s="334">
        <v>185.51</v>
      </c>
      <c r="M42" s="334">
        <v>271</v>
      </c>
    </row>
    <row r="43" spans="1:13" s="15" customFormat="1" ht="12.75">
      <c r="A43" s="311" t="s">
        <v>165</v>
      </c>
      <c r="B43" s="204"/>
      <c r="C43" s="334">
        <v>94.24</v>
      </c>
      <c r="D43" s="334">
        <v>275.22</v>
      </c>
      <c r="E43" s="334">
        <v>131</v>
      </c>
      <c r="F43" s="334">
        <v>464.87</v>
      </c>
      <c r="G43" s="334"/>
      <c r="H43" s="334">
        <v>130.45</v>
      </c>
      <c r="I43" s="334">
        <v>198.19</v>
      </c>
      <c r="J43" s="334">
        <v>250.65</v>
      </c>
      <c r="K43" s="334">
        <v>680.13</v>
      </c>
      <c r="L43" s="334">
        <v>193.31</v>
      </c>
      <c r="M43" s="334">
        <v>251.05</v>
      </c>
    </row>
    <row r="44" spans="1:13" s="15" customFormat="1" ht="12.75">
      <c r="A44" s="311" t="s">
        <v>168</v>
      </c>
      <c r="B44" s="335"/>
      <c r="C44" s="334">
        <v>95.63</v>
      </c>
      <c r="D44" s="334">
        <v>436.89</v>
      </c>
      <c r="E44" s="334">
        <v>97.42</v>
      </c>
      <c r="F44" s="334">
        <v>333.95</v>
      </c>
      <c r="G44" s="334">
        <v>545.11</v>
      </c>
      <c r="H44" s="334">
        <v>140</v>
      </c>
      <c r="I44" s="334">
        <v>185.27</v>
      </c>
      <c r="J44" s="334">
        <v>324.59</v>
      </c>
      <c r="K44" s="334">
        <v>609.09</v>
      </c>
      <c r="L44" s="334">
        <v>196.25</v>
      </c>
      <c r="M44" s="334">
        <v>288.32</v>
      </c>
    </row>
    <row r="45" spans="1:13" s="15" customFormat="1" ht="12.75">
      <c r="A45" s="311" t="s">
        <v>175</v>
      </c>
      <c r="B45" s="335"/>
      <c r="C45" s="336">
        <v>89.11</v>
      </c>
      <c r="D45" s="336"/>
      <c r="E45" s="336">
        <v>78.44</v>
      </c>
      <c r="F45" s="336">
        <v>201.44</v>
      </c>
      <c r="G45" s="336">
        <v>397.11</v>
      </c>
      <c r="H45" s="336">
        <v>136.11</v>
      </c>
      <c r="I45" s="336">
        <v>202.25</v>
      </c>
      <c r="J45" s="336"/>
      <c r="K45" s="336">
        <v>608.26</v>
      </c>
      <c r="L45" s="336">
        <v>198.26</v>
      </c>
      <c r="M45" s="336">
        <v>296.66</v>
      </c>
    </row>
    <row r="46" spans="1:13" s="15" customFormat="1" ht="12.75">
      <c r="A46" s="311" t="s">
        <v>179</v>
      </c>
      <c r="B46" s="337"/>
      <c r="C46" s="334">
        <v>46.69</v>
      </c>
      <c r="D46" s="334"/>
      <c r="E46" s="334">
        <v>80.08</v>
      </c>
      <c r="F46" s="334">
        <v>94.68</v>
      </c>
      <c r="G46" s="334">
        <v>319.77</v>
      </c>
      <c r="H46" s="334">
        <v>149.64</v>
      </c>
      <c r="I46" s="334">
        <v>133.1</v>
      </c>
      <c r="J46" s="334"/>
      <c r="K46" s="334">
        <v>839.82</v>
      </c>
      <c r="L46" s="334">
        <v>220</v>
      </c>
      <c r="M46" s="334">
        <v>381.64</v>
      </c>
    </row>
    <row r="47" spans="1:13" s="15" customFormat="1" ht="12.75">
      <c r="A47" s="311" t="s">
        <v>180</v>
      </c>
      <c r="B47" s="337"/>
      <c r="C47" s="334"/>
      <c r="D47" s="334"/>
      <c r="E47" s="334">
        <v>91.22</v>
      </c>
      <c r="F47" s="334">
        <v>72.39</v>
      </c>
      <c r="G47" s="334">
        <v>293.57</v>
      </c>
      <c r="H47" s="334">
        <v>179.25</v>
      </c>
      <c r="I47" s="334">
        <v>92.4</v>
      </c>
      <c r="J47" s="334"/>
      <c r="K47" s="334">
        <v>1249.68</v>
      </c>
      <c r="L47" s="334">
        <v>237.52</v>
      </c>
      <c r="M47" s="334">
        <v>545.89</v>
      </c>
    </row>
    <row r="48" spans="1:14" s="15" customFormat="1" ht="12.75">
      <c r="A48" s="311" t="s">
        <v>187</v>
      </c>
      <c r="B48" s="338"/>
      <c r="C48" s="338"/>
      <c r="D48" s="338"/>
      <c r="E48" s="204">
        <v>91</v>
      </c>
      <c r="F48" s="204">
        <v>68</v>
      </c>
      <c r="G48" s="204">
        <v>330</v>
      </c>
      <c r="H48" s="204">
        <v>196</v>
      </c>
      <c r="I48" s="204">
        <v>228</v>
      </c>
      <c r="J48" s="204"/>
      <c r="K48" s="204">
        <v>987</v>
      </c>
      <c r="L48" s="204">
        <v>257</v>
      </c>
      <c r="M48" s="204">
        <v>700</v>
      </c>
      <c r="N48" s="110"/>
    </row>
    <row r="49" spans="1:14" s="15" customFormat="1" ht="12.75">
      <c r="A49" s="311" t="s">
        <v>198</v>
      </c>
      <c r="B49" s="339"/>
      <c r="C49" s="339"/>
      <c r="D49" s="339"/>
      <c r="E49" s="336">
        <v>84.06</v>
      </c>
      <c r="F49" s="336">
        <v>72.88</v>
      </c>
      <c r="G49" s="340">
        <v>286</v>
      </c>
      <c r="H49" s="336">
        <v>238.71</v>
      </c>
      <c r="I49" s="336">
        <v>382.96</v>
      </c>
      <c r="J49" s="336"/>
      <c r="K49" s="336">
        <v>817.59</v>
      </c>
      <c r="L49" s="336">
        <v>293.01</v>
      </c>
      <c r="M49" s="339"/>
      <c r="N49" s="110"/>
    </row>
    <row r="50" spans="1:14" s="15" customFormat="1" ht="15">
      <c r="A50" s="311" t="s">
        <v>200</v>
      </c>
      <c r="B50" s="341" t="s">
        <v>43</v>
      </c>
      <c r="C50" s="341" t="s">
        <v>43</v>
      </c>
      <c r="D50" s="342">
        <v>720.66</v>
      </c>
      <c r="E50" s="342">
        <v>132.89</v>
      </c>
      <c r="F50" s="342">
        <v>74.35</v>
      </c>
      <c r="G50" s="342">
        <v>295.92</v>
      </c>
      <c r="H50" s="342">
        <v>260.04</v>
      </c>
      <c r="I50" s="342">
        <v>137.43</v>
      </c>
      <c r="J50" s="342" t="s">
        <v>43</v>
      </c>
      <c r="K50" s="342">
        <v>751.19</v>
      </c>
      <c r="L50" s="342">
        <v>361.15</v>
      </c>
      <c r="M50" s="341" t="s">
        <v>43</v>
      </c>
      <c r="N50" s="110"/>
    </row>
    <row r="51" spans="1:14" s="15" customFormat="1" ht="12.75">
      <c r="A51" s="311" t="s">
        <v>210</v>
      </c>
      <c r="B51" s="343">
        <v>1096.65</v>
      </c>
      <c r="C51" s="343">
        <v>508.33</v>
      </c>
      <c r="D51" s="343">
        <v>380.59</v>
      </c>
      <c r="E51" s="343">
        <v>146.8</v>
      </c>
      <c r="F51" s="343">
        <v>106.92</v>
      </c>
      <c r="G51" s="343">
        <v>304.22</v>
      </c>
      <c r="H51" s="343">
        <v>271.26</v>
      </c>
      <c r="I51" s="343">
        <v>200.02</v>
      </c>
      <c r="J51" s="343">
        <v>412.63</v>
      </c>
      <c r="K51" s="343">
        <v>712.61</v>
      </c>
      <c r="L51" s="343">
        <v>360.83</v>
      </c>
      <c r="M51" s="343">
        <v>869.72</v>
      </c>
      <c r="N51" s="110"/>
    </row>
    <row r="52" spans="1:14" s="15" customFormat="1" ht="12.75">
      <c r="A52" s="311" t="s">
        <v>211</v>
      </c>
      <c r="B52" s="344">
        <v>857.27</v>
      </c>
      <c r="C52" s="344">
        <v>203.44</v>
      </c>
      <c r="D52" s="344">
        <v>350.93</v>
      </c>
      <c r="E52" s="344">
        <v>191.55</v>
      </c>
      <c r="F52" s="344">
        <v>117.95</v>
      </c>
      <c r="G52" s="344" t="s">
        <v>43</v>
      </c>
      <c r="H52" s="344">
        <v>272.92</v>
      </c>
      <c r="I52" s="344">
        <v>205.01</v>
      </c>
      <c r="J52" s="344">
        <v>349.2</v>
      </c>
      <c r="K52" s="344">
        <v>660.16</v>
      </c>
      <c r="L52" s="344">
        <v>457.3</v>
      </c>
      <c r="M52" s="344">
        <v>628.1</v>
      </c>
      <c r="N52" s="110"/>
    </row>
    <row r="53" spans="1:14" s="15" customFormat="1" ht="12.75">
      <c r="A53" s="311" t="s">
        <v>284</v>
      </c>
      <c r="B53" s="334">
        <v>842.71</v>
      </c>
      <c r="C53" s="334">
        <v>149.95</v>
      </c>
      <c r="D53" s="334">
        <v>284.14</v>
      </c>
      <c r="E53" s="334">
        <v>158.73</v>
      </c>
      <c r="F53" s="334">
        <v>243.59</v>
      </c>
      <c r="G53" s="334"/>
      <c r="H53" s="334">
        <v>282.07</v>
      </c>
      <c r="I53" s="334">
        <v>261.29</v>
      </c>
      <c r="J53" s="334">
        <v>272.73</v>
      </c>
      <c r="K53" s="334">
        <v>816.63</v>
      </c>
      <c r="L53" s="334">
        <v>231.75</v>
      </c>
      <c r="M53" s="334">
        <v>470.77</v>
      </c>
      <c r="N53" s="110"/>
    </row>
    <row r="54" spans="1:13" ht="12.75">
      <c r="A54" s="410" t="s">
        <v>409</v>
      </c>
      <c r="B54" s="411" t="s">
        <v>25</v>
      </c>
      <c r="C54" s="411" t="s">
        <v>25</v>
      </c>
      <c r="D54" s="411" t="s">
        <v>25</v>
      </c>
      <c r="E54" s="411" t="s">
        <v>25</v>
      </c>
      <c r="F54" s="411" t="s">
        <v>25</v>
      </c>
      <c r="G54" s="411" t="s">
        <v>25</v>
      </c>
      <c r="H54" s="411" t="s">
        <v>25</v>
      </c>
      <c r="I54" s="411" t="s">
        <v>25</v>
      </c>
      <c r="J54" s="411" t="s">
        <v>25</v>
      </c>
      <c r="K54" s="411" t="s">
        <v>25</v>
      </c>
      <c r="L54" s="411" t="s">
        <v>25</v>
      </c>
      <c r="M54" s="411" t="s">
        <v>25</v>
      </c>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row r="57" spans="1:13" ht="12.75">
      <c r="A57" s="23"/>
      <c r="B57" s="23"/>
      <c r="C57" s="23"/>
      <c r="D57" s="23"/>
      <c r="E57" s="23"/>
      <c r="F57" s="23"/>
      <c r="G57" s="23"/>
      <c r="H57" s="23"/>
      <c r="I57" s="23"/>
      <c r="J57" s="23"/>
      <c r="K57" s="23"/>
      <c r="L57" s="23"/>
      <c r="M57" s="23"/>
    </row>
    <row r="58" spans="1:13" ht="12.75">
      <c r="A58" s="23"/>
      <c r="B58" s="23"/>
      <c r="C58" s="23"/>
      <c r="D58" s="23"/>
      <c r="E58" s="23"/>
      <c r="F58" s="23"/>
      <c r="G58" s="23"/>
      <c r="H58" s="23"/>
      <c r="I58" s="23"/>
      <c r="J58" s="23"/>
      <c r="K58" s="23"/>
      <c r="L58" s="23"/>
      <c r="M58" s="23"/>
    </row>
    <row r="59" spans="1:13" ht="12.75">
      <c r="A59" s="23"/>
      <c r="B59" s="23"/>
      <c r="C59" s="23"/>
      <c r="D59" s="23"/>
      <c r="E59" s="23"/>
      <c r="F59" s="23"/>
      <c r="G59" s="23"/>
      <c r="H59" s="23"/>
      <c r="I59" s="23"/>
      <c r="J59" s="23"/>
      <c r="K59" s="23"/>
      <c r="L59" s="23"/>
      <c r="M59" s="23"/>
    </row>
    <row r="60" spans="1:13" ht="12.75">
      <c r="A60" s="23"/>
      <c r="B60" s="23"/>
      <c r="C60" s="23"/>
      <c r="D60" s="23"/>
      <c r="E60" s="23"/>
      <c r="F60" s="23"/>
      <c r="G60" s="23"/>
      <c r="H60" s="23"/>
      <c r="I60" s="23"/>
      <c r="J60" s="23"/>
      <c r="K60" s="23"/>
      <c r="L60" s="23"/>
      <c r="M60" s="23"/>
    </row>
    <row r="61" spans="1:13" ht="12.75">
      <c r="A61" s="23"/>
      <c r="B61" s="23"/>
      <c r="C61" s="23"/>
      <c r="D61" s="23"/>
      <c r="E61" s="23"/>
      <c r="F61" s="23"/>
      <c r="G61" s="23"/>
      <c r="H61" s="23"/>
      <c r="I61" s="23"/>
      <c r="J61" s="23"/>
      <c r="K61" s="23"/>
      <c r="L61" s="23"/>
      <c r="M61" s="23"/>
    </row>
    <row r="62" spans="1:13" ht="12.75">
      <c r="A62" s="23"/>
      <c r="B62" s="23"/>
      <c r="C62" s="23"/>
      <c r="D62" s="23"/>
      <c r="E62" s="23"/>
      <c r="F62" s="23"/>
      <c r="G62" s="23"/>
      <c r="H62" s="23"/>
      <c r="I62" s="23"/>
      <c r="J62" s="23"/>
      <c r="K62" s="23"/>
      <c r="L62" s="23"/>
      <c r="M62" s="23"/>
    </row>
    <row r="63" spans="1:13" ht="12.75">
      <c r="A63" s="23"/>
      <c r="B63" s="23"/>
      <c r="C63" s="23"/>
      <c r="D63" s="23"/>
      <c r="E63" s="23"/>
      <c r="F63" s="23"/>
      <c r="G63" s="23"/>
      <c r="H63" s="23"/>
      <c r="I63" s="23"/>
      <c r="J63" s="23"/>
      <c r="K63" s="23"/>
      <c r="L63" s="23"/>
      <c r="M63" s="23"/>
    </row>
    <row r="64" spans="1:13" ht="12.75">
      <c r="A64" s="23"/>
      <c r="B64" s="23"/>
      <c r="C64" s="23"/>
      <c r="D64" s="23"/>
      <c r="E64" s="23"/>
      <c r="F64" s="23"/>
      <c r="G64" s="23"/>
      <c r="H64" s="23"/>
      <c r="I64" s="23"/>
      <c r="J64" s="23"/>
      <c r="K64" s="23"/>
      <c r="L64" s="23"/>
      <c r="M64" s="23"/>
    </row>
    <row r="69" ht="12.75">
      <c r="D69" s="15"/>
    </row>
    <row r="71" spans="5:13" ht="12.75">
      <c r="E71" s="95"/>
      <c r="F71" s="95"/>
      <c r="G71" s="95"/>
      <c r="H71" s="95"/>
      <c r="I71" s="95"/>
      <c r="J71" s="95"/>
      <c r="K71" s="95"/>
      <c r="L71" s="95"/>
      <c r="M71" s="95"/>
    </row>
    <row r="73" spans="4:13" ht="12.75">
      <c r="D73" s="72"/>
      <c r="E73" s="53"/>
      <c r="F73" s="53"/>
      <c r="G73" s="53"/>
      <c r="H73" s="53"/>
      <c r="I73" s="53"/>
      <c r="J73" s="53"/>
      <c r="K73" s="53"/>
      <c r="L73" s="53"/>
      <c r="M73" s="53"/>
    </row>
    <row r="75" spans="4:13" ht="12.75">
      <c r="D75" s="72"/>
      <c r="E75" s="74"/>
      <c r="F75" s="74"/>
      <c r="G75" s="74"/>
      <c r="H75" s="74"/>
      <c r="I75" s="74"/>
      <c r="J75" s="74"/>
      <c r="K75" s="74"/>
      <c r="L75" s="74"/>
      <c r="M75" s="74"/>
    </row>
    <row r="77" spans="4:13" ht="12.75">
      <c r="D77" s="15"/>
      <c r="E77" s="93"/>
      <c r="F77" s="93"/>
      <c r="G77" s="93"/>
      <c r="H77" s="93"/>
      <c r="I77" s="93"/>
      <c r="J77" s="93"/>
      <c r="K77" s="93"/>
      <c r="L77" s="93"/>
      <c r="M77" s="93"/>
    </row>
    <row r="87" spans="2:13" ht="12.75">
      <c r="B87" s="412"/>
      <c r="C87" s="412"/>
      <c r="D87" s="412"/>
      <c r="E87" s="412"/>
      <c r="F87" s="412"/>
      <c r="G87" s="412"/>
      <c r="H87" s="412"/>
      <c r="I87" s="412"/>
      <c r="J87" s="412"/>
      <c r="K87" s="412"/>
      <c r="L87" s="412"/>
      <c r="M87" s="412"/>
    </row>
    <row r="88" spans="2:13" ht="12.75">
      <c r="B88" s="94"/>
      <c r="C88" s="94"/>
      <c r="D88" s="94"/>
      <c r="E88" s="94"/>
      <c r="F88" s="94"/>
      <c r="G88" s="94"/>
      <c r="H88" s="94"/>
      <c r="I88" s="94"/>
      <c r="J88" s="94"/>
      <c r="K88" s="94"/>
      <c r="L88" s="94"/>
      <c r="M88" s="94"/>
    </row>
    <row r="90" spans="1:13" ht="12.75">
      <c r="A90" s="72"/>
      <c r="B90" s="50"/>
      <c r="C90" s="50"/>
      <c r="D90" s="50"/>
      <c r="E90" s="50"/>
      <c r="F90" s="54"/>
      <c r="G90" s="54"/>
      <c r="H90" s="55"/>
      <c r="I90" s="55"/>
      <c r="J90" s="55"/>
      <c r="K90" s="55"/>
      <c r="L90" s="55"/>
      <c r="M90" s="55"/>
    </row>
    <row r="92" spans="1:13" ht="12.75">
      <c r="A92" s="72"/>
      <c r="B92" s="92"/>
      <c r="C92" s="50"/>
      <c r="D92" s="48"/>
      <c r="E92" s="48"/>
      <c r="F92" s="73"/>
      <c r="G92" s="73"/>
      <c r="H92" s="48"/>
      <c r="I92" s="48"/>
      <c r="J92" s="48"/>
      <c r="K92" s="48"/>
      <c r="L92" s="48"/>
      <c r="M92" s="48"/>
    </row>
    <row r="95" spans="1:13" ht="12.75">
      <c r="A95" s="15"/>
      <c r="B95" s="93"/>
      <c r="C95" s="93"/>
      <c r="D95" s="93"/>
      <c r="E95" s="93"/>
      <c r="F95" s="93"/>
      <c r="G95" s="93"/>
      <c r="H95" s="93"/>
      <c r="I95" s="93"/>
      <c r="J95" s="93"/>
      <c r="K95" s="93"/>
      <c r="L95" s="93"/>
      <c r="M95" s="93"/>
    </row>
    <row r="96" ht="12.75">
      <c r="A96" s="15"/>
    </row>
    <row r="97" ht="12.75">
      <c r="A97" s="15"/>
    </row>
    <row r="98" spans="1:12" ht="12.75">
      <c r="A98" s="15"/>
      <c r="B98" s="93"/>
      <c r="C98" s="93"/>
      <c r="D98" s="93"/>
      <c r="E98" s="93"/>
      <c r="F98" s="93"/>
      <c r="G98" s="93"/>
      <c r="H98" s="93"/>
      <c r="I98" s="93"/>
      <c r="J98" s="93"/>
      <c r="K98" s="93"/>
      <c r="L98" s="93"/>
    </row>
  </sheetData>
  <sheetProtection/>
  <mergeCells count="11">
    <mergeCell ref="J87:K87"/>
    <mergeCell ref="A1:M1"/>
    <mergeCell ref="A3:M3"/>
    <mergeCell ref="A2:M2"/>
    <mergeCell ref="A4:M4"/>
    <mergeCell ref="A54:M54"/>
    <mergeCell ref="L87:M87"/>
    <mergeCell ref="B87:C87"/>
    <mergeCell ref="D87:E87"/>
    <mergeCell ref="F87:G87"/>
    <mergeCell ref="H87:I87"/>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0" r:id="rId2"/>
  <headerFooter>
    <oddFooter>&amp;C&amp;"Arial,Normal"&amp;10 16</oddFooter>
  </headerFooter>
  <rowBreaks count="1" manualBreakCount="1">
    <brk id="55" max="12" man="1"/>
  </rowBreaks>
  <drawing r:id="rId1"/>
</worksheet>
</file>

<file path=xl/worksheets/sheet11.xml><?xml version="1.0" encoding="utf-8"?>
<worksheet xmlns="http://schemas.openxmlformats.org/spreadsheetml/2006/main" xmlns:r="http://schemas.openxmlformats.org/officeDocument/2006/relationships">
  <dimension ref="A1:Q71"/>
  <sheetViews>
    <sheetView view="pageBreakPreview" zoomScaleSheetLayoutView="100" zoomScalePageLayoutView="0" workbookViewId="0" topLeftCell="A46">
      <selection activeCell="J18" sqref="J18"/>
    </sheetView>
  </sheetViews>
  <sheetFormatPr defaultColWidth="11.421875" defaultRowHeight="15"/>
  <cols>
    <col min="1" max="1" width="10.57421875" style="7" customWidth="1"/>
    <col min="2" max="17" width="10.00390625" style="5" customWidth="1"/>
    <col min="18" max="16384" width="11.421875" style="5" customWidth="1"/>
  </cols>
  <sheetData>
    <row r="1" spans="1:17" ht="12.75">
      <c r="A1" s="374" t="s">
        <v>185</v>
      </c>
      <c r="B1" s="374"/>
      <c r="C1" s="374"/>
      <c r="D1" s="374"/>
      <c r="E1" s="374"/>
      <c r="F1" s="374"/>
      <c r="G1" s="374"/>
      <c r="H1" s="374"/>
      <c r="I1" s="374"/>
      <c r="J1" s="374"/>
      <c r="K1" s="374"/>
      <c r="L1" s="374"/>
      <c r="M1" s="374"/>
      <c r="N1" s="374"/>
      <c r="O1" s="374"/>
      <c r="P1" s="374"/>
      <c r="Q1" s="374"/>
    </row>
    <row r="2" spans="1:17" s="14" customFormat="1" ht="12.75">
      <c r="A2" s="374" t="s">
        <v>101</v>
      </c>
      <c r="B2" s="374"/>
      <c r="C2" s="374"/>
      <c r="D2" s="374"/>
      <c r="E2" s="374"/>
      <c r="F2" s="374"/>
      <c r="G2" s="374"/>
      <c r="H2" s="374"/>
      <c r="I2" s="374"/>
      <c r="J2" s="374"/>
      <c r="K2" s="374"/>
      <c r="L2" s="374"/>
      <c r="M2" s="374"/>
      <c r="N2" s="374"/>
      <c r="O2" s="374"/>
      <c r="P2" s="374"/>
      <c r="Q2" s="374"/>
    </row>
    <row r="3" spans="1:17" ht="12.75">
      <c r="A3" s="374" t="s">
        <v>69</v>
      </c>
      <c r="B3" s="374"/>
      <c r="C3" s="374"/>
      <c r="D3" s="374"/>
      <c r="E3" s="374"/>
      <c r="F3" s="374"/>
      <c r="G3" s="374"/>
      <c r="H3" s="374"/>
      <c r="I3" s="374"/>
      <c r="J3" s="374"/>
      <c r="K3" s="374"/>
      <c r="L3" s="374"/>
      <c r="M3" s="374"/>
      <c r="N3" s="374"/>
      <c r="O3" s="374"/>
      <c r="P3" s="374"/>
      <c r="Q3" s="374"/>
    </row>
    <row r="4" spans="1:17" ht="12.75">
      <c r="A4" s="374" t="s">
        <v>70</v>
      </c>
      <c r="B4" s="374"/>
      <c r="C4" s="374"/>
      <c r="D4" s="374"/>
      <c r="E4" s="374"/>
      <c r="F4" s="374"/>
      <c r="G4" s="374"/>
      <c r="H4" s="374"/>
      <c r="I4" s="374"/>
      <c r="J4" s="374"/>
      <c r="K4" s="374"/>
      <c r="L4" s="374"/>
      <c r="M4" s="374"/>
      <c r="N4" s="374"/>
      <c r="O4" s="374"/>
      <c r="P4" s="374"/>
      <c r="Q4" s="374"/>
    </row>
    <row r="5" spans="1:17" s="15" customFormat="1" ht="12.75">
      <c r="A5" s="111"/>
      <c r="B5" s="111"/>
      <c r="C5" s="111"/>
      <c r="D5" s="111"/>
      <c r="E5" s="111"/>
      <c r="F5" s="111"/>
      <c r="G5" s="111"/>
      <c r="H5" s="111"/>
      <c r="I5" s="111"/>
      <c r="J5" s="111"/>
      <c r="K5" s="111"/>
      <c r="L5" s="111"/>
      <c r="M5" s="111"/>
      <c r="N5" s="112"/>
      <c r="O5" s="112"/>
      <c r="P5" s="112"/>
      <c r="Q5" s="112"/>
    </row>
    <row r="6" spans="1:17" ht="24.75" customHeight="1">
      <c r="A6" s="368" t="s">
        <v>41</v>
      </c>
      <c r="B6" s="413" t="s">
        <v>39</v>
      </c>
      <c r="C6" s="413"/>
      <c r="D6" s="413" t="s">
        <v>73</v>
      </c>
      <c r="E6" s="413"/>
      <c r="F6" s="413" t="s">
        <v>74</v>
      </c>
      <c r="G6" s="413"/>
      <c r="H6" s="413" t="s">
        <v>115</v>
      </c>
      <c r="I6" s="413"/>
      <c r="J6" s="413" t="s">
        <v>75</v>
      </c>
      <c r="K6" s="413"/>
      <c r="L6" s="413" t="s">
        <v>76</v>
      </c>
      <c r="M6" s="413"/>
      <c r="N6" s="413" t="s">
        <v>34</v>
      </c>
      <c r="O6" s="413"/>
      <c r="P6" s="413" t="s">
        <v>35</v>
      </c>
      <c r="Q6" s="413"/>
    </row>
    <row r="7" spans="1:17" ht="24.75" customHeight="1">
      <c r="A7" s="384"/>
      <c r="B7" s="119" t="s">
        <v>171</v>
      </c>
      <c r="C7" s="119" t="s">
        <v>71</v>
      </c>
      <c r="D7" s="119" t="s">
        <v>171</v>
      </c>
      <c r="E7" s="119" t="s">
        <v>71</v>
      </c>
      <c r="F7" s="119" t="s">
        <v>171</v>
      </c>
      <c r="G7" s="119" t="s">
        <v>71</v>
      </c>
      <c r="H7" s="119" t="s">
        <v>171</v>
      </c>
      <c r="I7" s="119" t="s">
        <v>71</v>
      </c>
      <c r="J7" s="119" t="s">
        <v>171</v>
      </c>
      <c r="K7" s="119" t="s">
        <v>71</v>
      </c>
      <c r="L7" s="119" t="s">
        <v>171</v>
      </c>
      <c r="M7" s="119" t="s">
        <v>71</v>
      </c>
      <c r="N7" s="119" t="s">
        <v>171</v>
      </c>
      <c r="O7" s="119" t="s">
        <v>71</v>
      </c>
      <c r="P7" s="119" t="s">
        <v>171</v>
      </c>
      <c r="Q7" s="119" t="s">
        <v>71</v>
      </c>
    </row>
    <row r="8" spans="1:17" ht="12.75">
      <c r="A8" s="304" t="s">
        <v>42</v>
      </c>
      <c r="B8" s="305">
        <v>2002.625</v>
      </c>
      <c r="C8" s="305">
        <v>1900</v>
      </c>
      <c r="D8" s="305">
        <v>388.75</v>
      </c>
      <c r="E8" s="305">
        <v>256.25</v>
      </c>
      <c r="F8" s="306">
        <v>0</v>
      </c>
      <c r="G8" s="306">
        <v>0</v>
      </c>
      <c r="H8" s="307"/>
      <c r="I8" s="307"/>
      <c r="J8" s="308">
        <v>481.53333333333336</v>
      </c>
      <c r="K8" s="308">
        <v>271.875</v>
      </c>
      <c r="L8" s="308">
        <v>585.5625</v>
      </c>
      <c r="M8" s="308">
        <v>264.1666666666667</v>
      </c>
      <c r="N8" s="308">
        <v>707.3333333333334</v>
      </c>
      <c r="O8" s="308">
        <v>291.6666666666667</v>
      </c>
      <c r="P8" s="308"/>
      <c r="Q8" s="308"/>
    </row>
    <row r="9" spans="1:17" ht="12.75">
      <c r="A9" s="304" t="s">
        <v>44</v>
      </c>
      <c r="B9" s="305">
        <v>2244.7</v>
      </c>
      <c r="C9" s="305">
        <v>2050</v>
      </c>
      <c r="D9" s="305">
        <v>342.75</v>
      </c>
      <c r="E9" s="305">
        <v>225</v>
      </c>
      <c r="F9" s="306">
        <v>0</v>
      </c>
      <c r="G9" s="306">
        <v>0</v>
      </c>
      <c r="H9" s="307"/>
      <c r="I9" s="307"/>
      <c r="J9" s="308">
        <v>488.55</v>
      </c>
      <c r="K9" s="308">
        <v>274</v>
      </c>
      <c r="L9" s="308">
        <v>583</v>
      </c>
      <c r="M9" s="308">
        <v>250</v>
      </c>
      <c r="N9" s="308">
        <v>686.5</v>
      </c>
      <c r="O9" s="308">
        <v>346.42857142857144</v>
      </c>
      <c r="P9" s="308"/>
      <c r="Q9" s="308"/>
    </row>
    <row r="10" spans="1:17" ht="12.75">
      <c r="A10" s="304" t="s">
        <v>45</v>
      </c>
      <c r="B10" s="305">
        <v>2765</v>
      </c>
      <c r="C10" s="305">
        <v>2418.75</v>
      </c>
      <c r="D10" s="305">
        <v>318.25</v>
      </c>
      <c r="E10" s="305">
        <v>225</v>
      </c>
      <c r="F10" s="306">
        <v>555.75</v>
      </c>
      <c r="G10" s="306">
        <v>246.875</v>
      </c>
      <c r="H10" s="307"/>
      <c r="I10" s="307"/>
      <c r="J10" s="308">
        <v>476</v>
      </c>
      <c r="K10" s="308">
        <v>275</v>
      </c>
      <c r="L10" s="308">
        <v>597.84375</v>
      </c>
      <c r="M10" s="308">
        <v>297.8125</v>
      </c>
      <c r="N10" s="308">
        <v>567.1</v>
      </c>
      <c r="O10" s="308">
        <v>340</v>
      </c>
      <c r="P10" s="308"/>
      <c r="Q10" s="308"/>
    </row>
    <row r="11" spans="1:17" ht="12.75">
      <c r="A11" s="304" t="s">
        <v>46</v>
      </c>
      <c r="B11" s="305">
        <v>2714.875</v>
      </c>
      <c r="C11" s="305">
        <v>1800</v>
      </c>
      <c r="D11" s="305">
        <v>241.3125</v>
      </c>
      <c r="E11" s="305">
        <v>156.25</v>
      </c>
      <c r="F11" s="306">
        <v>438.25</v>
      </c>
      <c r="G11" s="306">
        <v>240.625</v>
      </c>
      <c r="H11" s="305"/>
      <c r="I11" s="305"/>
      <c r="J11" s="308">
        <v>440.2307692307692</v>
      </c>
      <c r="K11" s="308">
        <v>267.5</v>
      </c>
      <c r="L11" s="308">
        <v>597.28125</v>
      </c>
      <c r="M11" s="308">
        <v>301.41666666666663</v>
      </c>
      <c r="N11" s="308">
        <v>546.75</v>
      </c>
      <c r="O11" s="308">
        <v>375</v>
      </c>
      <c r="P11" s="308"/>
      <c r="Q11" s="308"/>
    </row>
    <row r="12" spans="1:17" ht="12.75">
      <c r="A12" s="304" t="s">
        <v>47</v>
      </c>
      <c r="B12" s="305">
        <v>2092.45</v>
      </c>
      <c r="C12" s="305">
        <v>1305.8823529411766</v>
      </c>
      <c r="D12" s="305">
        <v>206.75</v>
      </c>
      <c r="E12" s="305">
        <v>100</v>
      </c>
      <c r="F12" s="306">
        <v>382.45</v>
      </c>
      <c r="G12" s="306">
        <v>207.5</v>
      </c>
      <c r="H12" s="305"/>
      <c r="I12" s="305"/>
      <c r="J12" s="308">
        <v>385.09375</v>
      </c>
      <c r="K12" s="308">
        <v>281.25</v>
      </c>
      <c r="L12" s="308">
        <v>525.95</v>
      </c>
      <c r="M12" s="308">
        <v>288.5</v>
      </c>
      <c r="N12" s="308">
        <v>549.9375</v>
      </c>
      <c r="O12" s="308">
        <v>384.375</v>
      </c>
      <c r="P12" s="308"/>
      <c r="Q12" s="308"/>
    </row>
    <row r="13" spans="1:17" ht="12.75">
      <c r="A13" s="304" t="s">
        <v>48</v>
      </c>
      <c r="B13" s="305">
        <v>1296.6875</v>
      </c>
      <c r="C13" s="305">
        <v>1037.5</v>
      </c>
      <c r="D13" s="305">
        <v>147.85</v>
      </c>
      <c r="E13" s="305">
        <v>100</v>
      </c>
      <c r="F13" s="306">
        <v>371.1875</v>
      </c>
      <c r="G13" s="306">
        <v>243.75</v>
      </c>
      <c r="H13" s="305"/>
      <c r="I13" s="305"/>
      <c r="J13" s="308">
        <v>356.77777777777777</v>
      </c>
      <c r="K13" s="308">
        <v>247.91666666666669</v>
      </c>
      <c r="L13" s="308">
        <v>518</v>
      </c>
      <c r="M13" s="308">
        <v>279</v>
      </c>
      <c r="N13" s="308">
        <v>553.4</v>
      </c>
      <c r="O13" s="308">
        <v>431.57894736842104</v>
      </c>
      <c r="P13" s="308"/>
      <c r="Q13" s="308"/>
    </row>
    <row r="14" spans="1:17" ht="12.75">
      <c r="A14" s="304" t="s">
        <v>49</v>
      </c>
      <c r="B14" s="305">
        <v>1214.875</v>
      </c>
      <c r="C14" s="305">
        <v>962.5</v>
      </c>
      <c r="D14" s="305">
        <v>188.95</v>
      </c>
      <c r="E14" s="305">
        <v>104.16666666666667</v>
      </c>
      <c r="F14" s="306">
        <v>395.625</v>
      </c>
      <c r="G14" s="306">
        <v>246.875</v>
      </c>
      <c r="H14" s="305"/>
      <c r="I14" s="305"/>
      <c r="J14" s="308">
        <v>373.375</v>
      </c>
      <c r="K14" s="308">
        <v>225</v>
      </c>
      <c r="L14" s="308">
        <v>525.1875</v>
      </c>
      <c r="M14" s="308">
        <v>292.1875</v>
      </c>
      <c r="N14" s="308">
        <v>544.5333333333333</v>
      </c>
      <c r="O14" s="308">
        <v>421.875</v>
      </c>
      <c r="P14" s="308"/>
      <c r="Q14" s="308"/>
    </row>
    <row r="15" spans="1:17" ht="12.75">
      <c r="A15" s="304" t="s">
        <v>50</v>
      </c>
      <c r="B15" s="305">
        <v>1061.9722222222222</v>
      </c>
      <c r="C15" s="305">
        <v>901.4285714285714</v>
      </c>
      <c r="D15" s="305">
        <v>273.9512195121951</v>
      </c>
      <c r="E15" s="305">
        <v>118.38709677419355</v>
      </c>
      <c r="F15" s="306">
        <v>449.72727272727275</v>
      </c>
      <c r="G15" s="306">
        <v>261.3888888888889</v>
      </c>
      <c r="H15" s="305"/>
      <c r="I15" s="305"/>
      <c r="J15" s="308">
        <v>428.3611111111111</v>
      </c>
      <c r="K15" s="308">
        <v>309.72222222222223</v>
      </c>
      <c r="L15" s="308">
        <v>662.4583333333333</v>
      </c>
      <c r="M15" s="308">
        <v>392.3611111111111</v>
      </c>
      <c r="N15" s="308">
        <v>574.6666666666666</v>
      </c>
      <c r="O15" s="308">
        <v>475</v>
      </c>
      <c r="P15" s="308"/>
      <c r="Q15" s="308"/>
    </row>
    <row r="16" spans="1:17" ht="12.75">
      <c r="A16" s="304" t="s">
        <v>51</v>
      </c>
      <c r="B16" s="305">
        <v>981.375</v>
      </c>
      <c r="C16" s="305">
        <v>796.875</v>
      </c>
      <c r="D16" s="305">
        <v>340.94444444444446</v>
      </c>
      <c r="E16" s="305">
        <v>152.85714285714286</v>
      </c>
      <c r="F16" s="306">
        <v>806.8</v>
      </c>
      <c r="G16" s="306">
        <v>341.93548387096774</v>
      </c>
      <c r="H16" s="307"/>
      <c r="I16" s="307"/>
      <c r="J16" s="308">
        <v>569.4666666666667</v>
      </c>
      <c r="K16" s="308">
        <v>443.75</v>
      </c>
      <c r="L16" s="308">
        <v>777.3572916666667</v>
      </c>
      <c r="M16" s="308">
        <v>521.5625</v>
      </c>
      <c r="N16" s="308">
        <v>712.3870967741935</v>
      </c>
      <c r="O16" s="308">
        <v>653.030303030303</v>
      </c>
      <c r="P16" s="308"/>
      <c r="Q16" s="308"/>
    </row>
    <row r="17" spans="1:17" ht="12.75">
      <c r="A17" s="304" t="s">
        <v>52</v>
      </c>
      <c r="B17" s="305">
        <v>920.75</v>
      </c>
      <c r="C17" s="305">
        <v>734.375</v>
      </c>
      <c r="D17" s="305">
        <v>398.02222222222224</v>
      </c>
      <c r="E17" s="305">
        <v>232.85714285714286</v>
      </c>
      <c r="F17" s="306">
        <v>921.5238095238095</v>
      </c>
      <c r="G17" s="306">
        <v>396.6666666666667</v>
      </c>
      <c r="H17" s="307"/>
      <c r="I17" s="307"/>
      <c r="J17" s="308">
        <v>883.45</v>
      </c>
      <c r="K17" s="308">
        <v>641.025641025641</v>
      </c>
      <c r="L17" s="308">
        <v>957.3929824561403</v>
      </c>
      <c r="M17" s="308">
        <v>599.21875</v>
      </c>
      <c r="N17" s="308"/>
      <c r="O17" s="308"/>
      <c r="P17" s="308"/>
      <c r="Q17" s="308"/>
    </row>
    <row r="18" spans="1:17" ht="12.75">
      <c r="A18" s="304" t="s">
        <v>53</v>
      </c>
      <c r="B18" s="305"/>
      <c r="C18" s="305"/>
      <c r="D18" s="305">
        <v>610.1388888888889</v>
      </c>
      <c r="E18" s="305">
        <v>362.85714285714283</v>
      </c>
      <c r="F18" s="306"/>
      <c r="G18" s="306"/>
      <c r="H18" s="307"/>
      <c r="I18" s="307"/>
      <c r="J18" s="308">
        <v>741.75</v>
      </c>
      <c r="K18" s="308">
        <v>614.2857142857143</v>
      </c>
      <c r="L18" s="307"/>
      <c r="M18" s="307"/>
      <c r="N18" s="307"/>
      <c r="O18" s="307"/>
      <c r="P18" s="307"/>
      <c r="Q18" s="307"/>
    </row>
    <row r="19" spans="1:17" ht="12.75">
      <c r="A19" s="304" t="s">
        <v>54</v>
      </c>
      <c r="B19" s="305">
        <v>913.9354838709677</v>
      </c>
      <c r="C19" s="305">
        <v>739.0625</v>
      </c>
      <c r="D19" s="305">
        <v>682.8888888888889</v>
      </c>
      <c r="E19" s="305">
        <v>430.95238095238096</v>
      </c>
      <c r="F19" s="306"/>
      <c r="G19" s="306"/>
      <c r="H19" s="307"/>
      <c r="I19" s="307"/>
      <c r="J19" s="307"/>
      <c r="K19" s="307"/>
      <c r="L19" s="307"/>
      <c r="M19" s="307"/>
      <c r="N19" s="307"/>
      <c r="O19" s="307"/>
      <c r="P19" s="307"/>
      <c r="Q19" s="307"/>
    </row>
    <row r="20" spans="1:17" ht="15">
      <c r="A20" s="304" t="s">
        <v>55</v>
      </c>
      <c r="B20" s="305">
        <v>1002.775</v>
      </c>
      <c r="C20" s="305">
        <v>905</v>
      </c>
      <c r="D20" s="305">
        <v>600</v>
      </c>
      <c r="E20" s="305">
        <v>733.3333333333334</v>
      </c>
      <c r="F20" s="306"/>
      <c r="G20" s="306"/>
      <c r="H20" s="307"/>
      <c r="I20" s="307"/>
      <c r="J20" s="307"/>
      <c r="K20" s="307"/>
      <c r="L20" s="308">
        <v>615.7863300492611</v>
      </c>
      <c r="M20" s="308">
        <v>289.289314516129</v>
      </c>
      <c r="N20" s="309"/>
      <c r="O20" s="309"/>
      <c r="P20" s="308"/>
      <c r="Q20" s="308"/>
    </row>
    <row r="21" spans="1:17" ht="12.75">
      <c r="A21" s="304" t="s">
        <v>56</v>
      </c>
      <c r="B21" s="305">
        <v>1099.84375</v>
      </c>
      <c r="C21" s="305">
        <v>856.25</v>
      </c>
      <c r="D21" s="305">
        <v>1061.28125</v>
      </c>
      <c r="E21" s="305">
        <v>856.25</v>
      </c>
      <c r="F21" s="306">
        <v>697.875</v>
      </c>
      <c r="G21" s="306">
        <v>308.3333333333333</v>
      </c>
      <c r="H21" s="307"/>
      <c r="I21" s="307"/>
      <c r="J21" s="307"/>
      <c r="K21" s="307"/>
      <c r="L21" s="308">
        <v>566.96875</v>
      </c>
      <c r="M21" s="308">
        <v>262.5</v>
      </c>
      <c r="N21" s="308">
        <v>545.7</v>
      </c>
      <c r="O21" s="308">
        <v>479.6875</v>
      </c>
      <c r="P21" s="308"/>
      <c r="Q21" s="308"/>
    </row>
    <row r="22" spans="1:17" ht="12.75">
      <c r="A22" s="304" t="s">
        <v>57</v>
      </c>
      <c r="B22" s="305">
        <v>1072.9375</v>
      </c>
      <c r="C22" s="305">
        <v>850</v>
      </c>
      <c r="D22" s="305">
        <v>868.1875</v>
      </c>
      <c r="E22" s="305">
        <v>609.375</v>
      </c>
      <c r="F22" s="306">
        <v>537.6129032258065</v>
      </c>
      <c r="G22" s="306">
        <v>257.8125</v>
      </c>
      <c r="H22" s="307"/>
      <c r="I22" s="307"/>
      <c r="J22" s="307"/>
      <c r="K22" s="307"/>
      <c r="L22" s="308">
        <v>501</v>
      </c>
      <c r="M22" s="310">
        <v>292</v>
      </c>
      <c r="N22" s="308">
        <v>503.3333333333333</v>
      </c>
      <c r="O22" s="310">
        <v>423.4375</v>
      </c>
      <c r="P22" s="308"/>
      <c r="Q22" s="308"/>
    </row>
    <row r="23" spans="1:17" ht="12.75">
      <c r="A23" s="304" t="s">
        <v>58</v>
      </c>
      <c r="B23" s="305">
        <v>1164.96875</v>
      </c>
      <c r="C23" s="305">
        <v>910.9375</v>
      </c>
      <c r="D23" s="305">
        <v>644.28125</v>
      </c>
      <c r="E23" s="305">
        <v>326.5625</v>
      </c>
      <c r="F23" s="306">
        <v>402.34375</v>
      </c>
      <c r="G23" s="306">
        <v>273.4375</v>
      </c>
      <c r="H23" s="307"/>
      <c r="I23" s="307"/>
      <c r="J23" s="308">
        <v>864.875</v>
      </c>
      <c r="K23" s="308">
        <v>580</v>
      </c>
      <c r="L23" s="308">
        <v>508.23487903225805</v>
      </c>
      <c r="M23" s="308">
        <v>278.90625</v>
      </c>
      <c r="N23" s="308">
        <v>483.96875</v>
      </c>
      <c r="O23" s="308">
        <v>480.625</v>
      </c>
      <c r="P23" s="308"/>
      <c r="Q23" s="308"/>
    </row>
    <row r="24" spans="1:17" ht="12.75">
      <c r="A24" s="304" t="s">
        <v>59</v>
      </c>
      <c r="B24" s="305">
        <v>1658</v>
      </c>
      <c r="C24" s="305">
        <v>1432.5</v>
      </c>
      <c r="D24" s="305">
        <v>547.59375</v>
      </c>
      <c r="E24" s="305">
        <v>226.5625</v>
      </c>
      <c r="F24" s="306">
        <v>417.75</v>
      </c>
      <c r="G24" s="306">
        <v>238.75</v>
      </c>
      <c r="H24" s="308"/>
      <c r="I24" s="308"/>
      <c r="J24" s="308">
        <v>667.1</v>
      </c>
      <c r="K24" s="308">
        <v>295.25</v>
      </c>
      <c r="L24" s="308">
        <v>519.2125</v>
      </c>
      <c r="M24" s="308">
        <v>298.125</v>
      </c>
      <c r="N24" s="308">
        <v>506.15384615384613</v>
      </c>
      <c r="O24" s="308">
        <v>469.5</v>
      </c>
      <c r="P24" s="308"/>
      <c r="Q24" s="308"/>
    </row>
    <row r="25" spans="1:17" ht="12.75">
      <c r="A25" s="304" t="s">
        <v>60</v>
      </c>
      <c r="B25" s="305">
        <v>1817.53125</v>
      </c>
      <c r="C25" s="305">
        <v>1323.4375</v>
      </c>
      <c r="D25" s="305">
        <v>407.1111111111111</v>
      </c>
      <c r="E25" s="305">
        <v>207.14285714285714</v>
      </c>
      <c r="F25" s="306">
        <v>399.375</v>
      </c>
      <c r="G25" s="306">
        <v>245.3125</v>
      </c>
      <c r="H25" s="308"/>
      <c r="I25" s="308"/>
      <c r="J25" s="308">
        <v>457.71875</v>
      </c>
      <c r="K25" s="308">
        <v>239.0625</v>
      </c>
      <c r="L25" s="308">
        <v>607.359375</v>
      </c>
      <c r="M25" s="308">
        <v>312.1875</v>
      </c>
      <c r="N25" s="308">
        <v>548.78125</v>
      </c>
      <c r="O25" s="308">
        <v>513.4375</v>
      </c>
      <c r="P25" s="308"/>
      <c r="Q25" s="308"/>
    </row>
    <row r="26" spans="1:17" ht="12.75">
      <c r="A26" s="304" t="s">
        <v>61</v>
      </c>
      <c r="B26" s="305">
        <v>1869.55</v>
      </c>
      <c r="C26" s="305">
        <v>1520</v>
      </c>
      <c r="D26" s="305">
        <v>431.1777777777778</v>
      </c>
      <c r="E26" s="305">
        <v>314.2857142857143</v>
      </c>
      <c r="F26" s="306">
        <v>465.60526315789474</v>
      </c>
      <c r="G26" s="306">
        <v>255</v>
      </c>
      <c r="H26" s="308"/>
      <c r="I26" s="308"/>
      <c r="J26" s="308">
        <v>369.275</v>
      </c>
      <c r="K26" s="308">
        <v>236.875</v>
      </c>
      <c r="L26" s="308">
        <v>555.5625</v>
      </c>
      <c r="M26" s="308">
        <v>326.375</v>
      </c>
      <c r="N26" s="308">
        <v>612.375</v>
      </c>
      <c r="O26" s="308">
        <v>442.5</v>
      </c>
      <c r="P26" s="308"/>
      <c r="Q26" s="308"/>
    </row>
    <row r="27" spans="1:17" ht="12.75">
      <c r="A27" s="304" t="s">
        <v>62</v>
      </c>
      <c r="B27" s="305">
        <v>1835</v>
      </c>
      <c r="C27" s="305">
        <v>1420</v>
      </c>
      <c r="D27" s="305">
        <v>567</v>
      </c>
      <c r="E27" s="305">
        <v>388</v>
      </c>
      <c r="F27" s="306">
        <v>453.3666666666667</v>
      </c>
      <c r="G27" s="306">
        <v>268.75</v>
      </c>
      <c r="H27" s="305"/>
      <c r="I27" s="305"/>
      <c r="J27" s="308">
        <v>412.5</v>
      </c>
      <c r="K27" s="308">
        <v>276</v>
      </c>
      <c r="L27" s="308">
        <v>592</v>
      </c>
      <c r="M27" s="308">
        <v>331.5</v>
      </c>
      <c r="N27" s="308">
        <v>665</v>
      </c>
      <c r="O27" s="308">
        <v>461</v>
      </c>
      <c r="P27" s="308"/>
      <c r="Q27" s="308"/>
    </row>
    <row r="28" spans="1:17" ht="12.75">
      <c r="A28" s="304" t="s">
        <v>63</v>
      </c>
      <c r="B28" s="305">
        <v>1727</v>
      </c>
      <c r="C28" s="305">
        <v>1086</v>
      </c>
      <c r="D28" s="305">
        <v>818</v>
      </c>
      <c r="E28" s="305">
        <v>671</v>
      </c>
      <c r="F28" s="306">
        <v>699.5384615384615</v>
      </c>
      <c r="G28" s="306">
        <v>350</v>
      </c>
      <c r="H28" s="307"/>
      <c r="I28" s="307"/>
      <c r="J28" s="308">
        <v>442</v>
      </c>
      <c r="K28" s="308">
        <v>312</v>
      </c>
      <c r="L28" s="308">
        <v>614</v>
      </c>
      <c r="M28" s="308">
        <v>356.5</v>
      </c>
      <c r="N28" s="308">
        <v>693</v>
      </c>
      <c r="O28" s="308">
        <v>447</v>
      </c>
      <c r="P28" s="308"/>
      <c r="Q28" s="308"/>
    </row>
    <row r="29" spans="1:17" ht="12.75">
      <c r="A29" s="304" t="s">
        <v>64</v>
      </c>
      <c r="B29" s="305">
        <v>1776</v>
      </c>
      <c r="C29" s="305">
        <v>1148</v>
      </c>
      <c r="D29" s="305">
        <v>993</v>
      </c>
      <c r="E29" s="305">
        <v>709</v>
      </c>
      <c r="F29" s="306"/>
      <c r="G29" s="306"/>
      <c r="H29" s="307"/>
      <c r="I29" s="307"/>
      <c r="J29" s="308">
        <v>405</v>
      </c>
      <c r="K29" s="308">
        <v>314</v>
      </c>
      <c r="L29" s="308">
        <v>667</v>
      </c>
      <c r="M29" s="308">
        <v>344</v>
      </c>
      <c r="N29" s="308">
        <v>746</v>
      </c>
      <c r="O29" s="308">
        <v>486</v>
      </c>
      <c r="P29" s="308"/>
      <c r="Q29" s="308"/>
    </row>
    <row r="30" spans="1:17" ht="12.75">
      <c r="A30" s="304" t="s">
        <v>65</v>
      </c>
      <c r="B30" s="305">
        <v>1759</v>
      </c>
      <c r="C30" s="305">
        <v>1428</v>
      </c>
      <c r="D30" s="305">
        <v>966</v>
      </c>
      <c r="E30" s="305">
        <v>758</v>
      </c>
      <c r="F30" s="306"/>
      <c r="G30" s="306"/>
      <c r="H30" s="307"/>
      <c r="I30" s="307"/>
      <c r="J30" s="308">
        <v>383</v>
      </c>
      <c r="K30" s="308">
        <v>359</v>
      </c>
      <c r="L30" s="307"/>
      <c r="M30" s="307"/>
      <c r="N30" s="307"/>
      <c r="O30" s="307"/>
      <c r="P30" s="307"/>
      <c r="Q30" s="307"/>
    </row>
    <row r="31" spans="1:17" ht="12.75">
      <c r="A31" s="304" t="s">
        <v>66</v>
      </c>
      <c r="B31" s="305">
        <v>1869</v>
      </c>
      <c r="C31" s="305">
        <v>1606</v>
      </c>
      <c r="D31" s="305">
        <v>1123</v>
      </c>
      <c r="E31" s="305">
        <v>884</v>
      </c>
      <c r="F31" s="306"/>
      <c r="G31" s="306"/>
      <c r="H31" s="307"/>
      <c r="I31" s="307"/>
      <c r="J31" s="308">
        <v>437</v>
      </c>
      <c r="K31" s="308">
        <v>353</v>
      </c>
      <c r="L31" s="307"/>
      <c r="M31" s="307"/>
      <c r="N31" s="307"/>
      <c r="O31" s="307"/>
      <c r="P31" s="307">
        <v>1143</v>
      </c>
      <c r="Q31" s="307">
        <v>605</v>
      </c>
    </row>
    <row r="32" spans="1:17" ht="12.75">
      <c r="A32" s="304" t="s">
        <v>67</v>
      </c>
      <c r="B32" s="305">
        <v>2318</v>
      </c>
      <c r="C32" s="305">
        <v>1813</v>
      </c>
      <c r="D32" s="305">
        <v>1430</v>
      </c>
      <c r="E32" s="305">
        <v>1290</v>
      </c>
      <c r="F32" s="306"/>
      <c r="G32" s="306"/>
      <c r="H32" s="307"/>
      <c r="I32" s="307"/>
      <c r="J32" s="308">
        <v>492</v>
      </c>
      <c r="K32" s="308">
        <v>393</v>
      </c>
      <c r="L32" s="308">
        <v>612</v>
      </c>
      <c r="M32" s="308">
        <v>286</v>
      </c>
      <c r="N32" s="308">
        <v>690</v>
      </c>
      <c r="O32" s="308">
        <v>376</v>
      </c>
      <c r="P32" s="308">
        <v>1321</v>
      </c>
      <c r="Q32" s="308">
        <v>528</v>
      </c>
    </row>
    <row r="33" spans="1:17" ht="12.75">
      <c r="A33" s="304" t="s">
        <v>68</v>
      </c>
      <c r="B33" s="305">
        <v>2513</v>
      </c>
      <c r="C33" s="305">
        <v>2166</v>
      </c>
      <c r="D33" s="305">
        <v>1341</v>
      </c>
      <c r="E33" s="305">
        <v>769</v>
      </c>
      <c r="F33" s="306"/>
      <c r="G33" s="306"/>
      <c r="H33" s="307"/>
      <c r="I33" s="307"/>
      <c r="J33" s="308">
        <v>511</v>
      </c>
      <c r="K33" s="308">
        <v>379</v>
      </c>
      <c r="L33" s="308">
        <v>664</v>
      </c>
      <c r="M33" s="308">
        <v>358.5</v>
      </c>
      <c r="N33" s="308">
        <v>654</v>
      </c>
      <c r="O33" s="308">
        <v>481</v>
      </c>
      <c r="P33" s="308"/>
      <c r="Q33" s="308"/>
    </row>
    <row r="34" spans="1:17" s="15" customFormat="1" ht="12.75">
      <c r="A34" s="311" t="s">
        <v>120</v>
      </c>
      <c r="B34" s="305">
        <v>2910</v>
      </c>
      <c r="C34" s="306">
        <v>2625</v>
      </c>
      <c r="D34" s="305">
        <v>969</v>
      </c>
      <c r="E34" s="305">
        <v>529</v>
      </c>
      <c r="F34" s="306">
        <v>453</v>
      </c>
      <c r="G34" s="306">
        <v>217</v>
      </c>
      <c r="H34" s="307"/>
      <c r="I34" s="307"/>
      <c r="J34" s="308">
        <v>544</v>
      </c>
      <c r="K34" s="308">
        <v>387</v>
      </c>
      <c r="L34" s="308">
        <v>596</v>
      </c>
      <c r="M34" s="308">
        <v>341</v>
      </c>
      <c r="N34" s="308">
        <v>624</v>
      </c>
      <c r="O34" s="308">
        <v>482</v>
      </c>
      <c r="P34" s="308"/>
      <c r="Q34" s="308"/>
    </row>
    <row r="35" spans="1:17" ht="12.75">
      <c r="A35" s="311" t="s">
        <v>121</v>
      </c>
      <c r="B35" s="312">
        <v>2989</v>
      </c>
      <c r="C35" s="306">
        <v>2928</v>
      </c>
      <c r="D35" s="307">
        <v>651</v>
      </c>
      <c r="E35" s="307">
        <v>253</v>
      </c>
      <c r="F35" s="313">
        <v>462</v>
      </c>
      <c r="G35" s="313">
        <v>271</v>
      </c>
      <c r="H35" s="307"/>
      <c r="I35" s="307"/>
      <c r="J35" s="307">
        <v>632</v>
      </c>
      <c r="K35" s="307">
        <v>358</v>
      </c>
      <c r="L35" s="307">
        <v>644</v>
      </c>
      <c r="M35" s="307">
        <v>337</v>
      </c>
      <c r="N35" s="307">
        <v>634</v>
      </c>
      <c r="O35" s="307">
        <v>475</v>
      </c>
      <c r="P35" s="307"/>
      <c r="Q35" s="307"/>
    </row>
    <row r="36" spans="1:17" s="15" customFormat="1" ht="12.75">
      <c r="A36" s="311" t="s">
        <v>123</v>
      </c>
      <c r="B36" s="305">
        <v>2989</v>
      </c>
      <c r="C36" s="305">
        <v>2964</v>
      </c>
      <c r="D36" s="305">
        <v>423</v>
      </c>
      <c r="E36" s="305">
        <v>216</v>
      </c>
      <c r="F36" s="306">
        <v>485</v>
      </c>
      <c r="G36" s="306">
        <v>273</v>
      </c>
      <c r="H36" s="305"/>
      <c r="I36" s="305"/>
      <c r="J36" s="308">
        <v>535</v>
      </c>
      <c r="K36" s="308">
        <v>330</v>
      </c>
      <c r="L36" s="307">
        <v>603</v>
      </c>
      <c r="M36" s="307">
        <v>332</v>
      </c>
      <c r="N36" s="307">
        <v>673</v>
      </c>
      <c r="O36" s="307">
        <v>478</v>
      </c>
      <c r="P36" s="307"/>
      <c r="Q36" s="307"/>
    </row>
    <row r="37" spans="1:17" ht="12.75">
      <c r="A37" s="311" t="s">
        <v>132</v>
      </c>
      <c r="B37" s="305">
        <v>2125</v>
      </c>
      <c r="C37" s="305">
        <v>1071</v>
      </c>
      <c r="D37" s="307">
        <v>388</v>
      </c>
      <c r="E37" s="307">
        <v>245</v>
      </c>
      <c r="F37" s="313">
        <v>475</v>
      </c>
      <c r="G37" s="313">
        <v>272</v>
      </c>
      <c r="H37" s="307"/>
      <c r="I37" s="307"/>
      <c r="J37" s="307">
        <v>450</v>
      </c>
      <c r="K37" s="307">
        <v>318</v>
      </c>
      <c r="L37" s="307">
        <v>601</v>
      </c>
      <c r="M37" s="307">
        <v>365</v>
      </c>
      <c r="N37" s="307">
        <v>673</v>
      </c>
      <c r="O37" s="307">
        <v>513</v>
      </c>
      <c r="P37" s="307"/>
      <c r="Q37" s="307"/>
    </row>
    <row r="38" spans="1:17" s="15" customFormat="1" ht="12.75">
      <c r="A38" s="311" t="s">
        <v>134</v>
      </c>
      <c r="B38" s="305">
        <v>2562</v>
      </c>
      <c r="C38" s="305">
        <v>1479</v>
      </c>
      <c r="D38" s="307">
        <v>483</v>
      </c>
      <c r="E38" s="307">
        <v>309</v>
      </c>
      <c r="F38" s="313">
        <v>540</v>
      </c>
      <c r="G38" s="313">
        <v>414</v>
      </c>
      <c r="H38" s="307"/>
      <c r="I38" s="307"/>
      <c r="J38" s="307">
        <v>428</v>
      </c>
      <c r="K38" s="307">
        <v>303</v>
      </c>
      <c r="L38" s="307">
        <v>636</v>
      </c>
      <c r="M38" s="307">
        <v>420</v>
      </c>
      <c r="N38" s="307">
        <v>701</v>
      </c>
      <c r="O38" s="307">
        <v>612</v>
      </c>
      <c r="P38" s="307"/>
      <c r="Q38" s="307"/>
    </row>
    <row r="39" spans="1:17" s="15" customFormat="1" ht="12.75">
      <c r="A39" s="311" t="s">
        <v>136</v>
      </c>
      <c r="B39" s="305">
        <v>2496</v>
      </c>
      <c r="C39" s="305">
        <v>1553</v>
      </c>
      <c r="D39" s="307">
        <v>538</v>
      </c>
      <c r="E39" s="307">
        <v>298</v>
      </c>
      <c r="F39" s="313">
        <v>658</v>
      </c>
      <c r="G39" s="313">
        <v>620</v>
      </c>
      <c r="H39" s="307"/>
      <c r="I39" s="307"/>
      <c r="J39" s="307">
        <v>451</v>
      </c>
      <c r="K39" s="307">
        <v>298</v>
      </c>
      <c r="L39" s="307">
        <v>702</v>
      </c>
      <c r="M39" s="307">
        <v>531</v>
      </c>
      <c r="N39" s="307">
        <v>762</v>
      </c>
      <c r="O39" s="307">
        <v>809</v>
      </c>
      <c r="P39" s="307"/>
      <c r="Q39" s="307"/>
    </row>
    <row r="40" spans="1:17" s="15" customFormat="1" ht="12.75">
      <c r="A40" s="311" t="s">
        <v>139</v>
      </c>
      <c r="B40" s="305">
        <v>2111</v>
      </c>
      <c r="C40" s="305">
        <v>1518</v>
      </c>
      <c r="D40" s="307">
        <v>519</v>
      </c>
      <c r="E40" s="307">
        <v>376</v>
      </c>
      <c r="F40" s="313"/>
      <c r="G40" s="313"/>
      <c r="H40" s="307"/>
      <c r="I40" s="307"/>
      <c r="J40" s="307">
        <v>486</v>
      </c>
      <c r="K40" s="307">
        <v>358</v>
      </c>
      <c r="L40" s="307">
        <v>830</v>
      </c>
      <c r="M40" s="307">
        <v>656</v>
      </c>
      <c r="N40" s="307"/>
      <c r="O40" s="307"/>
      <c r="P40" s="307"/>
      <c r="Q40" s="307"/>
    </row>
    <row r="41" spans="1:17" ht="15">
      <c r="A41" s="311" t="s">
        <v>160</v>
      </c>
      <c r="B41" s="314">
        <v>1895</v>
      </c>
      <c r="C41" s="314">
        <v>1384</v>
      </c>
      <c r="D41" s="314">
        <v>582</v>
      </c>
      <c r="E41" s="315">
        <v>383</v>
      </c>
      <c r="F41" s="313"/>
      <c r="G41" s="313"/>
      <c r="H41" s="307"/>
      <c r="I41" s="307"/>
      <c r="J41" s="316">
        <v>415</v>
      </c>
      <c r="K41" s="316">
        <v>324</v>
      </c>
      <c r="L41" s="307"/>
      <c r="M41" s="307"/>
      <c r="N41" s="309"/>
      <c r="O41" s="309"/>
      <c r="P41" s="307"/>
      <c r="Q41" s="307"/>
    </row>
    <row r="42" spans="1:17" s="15" customFormat="1" ht="15">
      <c r="A42" s="311" t="s">
        <v>159</v>
      </c>
      <c r="B42" s="314">
        <v>1860</v>
      </c>
      <c r="C42" s="314">
        <v>1268</v>
      </c>
      <c r="D42" s="314">
        <v>767</v>
      </c>
      <c r="E42" s="314">
        <v>431</v>
      </c>
      <c r="F42" s="313"/>
      <c r="G42" s="313"/>
      <c r="H42" s="313"/>
      <c r="I42" s="313"/>
      <c r="J42" s="316">
        <v>528</v>
      </c>
      <c r="K42" s="316">
        <v>474</v>
      </c>
      <c r="L42" s="313"/>
      <c r="M42" s="313"/>
      <c r="N42" s="316"/>
      <c r="O42" s="316"/>
      <c r="P42" s="314"/>
      <c r="Q42" s="314"/>
    </row>
    <row r="43" spans="1:17" s="15" customFormat="1" ht="15">
      <c r="A43" s="311" t="s">
        <v>161</v>
      </c>
      <c r="B43" s="314">
        <v>1855</v>
      </c>
      <c r="C43" s="314">
        <v>1314</v>
      </c>
      <c r="D43" s="314">
        <v>833</v>
      </c>
      <c r="E43" s="314">
        <v>602</v>
      </c>
      <c r="F43" s="313"/>
      <c r="G43" s="313"/>
      <c r="H43" s="313"/>
      <c r="I43" s="313"/>
      <c r="J43" s="316">
        <v>571</v>
      </c>
      <c r="K43" s="316">
        <v>514</v>
      </c>
      <c r="L43" s="313"/>
      <c r="M43" s="313"/>
      <c r="N43" s="316"/>
      <c r="O43" s="316"/>
      <c r="P43" s="314">
        <v>1513</v>
      </c>
      <c r="Q43" s="314">
        <v>554</v>
      </c>
    </row>
    <row r="44" spans="1:17" s="15" customFormat="1" ht="15">
      <c r="A44" s="311" t="s">
        <v>165</v>
      </c>
      <c r="B44" s="317">
        <v>1912</v>
      </c>
      <c r="C44" s="317">
        <v>1498</v>
      </c>
      <c r="D44" s="317">
        <v>1074</v>
      </c>
      <c r="E44" s="317">
        <v>885</v>
      </c>
      <c r="F44" s="318"/>
      <c r="G44" s="318"/>
      <c r="H44" s="318"/>
      <c r="I44" s="318"/>
      <c r="J44" s="316">
        <v>616</v>
      </c>
      <c r="K44" s="316">
        <v>556</v>
      </c>
      <c r="L44" s="318">
        <v>836</v>
      </c>
      <c r="M44" s="318">
        <v>369</v>
      </c>
      <c r="N44" s="319"/>
      <c r="O44" s="319"/>
      <c r="P44" s="314">
        <v>1210</v>
      </c>
      <c r="Q44" s="314">
        <v>511</v>
      </c>
    </row>
    <row r="45" spans="1:17" s="15" customFormat="1" ht="15">
      <c r="A45" s="311" t="s">
        <v>168</v>
      </c>
      <c r="B45" s="314">
        <v>1849</v>
      </c>
      <c r="C45" s="314">
        <v>1432</v>
      </c>
      <c r="D45" s="314">
        <v>1281</v>
      </c>
      <c r="E45" s="314">
        <v>935</v>
      </c>
      <c r="F45" s="318"/>
      <c r="G45" s="318"/>
      <c r="H45" s="318"/>
      <c r="I45" s="318"/>
      <c r="J45" s="316">
        <v>734</v>
      </c>
      <c r="K45" s="316">
        <v>404</v>
      </c>
      <c r="L45" s="318">
        <v>835</v>
      </c>
      <c r="M45" s="318">
        <v>445</v>
      </c>
      <c r="N45" s="316">
        <v>891</v>
      </c>
      <c r="O45" s="316">
        <v>593</v>
      </c>
      <c r="P45" s="314"/>
      <c r="Q45" s="314"/>
    </row>
    <row r="46" spans="1:17" s="15" customFormat="1" ht="15">
      <c r="A46" s="311" t="s">
        <v>175</v>
      </c>
      <c r="B46" s="320">
        <v>1816</v>
      </c>
      <c r="C46" s="320">
        <v>1400</v>
      </c>
      <c r="D46" s="320">
        <v>781</v>
      </c>
      <c r="E46" s="320">
        <v>375</v>
      </c>
      <c r="F46" s="320"/>
      <c r="G46" s="320"/>
      <c r="H46" s="318"/>
      <c r="I46" s="318"/>
      <c r="J46" s="321">
        <v>641</v>
      </c>
      <c r="K46" s="321">
        <v>555</v>
      </c>
      <c r="L46" s="318">
        <v>855</v>
      </c>
      <c r="M46" s="318">
        <v>559</v>
      </c>
      <c r="N46" s="321">
        <v>768</v>
      </c>
      <c r="O46" s="321">
        <v>555</v>
      </c>
      <c r="P46" s="314"/>
      <c r="Q46" s="314"/>
    </row>
    <row r="47" spans="1:17" s="15" customFormat="1" ht="15">
      <c r="A47" s="311" t="s">
        <v>179</v>
      </c>
      <c r="B47" s="320">
        <v>1916</v>
      </c>
      <c r="C47" s="320">
        <v>1507</v>
      </c>
      <c r="D47" s="320">
        <v>718</v>
      </c>
      <c r="E47" s="320">
        <v>350</v>
      </c>
      <c r="F47" s="318">
        <v>626</v>
      </c>
      <c r="G47" s="318">
        <v>309</v>
      </c>
      <c r="H47" s="318"/>
      <c r="I47" s="318"/>
      <c r="J47" s="321">
        <v>767</v>
      </c>
      <c r="K47" s="321">
        <v>424</v>
      </c>
      <c r="L47" s="318">
        <v>710</v>
      </c>
      <c r="M47" s="318">
        <v>414</v>
      </c>
      <c r="N47" s="321">
        <v>772</v>
      </c>
      <c r="O47" s="321">
        <v>583</v>
      </c>
      <c r="P47" s="314"/>
      <c r="Q47" s="314"/>
    </row>
    <row r="48" spans="1:17" s="15" customFormat="1" ht="15">
      <c r="A48" s="311" t="s">
        <v>180</v>
      </c>
      <c r="B48" s="320">
        <v>2238</v>
      </c>
      <c r="C48" s="320">
        <v>2162</v>
      </c>
      <c r="D48" s="320">
        <v>577</v>
      </c>
      <c r="E48" s="320">
        <v>275</v>
      </c>
      <c r="F48" s="320">
        <v>610</v>
      </c>
      <c r="G48" s="320">
        <v>287</v>
      </c>
      <c r="H48" s="318"/>
      <c r="I48" s="318"/>
      <c r="J48" s="321">
        <v>637</v>
      </c>
      <c r="K48" s="321">
        <v>328</v>
      </c>
      <c r="L48" s="316">
        <v>734</v>
      </c>
      <c r="M48" s="316">
        <v>417</v>
      </c>
      <c r="N48" s="321">
        <v>785</v>
      </c>
      <c r="O48" s="321">
        <v>629</v>
      </c>
      <c r="P48" s="314"/>
      <c r="Q48" s="314"/>
    </row>
    <row r="49" spans="1:17" s="15" customFormat="1" ht="15">
      <c r="A49" s="311" t="s">
        <v>187</v>
      </c>
      <c r="B49" s="320">
        <v>2196</v>
      </c>
      <c r="C49" s="320">
        <v>1921</v>
      </c>
      <c r="D49" s="320">
        <v>492</v>
      </c>
      <c r="E49" s="320">
        <v>229</v>
      </c>
      <c r="F49" s="320">
        <v>517</v>
      </c>
      <c r="G49" s="320">
        <v>267</v>
      </c>
      <c r="H49" s="318"/>
      <c r="I49" s="318"/>
      <c r="J49" s="321">
        <v>476</v>
      </c>
      <c r="K49" s="321">
        <v>301</v>
      </c>
      <c r="L49" s="316">
        <v>730.5</v>
      </c>
      <c r="M49" s="316">
        <v>453.5</v>
      </c>
      <c r="N49" s="320">
        <v>730</v>
      </c>
      <c r="O49" s="320">
        <v>479</v>
      </c>
      <c r="P49" s="314"/>
      <c r="Q49" s="314"/>
    </row>
    <row r="50" spans="1:17" s="15" customFormat="1" ht="15">
      <c r="A50" s="311" t="s">
        <v>198</v>
      </c>
      <c r="B50" s="320">
        <v>1962</v>
      </c>
      <c r="C50" s="320">
        <v>1640</v>
      </c>
      <c r="D50" s="320">
        <v>459</v>
      </c>
      <c r="E50" s="320">
        <v>255</v>
      </c>
      <c r="F50" s="320">
        <v>568</v>
      </c>
      <c r="G50" s="320">
        <v>298</v>
      </c>
      <c r="H50" s="318"/>
      <c r="I50" s="318"/>
      <c r="J50" s="321">
        <v>451</v>
      </c>
      <c r="K50" s="321">
        <v>303</v>
      </c>
      <c r="L50" s="316">
        <v>760</v>
      </c>
      <c r="M50" s="316">
        <v>545</v>
      </c>
      <c r="N50" s="321">
        <v>893</v>
      </c>
      <c r="O50" s="321">
        <v>712</v>
      </c>
      <c r="P50" s="314"/>
      <c r="Q50" s="314"/>
    </row>
    <row r="51" spans="1:17" s="15" customFormat="1" ht="15">
      <c r="A51" s="311" t="s">
        <v>200</v>
      </c>
      <c r="B51" s="320">
        <v>1928</v>
      </c>
      <c r="C51" s="320">
        <v>1499</v>
      </c>
      <c r="D51" s="320">
        <v>430</v>
      </c>
      <c r="E51" s="320">
        <v>269</v>
      </c>
      <c r="F51" s="320">
        <v>549</v>
      </c>
      <c r="G51" s="320">
        <v>317</v>
      </c>
      <c r="H51" s="318"/>
      <c r="I51" s="318"/>
      <c r="J51" s="321">
        <v>457</v>
      </c>
      <c r="K51" s="321">
        <v>351</v>
      </c>
      <c r="L51" s="316">
        <v>844.5</v>
      </c>
      <c r="M51" s="316">
        <v>599.5</v>
      </c>
      <c r="N51" s="321">
        <v>942</v>
      </c>
      <c r="O51" s="321">
        <v>785</v>
      </c>
      <c r="P51" s="314"/>
      <c r="Q51" s="314"/>
    </row>
    <row r="52" spans="1:17" s="15" customFormat="1" ht="15">
      <c r="A52" s="311" t="s">
        <v>210</v>
      </c>
      <c r="B52" s="322">
        <v>1845</v>
      </c>
      <c r="C52" s="322">
        <v>1438</v>
      </c>
      <c r="D52" s="322">
        <v>469</v>
      </c>
      <c r="E52" s="322">
        <v>295</v>
      </c>
      <c r="F52" s="322">
        <v>649</v>
      </c>
      <c r="G52" s="322">
        <v>353</v>
      </c>
      <c r="H52" s="318"/>
      <c r="I52" s="318"/>
      <c r="J52" s="323">
        <v>544</v>
      </c>
      <c r="K52" s="323">
        <v>430</v>
      </c>
      <c r="L52" s="310">
        <v>972</v>
      </c>
      <c r="M52" s="310">
        <v>618</v>
      </c>
      <c r="N52" s="322">
        <v>1010</v>
      </c>
      <c r="O52" s="323">
        <v>813</v>
      </c>
      <c r="P52" s="314"/>
      <c r="Q52" s="314"/>
    </row>
    <row r="53" spans="1:17" s="15" customFormat="1" ht="15">
      <c r="A53" s="311" t="s">
        <v>211</v>
      </c>
      <c r="B53" s="322">
        <v>1353</v>
      </c>
      <c r="C53" s="322">
        <v>1086</v>
      </c>
      <c r="D53" s="322">
        <v>765</v>
      </c>
      <c r="E53" s="322">
        <v>466</v>
      </c>
      <c r="F53" s="322"/>
      <c r="G53" s="322"/>
      <c r="H53" s="318"/>
      <c r="I53" s="318"/>
      <c r="J53" s="323">
        <v>848</v>
      </c>
      <c r="K53" s="323">
        <v>717</v>
      </c>
      <c r="L53" s="310"/>
      <c r="M53" s="310"/>
      <c r="N53" s="322"/>
      <c r="O53" s="323"/>
      <c r="P53" s="314"/>
      <c r="Q53" s="314"/>
    </row>
    <row r="54" spans="1:17" s="15" customFormat="1" ht="15">
      <c r="A54" s="311" t="s">
        <v>284</v>
      </c>
      <c r="B54" s="322">
        <v>1728</v>
      </c>
      <c r="C54" s="322">
        <v>1518</v>
      </c>
      <c r="D54" s="322">
        <v>691</v>
      </c>
      <c r="E54" s="322">
        <v>563</v>
      </c>
      <c r="F54" s="322"/>
      <c r="G54" s="322"/>
      <c r="H54" s="318">
        <v>1017</v>
      </c>
      <c r="I54" s="318">
        <v>644</v>
      </c>
      <c r="J54" s="323">
        <v>537</v>
      </c>
      <c r="K54" s="323">
        <v>520</v>
      </c>
      <c r="L54" s="310"/>
      <c r="M54" s="310"/>
      <c r="N54" s="322"/>
      <c r="O54" s="323"/>
      <c r="P54" s="314"/>
      <c r="Q54" s="314"/>
    </row>
    <row r="55" spans="1:17" ht="12.75">
      <c r="A55" s="414" t="s">
        <v>409</v>
      </c>
      <c r="B55" s="414"/>
      <c r="C55" s="307"/>
      <c r="D55" s="307"/>
      <c r="E55" s="307"/>
      <c r="F55" s="307"/>
      <c r="G55" s="307"/>
      <c r="H55" s="307"/>
      <c r="I55" s="307"/>
      <c r="J55" s="307"/>
      <c r="K55" s="307"/>
      <c r="L55" s="307"/>
      <c r="M55" s="307"/>
      <c r="N55" s="307"/>
      <c r="O55" s="307"/>
      <c r="P55" s="307"/>
      <c r="Q55" s="307"/>
    </row>
    <row r="56" spans="1:17" ht="12.75">
      <c r="A56" s="403"/>
      <c r="B56" s="403"/>
      <c r="C56" s="403"/>
      <c r="D56" s="403"/>
      <c r="E56" s="403"/>
      <c r="F56" s="403"/>
      <c r="G56" s="112"/>
      <c r="H56" s="112"/>
      <c r="I56" s="112"/>
      <c r="J56" s="112"/>
      <c r="K56" s="112"/>
      <c r="L56" s="112"/>
      <c r="M56" s="112"/>
      <c r="N56" s="112"/>
      <c r="O56" s="112"/>
      <c r="P56" s="112"/>
      <c r="Q56" s="112"/>
    </row>
    <row r="57" spans="1:17" ht="12.75">
      <c r="A57" s="52"/>
      <c r="B57" s="112"/>
      <c r="C57" s="112"/>
      <c r="D57" s="112"/>
      <c r="E57" s="97"/>
      <c r="F57" s="112"/>
      <c r="G57" s="112"/>
      <c r="H57" s="112"/>
      <c r="I57" s="112"/>
      <c r="J57" s="112"/>
      <c r="K57" s="112"/>
      <c r="L57" s="112"/>
      <c r="M57" s="112"/>
      <c r="N57" s="112"/>
      <c r="O57" s="112"/>
      <c r="P57" s="112"/>
      <c r="Q57" s="112"/>
    </row>
    <row r="58" spans="1:17" ht="12.75">
      <c r="A58" s="52"/>
      <c r="B58" s="112"/>
      <c r="C58" s="112"/>
      <c r="D58" s="112"/>
      <c r="E58" s="112"/>
      <c r="F58" s="112"/>
      <c r="G58" s="112"/>
      <c r="H58" s="112"/>
      <c r="I58" s="112"/>
      <c r="J58" s="112"/>
      <c r="K58" s="112"/>
      <c r="L58" s="112"/>
      <c r="M58" s="112"/>
      <c r="N58" s="112"/>
      <c r="O58" s="112"/>
      <c r="P58" s="112"/>
      <c r="Q58" s="112"/>
    </row>
    <row r="59" spans="1:17" ht="12.75">
      <c r="A59" s="52"/>
      <c r="B59" s="112"/>
      <c r="C59" s="112"/>
      <c r="D59" s="112"/>
      <c r="E59" s="112"/>
      <c r="F59" s="112"/>
      <c r="G59" s="112"/>
      <c r="H59" s="112"/>
      <c r="I59" s="112"/>
      <c r="J59" s="112"/>
      <c r="K59" s="112"/>
      <c r="L59" s="112"/>
      <c r="M59" s="112"/>
      <c r="N59" s="112"/>
      <c r="O59" s="112"/>
      <c r="P59" s="112"/>
      <c r="Q59" s="112"/>
    </row>
    <row r="60" spans="1:17" ht="12.75">
      <c r="A60" s="52"/>
      <c r="B60" s="112"/>
      <c r="C60" s="112"/>
      <c r="D60" s="112"/>
      <c r="E60" s="112"/>
      <c r="F60" s="112"/>
      <c r="G60" s="112"/>
      <c r="H60" s="112"/>
      <c r="I60" s="112"/>
      <c r="J60" s="112"/>
      <c r="K60" s="112"/>
      <c r="L60" s="112"/>
      <c r="M60" s="112"/>
      <c r="N60" s="112"/>
      <c r="O60" s="112"/>
      <c r="P60" s="112"/>
      <c r="Q60" s="112"/>
    </row>
    <row r="61" spans="1:17" ht="12.75">
      <c r="A61" s="52"/>
      <c r="B61" s="112"/>
      <c r="C61" s="112"/>
      <c r="D61" s="112"/>
      <c r="E61" s="112"/>
      <c r="F61" s="112"/>
      <c r="G61" s="112"/>
      <c r="H61" s="112"/>
      <c r="I61" s="112"/>
      <c r="J61" s="112"/>
      <c r="K61" s="112"/>
      <c r="L61" s="112"/>
      <c r="M61" s="112"/>
      <c r="N61" s="112"/>
      <c r="O61" s="112"/>
      <c r="P61" s="112"/>
      <c r="Q61" s="112"/>
    </row>
    <row r="62" spans="1:17" ht="12.75">
      <c r="A62" s="52"/>
      <c r="B62" s="112"/>
      <c r="C62" s="112"/>
      <c r="D62" s="112"/>
      <c r="E62" s="112"/>
      <c r="F62" s="112"/>
      <c r="G62" s="112"/>
      <c r="H62" s="112"/>
      <c r="I62" s="112"/>
      <c r="J62" s="112"/>
      <c r="K62" s="112"/>
      <c r="L62" s="112"/>
      <c r="M62" s="112"/>
      <c r="N62" s="112"/>
      <c r="O62" s="112"/>
      <c r="P62" s="112"/>
      <c r="Q62" s="112"/>
    </row>
    <row r="63" spans="1:17" ht="12.75">
      <c r="A63" s="52"/>
      <c r="B63" s="112"/>
      <c r="C63" s="112"/>
      <c r="D63" s="112"/>
      <c r="E63" s="112"/>
      <c r="F63" s="112"/>
      <c r="G63" s="112"/>
      <c r="H63" s="112"/>
      <c r="I63" s="112"/>
      <c r="J63" s="112"/>
      <c r="K63" s="112"/>
      <c r="L63" s="112"/>
      <c r="M63" s="112"/>
      <c r="N63" s="112"/>
      <c r="O63" s="112"/>
      <c r="P63" s="112"/>
      <c r="Q63" s="112"/>
    </row>
    <row r="64" spans="1:17" ht="12.75">
      <c r="A64" s="52"/>
      <c r="B64" s="112"/>
      <c r="C64" s="112"/>
      <c r="D64" s="112"/>
      <c r="E64" s="112"/>
      <c r="F64" s="112"/>
      <c r="G64" s="112"/>
      <c r="H64" s="112"/>
      <c r="I64" s="112"/>
      <c r="J64" s="112"/>
      <c r="K64" s="112"/>
      <c r="L64" s="112"/>
      <c r="M64" s="112"/>
      <c r="N64" s="112"/>
      <c r="O64" s="112"/>
      <c r="P64" s="112"/>
      <c r="Q64" s="112"/>
    </row>
    <row r="65" spans="1:13" ht="12.75">
      <c r="A65" s="52"/>
      <c r="B65" s="23"/>
      <c r="C65" s="23"/>
      <c r="D65" s="23"/>
      <c r="E65" s="23"/>
      <c r="F65" s="23"/>
      <c r="G65" s="23"/>
      <c r="H65" s="23"/>
      <c r="I65" s="23"/>
      <c r="J65" s="23"/>
      <c r="K65" s="23"/>
      <c r="L65" s="23"/>
      <c r="M65" s="23"/>
    </row>
    <row r="66" spans="1:13" ht="12.75">
      <c r="A66" s="52"/>
      <c r="B66" s="23"/>
      <c r="C66" s="23"/>
      <c r="D66" s="23"/>
      <c r="E66" s="23"/>
      <c r="F66" s="23"/>
      <c r="G66" s="23"/>
      <c r="H66" s="23"/>
      <c r="I66" s="23"/>
      <c r="J66" s="23"/>
      <c r="K66" s="23"/>
      <c r="L66" s="23"/>
      <c r="M66" s="23"/>
    </row>
    <row r="67" spans="1:13" ht="12.75">
      <c r="A67" s="52"/>
      <c r="B67" s="23"/>
      <c r="C67" s="23"/>
      <c r="D67" s="23"/>
      <c r="E67" s="23"/>
      <c r="F67" s="23"/>
      <c r="G67" s="23"/>
      <c r="H67" s="23"/>
      <c r="I67" s="23"/>
      <c r="J67" s="23"/>
      <c r="K67" s="23"/>
      <c r="L67" s="23"/>
      <c r="M67" s="23"/>
    </row>
    <row r="68" spans="1:13" ht="12.75">
      <c r="A68" s="52"/>
      <c r="B68" s="23"/>
      <c r="C68" s="23"/>
      <c r="D68" s="23"/>
      <c r="E68" s="23"/>
      <c r="F68" s="23"/>
      <c r="G68" s="23"/>
      <c r="H68" s="23"/>
      <c r="I68" s="23"/>
      <c r="J68" s="23"/>
      <c r="K68" s="23"/>
      <c r="L68" s="23"/>
      <c r="M68" s="23"/>
    </row>
    <row r="69" spans="1:13" ht="12.75">
      <c r="A69" s="52"/>
      <c r="B69" s="23"/>
      <c r="C69" s="23"/>
      <c r="D69" s="23"/>
      <c r="E69" s="23"/>
      <c r="F69" s="23"/>
      <c r="G69" s="23"/>
      <c r="H69" s="23"/>
      <c r="I69" s="23"/>
      <c r="J69" s="23"/>
      <c r="K69" s="23"/>
      <c r="L69" s="23"/>
      <c r="M69" s="23"/>
    </row>
    <row r="70" spans="1:13" ht="12.75">
      <c r="A70" s="52"/>
      <c r="B70" s="23"/>
      <c r="C70" s="23"/>
      <c r="D70" s="23"/>
      <c r="E70" s="23"/>
      <c r="F70" s="23"/>
      <c r="G70" s="23"/>
      <c r="H70" s="23"/>
      <c r="I70" s="23"/>
      <c r="J70" s="23"/>
      <c r="K70" s="23"/>
      <c r="L70" s="23"/>
      <c r="M70" s="23"/>
    </row>
    <row r="71" spans="1:13" ht="12.75">
      <c r="A71" s="52"/>
      <c r="B71" s="23"/>
      <c r="C71" s="23"/>
      <c r="D71" s="23"/>
      <c r="E71" s="23"/>
      <c r="F71" s="23"/>
      <c r="G71" s="23"/>
      <c r="H71" s="23"/>
      <c r="I71" s="23"/>
      <c r="J71" s="23"/>
      <c r="K71" s="23"/>
      <c r="L71" s="23"/>
      <c r="M71" s="23"/>
    </row>
  </sheetData>
  <sheetProtection/>
  <mergeCells count="15">
    <mergeCell ref="A56:F56"/>
    <mergeCell ref="A55:B55"/>
    <mergeCell ref="B6:C6"/>
    <mergeCell ref="D6:E6"/>
    <mergeCell ref="F6:G6"/>
    <mergeCell ref="H6:I6"/>
    <mergeCell ref="P6:Q6"/>
    <mergeCell ref="A6:A7"/>
    <mergeCell ref="J6:K6"/>
    <mergeCell ref="N6:O6"/>
    <mergeCell ref="L6:M6"/>
    <mergeCell ref="A1:Q1"/>
    <mergeCell ref="A2:Q2"/>
    <mergeCell ref="A3:Q3"/>
    <mergeCell ref="A4:Q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8" r:id="rId2"/>
  <headerFooter>
    <oddFooter>&amp;C&amp;"Arial,Normal"&amp;10 17</oddFooter>
  </headerFooter>
  <rowBreaks count="1" manualBreakCount="1">
    <brk id="56" max="18" man="1"/>
  </rowBreaks>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E1" sqref="E1"/>
    </sheetView>
  </sheetViews>
  <sheetFormatPr defaultColWidth="11.421875" defaultRowHeight="15"/>
  <sheetData>
    <row r="1" spans="1:10" ht="15">
      <c r="A1" s="102"/>
      <c r="B1" s="102"/>
      <c r="C1" s="102"/>
      <c r="D1" s="102"/>
      <c r="E1" s="102"/>
      <c r="F1" s="102"/>
      <c r="G1" s="102"/>
      <c r="H1" s="102"/>
      <c r="I1" s="102"/>
      <c r="J1" s="102"/>
    </row>
    <row r="2" spans="1:10" ht="15">
      <c r="A2" s="102"/>
      <c r="B2" s="102"/>
      <c r="C2" s="102"/>
      <c r="D2" s="102"/>
      <c r="E2" s="102"/>
      <c r="F2" s="102"/>
      <c r="G2" s="102"/>
      <c r="H2" s="102"/>
      <c r="I2" s="102"/>
      <c r="J2" s="102"/>
    </row>
    <row r="3" spans="1:10" ht="15">
      <c r="A3" s="102"/>
      <c r="B3" s="102"/>
      <c r="C3" s="102"/>
      <c r="D3" s="102"/>
      <c r="E3" s="102"/>
      <c r="F3" s="102"/>
      <c r="G3" s="102"/>
      <c r="H3" s="102"/>
      <c r="I3" s="102"/>
      <c r="J3" s="102"/>
    </row>
    <row r="4" spans="1:10" ht="15">
      <c r="A4" s="102"/>
      <c r="B4" s="102"/>
      <c r="C4" s="102"/>
      <c r="D4" s="102"/>
      <c r="E4" s="102"/>
      <c r="F4" s="102"/>
      <c r="G4" s="102"/>
      <c r="H4" s="102"/>
      <c r="I4" s="102"/>
      <c r="J4" s="102"/>
    </row>
    <row r="5" spans="1:10" ht="15">
      <c r="A5" s="102"/>
      <c r="B5" s="102"/>
      <c r="C5" s="102"/>
      <c r="D5" s="102"/>
      <c r="E5" s="102"/>
      <c r="F5" s="102"/>
      <c r="G5" s="102"/>
      <c r="H5" s="102"/>
      <c r="I5" s="102"/>
      <c r="J5" s="102"/>
    </row>
    <row r="6" spans="1:10" ht="15">
      <c r="A6" s="102"/>
      <c r="B6" s="102"/>
      <c r="C6" s="102"/>
      <c r="D6" s="102"/>
      <c r="E6" s="102"/>
      <c r="F6" s="102"/>
      <c r="G6" s="102"/>
      <c r="H6" s="102"/>
      <c r="I6" s="102"/>
      <c r="J6" s="102"/>
    </row>
    <row r="7" spans="1:10" ht="15">
      <c r="A7" s="102"/>
      <c r="B7" s="102"/>
      <c r="C7" s="102"/>
      <c r="D7" s="102"/>
      <c r="E7" s="102"/>
      <c r="F7" s="102"/>
      <c r="G7" s="102"/>
      <c r="H7" s="102"/>
      <c r="I7" s="102"/>
      <c r="J7" s="102"/>
    </row>
    <row r="8" spans="1:10" ht="15">
      <c r="A8" s="102"/>
      <c r="B8" s="102"/>
      <c r="C8" s="102"/>
      <c r="D8" s="102"/>
      <c r="E8" s="102"/>
      <c r="F8" s="102"/>
      <c r="G8" s="102"/>
      <c r="H8" s="102"/>
      <c r="I8" s="102"/>
      <c r="J8" s="102"/>
    </row>
    <row r="9" spans="1:10" ht="15">
      <c r="A9" s="102"/>
      <c r="B9" s="102"/>
      <c r="C9" s="102"/>
      <c r="D9" s="102"/>
      <c r="E9" s="102"/>
      <c r="F9" s="102"/>
      <c r="G9" s="102"/>
      <c r="H9" s="102"/>
      <c r="I9" s="102"/>
      <c r="J9" s="102"/>
    </row>
    <row r="10" spans="1:10" ht="15">
      <c r="A10" s="102"/>
      <c r="B10" s="102"/>
      <c r="C10" s="102"/>
      <c r="D10" s="102"/>
      <c r="E10" s="102"/>
      <c r="F10" s="102"/>
      <c r="G10" s="102"/>
      <c r="H10" s="102"/>
      <c r="I10" s="102"/>
      <c r="J10" s="102"/>
    </row>
    <row r="11" spans="1:10" ht="15">
      <c r="A11" s="102"/>
      <c r="B11" s="102"/>
      <c r="C11" s="102"/>
      <c r="D11" s="102"/>
      <c r="E11" s="102"/>
      <c r="F11" s="102"/>
      <c r="G11" s="102"/>
      <c r="H11" s="102"/>
      <c r="I11" s="102"/>
      <c r="J11" s="102"/>
    </row>
    <row r="12" spans="1:10" ht="15">
      <c r="A12" s="102"/>
      <c r="B12" s="102"/>
      <c r="C12" s="102"/>
      <c r="D12" s="102"/>
      <c r="E12" s="102"/>
      <c r="F12" s="102"/>
      <c r="G12" s="102"/>
      <c r="H12" s="102"/>
      <c r="I12" s="102"/>
      <c r="J12" s="102"/>
    </row>
    <row r="13" spans="1:10" ht="15">
      <c r="A13" s="102"/>
      <c r="B13" s="102"/>
      <c r="C13" s="102"/>
      <c r="D13" s="102"/>
      <c r="E13" s="102"/>
      <c r="F13" s="102"/>
      <c r="G13" s="102"/>
      <c r="H13" s="102"/>
      <c r="I13" s="102"/>
      <c r="J13" s="102"/>
    </row>
    <row r="14" spans="1:10" ht="15">
      <c r="A14" s="102"/>
      <c r="B14" s="102"/>
      <c r="C14" s="102"/>
      <c r="D14" s="102"/>
      <c r="E14" s="102"/>
      <c r="F14" s="102"/>
      <c r="G14" s="102"/>
      <c r="H14" s="102"/>
      <c r="I14" s="102"/>
      <c r="J14" s="102"/>
    </row>
    <row r="15" spans="1:10" ht="15">
      <c r="A15" s="102"/>
      <c r="B15" s="102"/>
      <c r="C15" s="102"/>
      <c r="D15" s="102"/>
      <c r="E15" s="102"/>
      <c r="F15" s="102"/>
      <c r="G15" s="102"/>
      <c r="H15" s="102"/>
      <c r="I15" s="102"/>
      <c r="J15" s="102"/>
    </row>
    <row r="16" spans="1:10" ht="15">
      <c r="A16" s="102"/>
      <c r="B16" s="102"/>
      <c r="C16" s="102"/>
      <c r="D16" s="102"/>
      <c r="E16" s="102"/>
      <c r="F16" s="102"/>
      <c r="G16" s="102"/>
      <c r="H16" s="102"/>
      <c r="I16" s="102"/>
      <c r="J16" s="102"/>
    </row>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N87"/>
  <sheetViews>
    <sheetView view="pageBreakPreview" zoomScaleSheetLayoutView="100" zoomScalePageLayoutView="0" workbookViewId="0" topLeftCell="A1">
      <selection activeCell="E1" sqref="E1:H1"/>
    </sheetView>
  </sheetViews>
  <sheetFormatPr defaultColWidth="11.421875" defaultRowHeight="15"/>
  <cols>
    <col min="1" max="1" width="23.8515625" style="0" customWidth="1"/>
  </cols>
  <sheetData>
    <row r="1" spans="1:13" ht="15">
      <c r="A1" s="102"/>
      <c r="B1" s="102"/>
      <c r="C1" s="102"/>
      <c r="D1" s="102"/>
      <c r="E1" s="374" t="s">
        <v>238</v>
      </c>
      <c r="F1" s="374"/>
      <c r="G1" s="374"/>
      <c r="H1" s="374"/>
      <c r="I1" s="102"/>
      <c r="J1" s="102"/>
      <c r="K1" s="102"/>
      <c r="L1" s="102"/>
      <c r="M1" s="102"/>
    </row>
    <row r="2" spans="1:13" ht="15">
      <c r="A2" s="102"/>
      <c r="B2" s="102"/>
      <c r="C2" s="102"/>
      <c r="D2" s="102"/>
      <c r="E2" s="102"/>
      <c r="F2" s="102"/>
      <c r="G2" s="102"/>
      <c r="H2" s="102"/>
      <c r="I2" s="102"/>
      <c r="J2" s="102"/>
      <c r="K2" s="102"/>
      <c r="L2" s="102"/>
      <c r="M2" s="102"/>
    </row>
    <row r="3" spans="1:13" ht="15">
      <c r="A3" s="115"/>
      <c r="B3" s="115"/>
      <c r="C3" s="115"/>
      <c r="D3" s="115"/>
      <c r="E3" s="115"/>
      <c r="F3" s="115"/>
      <c r="G3" s="115"/>
      <c r="H3" s="115"/>
      <c r="I3" s="115"/>
      <c r="J3" s="115"/>
      <c r="K3" s="115"/>
      <c r="L3" s="115"/>
      <c r="M3" s="102"/>
    </row>
    <row r="4" spans="1:14" ht="15">
      <c r="A4" s="227"/>
      <c r="B4" s="415"/>
      <c r="C4" s="415"/>
      <c r="D4" s="415"/>
      <c r="E4" s="415"/>
      <c r="F4" s="415"/>
      <c r="G4" s="415"/>
      <c r="H4" s="415"/>
      <c r="I4" s="415"/>
      <c r="J4" s="415"/>
      <c r="K4" s="415"/>
      <c r="L4" s="415"/>
      <c r="M4" s="140"/>
      <c r="N4" s="226"/>
    </row>
    <row r="5" spans="1:14" ht="15">
      <c r="A5" s="228"/>
      <c r="B5" s="121">
        <v>2000</v>
      </c>
      <c r="C5" s="121">
        <v>2001</v>
      </c>
      <c r="D5" s="121">
        <v>2002</v>
      </c>
      <c r="E5" s="121">
        <v>2003</v>
      </c>
      <c r="F5" s="121">
        <v>2004</v>
      </c>
      <c r="G5" s="121">
        <v>2005</v>
      </c>
      <c r="H5" s="121">
        <v>2006</v>
      </c>
      <c r="I5" s="121">
        <v>2007</v>
      </c>
      <c r="J5" s="121">
        <v>2008</v>
      </c>
      <c r="K5" s="121">
        <v>2009</v>
      </c>
      <c r="L5" s="121">
        <v>2010</v>
      </c>
      <c r="M5" s="122">
        <v>2011</v>
      </c>
      <c r="N5" s="121">
        <v>2012</v>
      </c>
    </row>
    <row r="6" spans="1:14" ht="15">
      <c r="A6" s="123"/>
      <c r="B6" s="123"/>
      <c r="C6" s="123"/>
      <c r="D6" s="123"/>
      <c r="E6" s="123"/>
      <c r="F6" s="123"/>
      <c r="G6" s="123"/>
      <c r="H6" s="123"/>
      <c r="I6" s="123"/>
      <c r="J6" s="123"/>
      <c r="K6" s="123"/>
      <c r="L6" s="123"/>
      <c r="M6" s="115"/>
      <c r="N6" s="226"/>
    </row>
    <row r="7" spans="1:14" ht="15">
      <c r="A7" s="223" t="s">
        <v>235</v>
      </c>
      <c r="B7" s="124">
        <v>800</v>
      </c>
      <c r="C7" s="124">
        <v>850</v>
      </c>
      <c r="D7" s="124">
        <v>1220</v>
      </c>
      <c r="E7" s="124">
        <v>1280</v>
      </c>
      <c r="F7" s="124">
        <v>1320</v>
      </c>
      <c r="G7" s="125">
        <v>1360</v>
      </c>
      <c r="H7" s="124">
        <v>3820</v>
      </c>
      <c r="I7" s="124">
        <v>5664</v>
      </c>
      <c r="J7" s="125">
        <v>5953</v>
      </c>
      <c r="K7" s="126">
        <v>6779</v>
      </c>
      <c r="L7" s="126">
        <v>7876</v>
      </c>
      <c r="M7" s="271">
        <v>8460</v>
      </c>
      <c r="N7" s="271">
        <v>13016</v>
      </c>
    </row>
    <row r="8" spans="1:14" ht="15">
      <c r="A8" s="254"/>
      <c r="B8" s="124"/>
      <c r="C8" s="124"/>
      <c r="D8" s="124"/>
      <c r="E8" s="124"/>
      <c r="F8" s="124"/>
      <c r="G8" s="125"/>
      <c r="H8" s="124"/>
      <c r="I8" s="124"/>
      <c r="J8" s="125"/>
      <c r="K8" s="126"/>
      <c r="L8" s="126"/>
      <c r="M8" s="271"/>
      <c r="N8" s="271"/>
    </row>
    <row r="9" spans="1:14" ht="15">
      <c r="A9" s="224" t="s">
        <v>242</v>
      </c>
      <c r="B9" s="130">
        <v>4800</v>
      </c>
      <c r="C9" s="130">
        <v>5253.065465881537</v>
      </c>
      <c r="D9" s="130">
        <v>8010.4112029293865</v>
      </c>
      <c r="E9" s="130">
        <v>8211.351378098867</v>
      </c>
      <c r="F9" s="130">
        <v>12667.187886585183</v>
      </c>
      <c r="G9" s="130">
        <v>17336.671779900043</v>
      </c>
      <c r="H9" s="130">
        <v>23705.715275372357</v>
      </c>
      <c r="I9" s="130">
        <v>28597.27844029887</v>
      </c>
      <c r="J9" s="130">
        <v>47893.71072294521</v>
      </c>
      <c r="K9" s="130">
        <v>57514.2560245435</v>
      </c>
      <c r="L9" s="130">
        <v>76386.36251175216</v>
      </c>
      <c r="M9" s="131">
        <v>120121</v>
      </c>
      <c r="N9" s="131">
        <v>113422</v>
      </c>
    </row>
    <row r="10" spans="1:14" ht="15">
      <c r="A10" s="142" t="s">
        <v>418</v>
      </c>
      <c r="B10" s="142"/>
      <c r="C10" s="142"/>
      <c r="D10" s="142"/>
      <c r="E10" s="142"/>
      <c r="F10" s="142"/>
      <c r="G10" s="142"/>
      <c r="H10" s="142"/>
      <c r="I10" s="142"/>
      <c r="J10" s="142"/>
      <c r="K10" s="142"/>
      <c r="L10" s="142"/>
      <c r="M10" s="140"/>
      <c r="N10" s="236"/>
    </row>
    <row r="11" spans="1:13" ht="15">
      <c r="A11" s="221"/>
      <c r="B11" s="221"/>
      <c r="C11" s="221"/>
      <c r="D11" s="221"/>
      <c r="E11" s="221"/>
      <c r="F11" s="221"/>
      <c r="G11" s="221"/>
      <c r="H11" s="221"/>
      <c r="I11" s="221"/>
      <c r="J11" s="221"/>
      <c r="K11" s="221"/>
      <c r="L11" s="221"/>
      <c r="M11" s="102"/>
    </row>
    <row r="12" spans="1:13" ht="15">
      <c r="A12" s="221"/>
      <c r="B12" s="221"/>
      <c r="C12" s="221"/>
      <c r="D12" s="221"/>
      <c r="E12" s="221"/>
      <c r="F12" s="221"/>
      <c r="G12" s="221"/>
      <c r="H12" s="221"/>
      <c r="I12" s="221"/>
      <c r="J12" s="221"/>
      <c r="K12" s="221"/>
      <c r="L12" s="221"/>
      <c r="M12" s="102"/>
    </row>
    <row r="13" spans="1:13" ht="15">
      <c r="A13" s="221"/>
      <c r="B13" s="221"/>
      <c r="C13" s="221"/>
      <c r="D13" s="221"/>
      <c r="E13" s="221"/>
      <c r="F13" s="221"/>
      <c r="G13" s="221"/>
      <c r="H13" s="221"/>
      <c r="I13" s="221"/>
      <c r="J13" s="221"/>
      <c r="K13" s="221"/>
      <c r="L13" s="221"/>
      <c r="M13" s="102"/>
    </row>
    <row r="14" spans="1:13" ht="15">
      <c r="A14" s="221"/>
      <c r="B14" s="221"/>
      <c r="C14" s="221"/>
      <c r="D14" s="221"/>
      <c r="E14" s="221"/>
      <c r="F14" s="221"/>
      <c r="G14" s="221"/>
      <c r="H14" s="221"/>
      <c r="I14" s="221"/>
      <c r="J14" s="221"/>
      <c r="K14" s="221"/>
      <c r="L14" s="221"/>
      <c r="M14" s="102"/>
    </row>
    <row r="15" spans="1:13" ht="15">
      <c r="A15" s="221"/>
      <c r="B15" s="221"/>
      <c r="C15" s="221"/>
      <c r="D15" s="221"/>
      <c r="E15" s="221"/>
      <c r="F15" s="221"/>
      <c r="G15" s="221"/>
      <c r="H15" s="221"/>
      <c r="I15" s="221"/>
      <c r="J15" s="221"/>
      <c r="K15" s="221"/>
      <c r="L15" s="221"/>
      <c r="M15" s="102"/>
    </row>
    <row r="16" spans="1:13" ht="15">
      <c r="A16" s="221"/>
      <c r="B16" s="221"/>
      <c r="C16" s="221"/>
      <c r="D16" s="221"/>
      <c r="E16" s="221"/>
      <c r="F16" s="221"/>
      <c r="G16" s="221"/>
      <c r="H16" s="221"/>
      <c r="I16" s="221"/>
      <c r="J16" s="221"/>
      <c r="K16" s="221"/>
      <c r="L16" s="221"/>
      <c r="M16" s="102"/>
    </row>
    <row r="17" spans="1:13" ht="15">
      <c r="A17" s="221"/>
      <c r="B17" s="221"/>
      <c r="C17" s="221"/>
      <c r="D17" s="221"/>
      <c r="E17" s="221"/>
      <c r="F17" s="221"/>
      <c r="G17" s="221"/>
      <c r="H17" s="221"/>
      <c r="I17" s="221"/>
      <c r="J17" s="221"/>
      <c r="K17" s="221"/>
      <c r="L17" s="221"/>
      <c r="M17" s="102"/>
    </row>
    <row r="18" spans="1:13" ht="15">
      <c r="A18" s="221"/>
      <c r="B18" s="221"/>
      <c r="C18" s="221"/>
      <c r="D18" s="221"/>
      <c r="E18" s="221"/>
      <c r="F18" s="221"/>
      <c r="G18" s="221"/>
      <c r="H18" s="221"/>
      <c r="I18" s="221"/>
      <c r="J18" s="221"/>
      <c r="K18" s="221"/>
      <c r="L18" s="221"/>
      <c r="M18" s="102"/>
    </row>
    <row r="19" spans="1:13" ht="15">
      <c r="A19" s="221"/>
      <c r="B19" s="221"/>
      <c r="C19" s="221"/>
      <c r="D19" s="221"/>
      <c r="E19" s="221"/>
      <c r="F19" s="221"/>
      <c r="G19" s="221"/>
      <c r="H19" s="221"/>
      <c r="I19" s="221"/>
      <c r="J19" s="221"/>
      <c r="K19" s="221"/>
      <c r="L19" s="221"/>
      <c r="M19" s="102"/>
    </row>
    <row r="20" spans="1:13" ht="15">
      <c r="A20" s="221"/>
      <c r="B20" s="221"/>
      <c r="C20" s="221"/>
      <c r="D20" s="221"/>
      <c r="E20" s="221"/>
      <c r="F20" s="221"/>
      <c r="G20" s="221"/>
      <c r="H20" s="221"/>
      <c r="I20" s="221"/>
      <c r="J20" s="221"/>
      <c r="K20" s="221"/>
      <c r="L20" s="221"/>
      <c r="M20" s="102"/>
    </row>
    <row r="21" spans="1:13" ht="15">
      <c r="A21" s="221"/>
      <c r="B21" s="221"/>
      <c r="C21" s="221"/>
      <c r="D21" s="221"/>
      <c r="E21" s="221"/>
      <c r="F21" s="221"/>
      <c r="G21" s="221"/>
      <c r="H21" s="221"/>
      <c r="I21" s="221"/>
      <c r="J21" s="221"/>
      <c r="K21" s="221"/>
      <c r="L21" s="221"/>
      <c r="M21" s="102"/>
    </row>
    <row r="22" spans="1:13" ht="15">
      <c r="A22" s="221"/>
      <c r="B22" s="221"/>
      <c r="C22" s="221"/>
      <c r="D22" s="221"/>
      <c r="E22" s="221"/>
      <c r="F22" s="221"/>
      <c r="G22" s="221"/>
      <c r="H22" s="221"/>
      <c r="I22" s="221"/>
      <c r="J22" s="221"/>
      <c r="K22" s="221"/>
      <c r="L22" s="221"/>
      <c r="M22" s="102"/>
    </row>
    <row r="23" spans="1:13" ht="15">
      <c r="A23" s="221"/>
      <c r="B23" s="221"/>
      <c r="C23" s="221"/>
      <c r="D23" s="221"/>
      <c r="E23" s="221"/>
      <c r="F23" s="221"/>
      <c r="G23" s="221"/>
      <c r="H23" s="221"/>
      <c r="I23" s="221"/>
      <c r="J23" s="221"/>
      <c r="K23" s="221"/>
      <c r="L23" s="221"/>
      <c r="M23" s="102"/>
    </row>
    <row r="24" spans="1:13" ht="15">
      <c r="A24" s="221"/>
      <c r="B24" s="221"/>
      <c r="C24" s="221"/>
      <c r="D24" s="221"/>
      <c r="E24" s="221"/>
      <c r="F24" s="221"/>
      <c r="G24" s="221"/>
      <c r="H24" s="221"/>
      <c r="I24" s="221"/>
      <c r="J24" s="221"/>
      <c r="K24" s="221"/>
      <c r="L24" s="221"/>
      <c r="M24" s="102"/>
    </row>
    <row r="25" spans="1:13" ht="15">
      <c r="A25" s="221"/>
      <c r="B25" s="221"/>
      <c r="C25" s="221"/>
      <c r="D25" s="221"/>
      <c r="E25" s="221"/>
      <c r="F25" s="221"/>
      <c r="G25" s="221"/>
      <c r="H25" s="221"/>
      <c r="I25" s="221"/>
      <c r="J25" s="221"/>
      <c r="K25" s="221"/>
      <c r="L25" s="221"/>
      <c r="M25" s="102"/>
    </row>
    <row r="26" spans="1:13" ht="15">
      <c r="A26" s="221"/>
      <c r="B26" s="221"/>
      <c r="C26" s="221"/>
      <c r="D26" s="221"/>
      <c r="E26" s="221"/>
      <c r="F26" s="221"/>
      <c r="G26" s="221"/>
      <c r="H26" s="221"/>
      <c r="I26" s="221"/>
      <c r="J26" s="221"/>
      <c r="K26" s="221"/>
      <c r="L26" s="221"/>
      <c r="M26" s="102"/>
    </row>
    <row r="27" spans="1:13" ht="15">
      <c r="A27" s="221"/>
      <c r="B27" s="221"/>
      <c r="C27" s="221"/>
      <c r="D27" s="221"/>
      <c r="E27" s="221"/>
      <c r="F27" s="221"/>
      <c r="G27" s="221"/>
      <c r="H27" s="221"/>
      <c r="I27" s="221"/>
      <c r="J27" s="221"/>
      <c r="K27" s="221"/>
      <c r="L27" s="221"/>
      <c r="M27" s="102"/>
    </row>
    <row r="28" spans="1:13" ht="15">
      <c r="A28" s="221"/>
      <c r="B28" s="221"/>
      <c r="C28" s="221"/>
      <c r="D28" s="221"/>
      <c r="E28" s="221"/>
      <c r="F28" s="221"/>
      <c r="G28" s="221"/>
      <c r="H28" s="221"/>
      <c r="I28" s="221"/>
      <c r="J28" s="221"/>
      <c r="K28" s="221"/>
      <c r="L28" s="221"/>
      <c r="M28" s="102"/>
    </row>
    <row r="29" spans="1:13" ht="15">
      <c r="A29" s="221"/>
      <c r="B29" s="221"/>
      <c r="C29" s="221"/>
      <c r="D29" s="221"/>
      <c r="E29" s="221"/>
      <c r="F29" s="221"/>
      <c r="G29" s="221"/>
      <c r="H29" s="221"/>
      <c r="I29" s="221"/>
      <c r="J29" s="221"/>
      <c r="K29" s="221"/>
      <c r="L29" s="221"/>
      <c r="M29" s="102"/>
    </row>
    <row r="30" spans="1:13" ht="15">
      <c r="A30" s="221"/>
      <c r="B30" s="221"/>
      <c r="C30" s="221"/>
      <c r="D30" s="221"/>
      <c r="E30" s="221"/>
      <c r="F30" s="221"/>
      <c r="G30" s="221"/>
      <c r="H30" s="221"/>
      <c r="I30" s="221"/>
      <c r="J30" s="221"/>
      <c r="K30" s="221"/>
      <c r="L30" s="221"/>
      <c r="M30" s="102"/>
    </row>
    <row r="31" spans="1:13" ht="15">
      <c r="A31" s="221"/>
      <c r="B31" s="221"/>
      <c r="C31" s="221"/>
      <c r="D31" s="221"/>
      <c r="E31" s="221"/>
      <c r="F31" s="221"/>
      <c r="G31" s="221"/>
      <c r="H31" s="221"/>
      <c r="I31" s="221"/>
      <c r="J31" s="221"/>
      <c r="K31" s="221"/>
      <c r="L31" s="221"/>
      <c r="M31" s="102"/>
    </row>
    <row r="32" spans="1:13" ht="15">
      <c r="A32" s="221"/>
      <c r="B32" s="221"/>
      <c r="C32" s="221"/>
      <c r="D32" s="221"/>
      <c r="E32" s="221"/>
      <c r="F32" s="221"/>
      <c r="G32" s="221"/>
      <c r="H32" s="221"/>
      <c r="I32" s="221"/>
      <c r="J32" s="221"/>
      <c r="K32" s="221"/>
      <c r="L32" s="221"/>
      <c r="M32" s="102"/>
    </row>
    <row r="33" spans="1:13" ht="15">
      <c r="A33" s="221"/>
      <c r="B33" s="221"/>
      <c r="C33" s="221"/>
      <c r="D33" s="221"/>
      <c r="E33" s="221"/>
      <c r="F33" s="221"/>
      <c r="G33" s="221"/>
      <c r="H33" s="221"/>
      <c r="I33" s="221"/>
      <c r="J33" s="221"/>
      <c r="K33" s="221"/>
      <c r="L33" s="221"/>
      <c r="M33" s="102"/>
    </row>
    <row r="34" spans="1:13" ht="15">
      <c r="A34" s="221"/>
      <c r="B34" s="221"/>
      <c r="C34" s="221"/>
      <c r="D34" s="221"/>
      <c r="E34" s="221"/>
      <c r="F34" s="221"/>
      <c r="G34" s="221"/>
      <c r="H34" s="221"/>
      <c r="I34" s="221"/>
      <c r="J34" s="221"/>
      <c r="K34" s="221"/>
      <c r="L34" s="221"/>
      <c r="M34" s="102"/>
    </row>
    <row r="35" spans="1:13" ht="15">
      <c r="A35" s="221"/>
      <c r="B35" s="221"/>
      <c r="C35" s="221"/>
      <c r="D35" s="221"/>
      <c r="E35" s="221"/>
      <c r="F35" s="221"/>
      <c r="G35" s="221"/>
      <c r="H35" s="221"/>
      <c r="I35" s="221"/>
      <c r="J35" s="221"/>
      <c r="K35" s="221"/>
      <c r="L35" s="221"/>
      <c r="M35" s="102"/>
    </row>
    <row r="36" spans="1:13" ht="15">
      <c r="A36" s="221"/>
      <c r="B36" s="221"/>
      <c r="C36" s="221"/>
      <c r="D36" s="221"/>
      <c r="E36" s="221"/>
      <c r="F36" s="221"/>
      <c r="G36" s="221"/>
      <c r="H36" s="221"/>
      <c r="I36" s="221"/>
      <c r="J36" s="221"/>
      <c r="K36" s="221"/>
      <c r="L36" s="221"/>
      <c r="M36" s="102"/>
    </row>
    <row r="37" spans="1:13" ht="15">
      <c r="A37" s="221"/>
      <c r="B37" s="221"/>
      <c r="C37" s="221"/>
      <c r="D37" s="221"/>
      <c r="E37" s="221"/>
      <c r="F37" s="221"/>
      <c r="G37" s="221"/>
      <c r="H37" s="221"/>
      <c r="I37" s="221"/>
      <c r="J37" s="221"/>
      <c r="K37" s="221"/>
      <c r="L37" s="221"/>
      <c r="M37" s="102"/>
    </row>
    <row r="38" spans="1:13" ht="15">
      <c r="A38" s="221"/>
      <c r="B38" s="221"/>
      <c r="C38" s="221"/>
      <c r="D38" s="221"/>
      <c r="E38" s="221"/>
      <c r="F38" s="221"/>
      <c r="G38" s="221"/>
      <c r="H38" s="221"/>
      <c r="I38" s="221"/>
      <c r="J38" s="221"/>
      <c r="K38" s="221"/>
      <c r="L38" s="221"/>
      <c r="M38" s="102"/>
    </row>
    <row r="39" spans="1:13" ht="15">
      <c r="A39" s="221"/>
      <c r="B39" s="221"/>
      <c r="C39" s="221"/>
      <c r="D39" s="221"/>
      <c r="E39" s="221"/>
      <c r="F39" s="221"/>
      <c r="G39" s="221"/>
      <c r="H39" s="221"/>
      <c r="I39" s="221"/>
      <c r="J39" s="221"/>
      <c r="K39" s="221"/>
      <c r="L39" s="221"/>
      <c r="M39" s="102"/>
    </row>
    <row r="40" spans="1:13" ht="15">
      <c r="A40" s="221"/>
      <c r="B40" s="221"/>
      <c r="C40" s="221"/>
      <c r="D40" s="221"/>
      <c r="E40" s="221"/>
      <c r="F40" s="221"/>
      <c r="G40" s="221"/>
      <c r="H40" s="221"/>
      <c r="I40" s="221"/>
      <c r="J40" s="221"/>
      <c r="K40" s="221"/>
      <c r="L40" s="221"/>
      <c r="M40" s="102"/>
    </row>
    <row r="41" spans="1:13" ht="15">
      <c r="A41" s="221"/>
      <c r="B41" s="221"/>
      <c r="C41" s="221"/>
      <c r="D41" s="221"/>
      <c r="E41" s="221"/>
      <c r="F41" s="221"/>
      <c r="G41" s="221"/>
      <c r="H41" s="221"/>
      <c r="I41" s="221"/>
      <c r="J41" s="221"/>
      <c r="K41" s="221"/>
      <c r="L41" s="221"/>
      <c r="M41" s="102"/>
    </row>
    <row r="42" spans="1:13" ht="15">
      <c r="A42" s="221"/>
      <c r="B42" s="221"/>
      <c r="C42" s="221"/>
      <c r="D42" s="221"/>
      <c r="E42" s="416" t="s">
        <v>125</v>
      </c>
      <c r="F42" s="416"/>
      <c r="G42" s="416"/>
      <c r="H42" s="416"/>
      <c r="I42" s="221"/>
      <c r="J42" s="221"/>
      <c r="K42" s="221"/>
      <c r="L42" s="221"/>
      <c r="M42" s="102"/>
    </row>
    <row r="43" spans="1:13" ht="15">
      <c r="A43" s="221"/>
      <c r="B43" s="221"/>
      <c r="C43" s="221"/>
      <c r="D43" s="221"/>
      <c r="E43" s="221"/>
      <c r="F43" s="221"/>
      <c r="G43" s="221"/>
      <c r="H43" s="221"/>
      <c r="I43" s="221"/>
      <c r="J43" s="221"/>
      <c r="K43" s="221"/>
      <c r="L43" s="221"/>
      <c r="M43" s="102"/>
    </row>
    <row r="44" spans="1:14" ht="15">
      <c r="A44" s="385"/>
      <c r="B44" s="415"/>
      <c r="C44" s="415"/>
      <c r="D44" s="415"/>
      <c r="E44" s="415"/>
      <c r="F44" s="415"/>
      <c r="G44" s="415"/>
      <c r="H44" s="415"/>
      <c r="I44" s="415"/>
      <c r="J44" s="415"/>
      <c r="K44" s="415"/>
      <c r="L44" s="415"/>
      <c r="M44" s="140"/>
      <c r="N44" s="236"/>
    </row>
    <row r="45" spans="1:14" ht="15">
      <c r="A45" s="387"/>
      <c r="B45" s="141">
        <v>2000</v>
      </c>
      <c r="C45" s="141">
        <v>2001</v>
      </c>
      <c r="D45" s="141">
        <v>2002</v>
      </c>
      <c r="E45" s="141">
        <v>2003</v>
      </c>
      <c r="F45" s="141">
        <v>2004</v>
      </c>
      <c r="G45" s="141">
        <v>2005</v>
      </c>
      <c r="H45" s="141">
        <v>2006</v>
      </c>
      <c r="I45" s="141">
        <v>2007</v>
      </c>
      <c r="J45" s="141">
        <v>2008</v>
      </c>
      <c r="K45" s="141">
        <v>2009</v>
      </c>
      <c r="L45" s="141">
        <v>2010</v>
      </c>
      <c r="M45" s="121">
        <v>2011</v>
      </c>
      <c r="N45" s="121">
        <v>2012</v>
      </c>
    </row>
    <row r="46" spans="1:14" ht="15">
      <c r="A46" s="224" t="s">
        <v>124</v>
      </c>
      <c r="B46" s="130">
        <v>4800</v>
      </c>
      <c r="C46" s="130">
        <v>5253.065465881537</v>
      </c>
      <c r="D46" s="130">
        <v>8010.4112029293865</v>
      </c>
      <c r="E46" s="130">
        <v>8211.351378098867</v>
      </c>
      <c r="F46" s="130">
        <v>12667.187886585183</v>
      </c>
      <c r="G46" s="130">
        <v>17336.671779900043</v>
      </c>
      <c r="H46" s="130">
        <v>23705.715275372357</v>
      </c>
      <c r="I46" s="130">
        <v>28597.27844029887</v>
      </c>
      <c r="J46" s="130">
        <v>47893.71072294521</v>
      </c>
      <c r="K46" s="130">
        <v>57514.2560245435</v>
      </c>
      <c r="L46" s="130">
        <v>76386.36251175216</v>
      </c>
      <c r="M46" s="156">
        <v>120121</v>
      </c>
      <c r="N46" s="156">
        <v>113422</v>
      </c>
    </row>
    <row r="47" spans="1:14" ht="15">
      <c r="A47" s="133" t="s">
        <v>236</v>
      </c>
      <c r="B47" s="133">
        <v>4041.841</v>
      </c>
      <c r="C47" s="133">
        <v>4423.343</v>
      </c>
      <c r="D47" s="133">
        <v>6357.947</v>
      </c>
      <c r="E47" s="133">
        <v>6410.191</v>
      </c>
      <c r="F47" s="133">
        <v>10104.442</v>
      </c>
      <c r="G47" s="133">
        <v>11938.038</v>
      </c>
      <c r="H47" s="133">
        <v>15432.593</v>
      </c>
      <c r="I47" s="133">
        <v>20872.322</v>
      </c>
      <c r="J47" s="133">
        <v>35330.215</v>
      </c>
      <c r="K47" s="133">
        <v>38506.044</v>
      </c>
      <c r="L47" s="133">
        <v>55011.49</v>
      </c>
      <c r="M47" s="134">
        <v>73741</v>
      </c>
      <c r="N47" s="134">
        <v>69160</v>
      </c>
    </row>
    <row r="48" spans="1:14" ht="15">
      <c r="A48" s="127" t="s">
        <v>237</v>
      </c>
      <c r="B48" s="238">
        <v>29494.564</v>
      </c>
      <c r="C48" s="273">
        <v>25487.273</v>
      </c>
      <c r="D48" s="273">
        <v>52715.761</v>
      </c>
      <c r="E48" s="273">
        <v>55284.916</v>
      </c>
      <c r="F48" s="273">
        <v>82028.512</v>
      </c>
      <c r="G48" s="273">
        <v>104308.554</v>
      </c>
      <c r="H48" s="273">
        <v>131216.365</v>
      </c>
      <c r="I48" s="273">
        <v>166023.968</v>
      </c>
      <c r="J48" s="273">
        <v>216847.671</v>
      </c>
      <c r="K48" s="273">
        <v>181669.493</v>
      </c>
      <c r="L48" s="273">
        <v>345911.363</v>
      </c>
      <c r="M48" s="273">
        <v>389428.477</v>
      </c>
      <c r="N48" s="273">
        <v>354818</v>
      </c>
    </row>
    <row r="49" spans="1:13" ht="15">
      <c r="A49" s="101" t="s">
        <v>410</v>
      </c>
      <c r="B49" s="101"/>
      <c r="C49" s="101"/>
      <c r="D49" s="101"/>
      <c r="E49" s="101"/>
      <c r="F49" s="101"/>
      <c r="G49" s="101"/>
      <c r="H49" s="101"/>
      <c r="I49" s="101"/>
      <c r="J49" s="101"/>
      <c r="K49" s="101"/>
      <c r="L49" s="101"/>
      <c r="M49" s="102"/>
    </row>
    <row r="50" spans="1:13" ht="15">
      <c r="A50" s="272" t="s">
        <v>416</v>
      </c>
      <c r="B50" s="272"/>
      <c r="C50" s="272"/>
      <c r="D50" s="272"/>
      <c r="E50" s="272"/>
      <c r="F50" s="272"/>
      <c r="G50" s="272"/>
      <c r="H50" s="272"/>
      <c r="I50" s="101"/>
      <c r="J50" s="101"/>
      <c r="K50" s="101"/>
      <c r="L50" s="101"/>
      <c r="M50" s="102"/>
    </row>
    <row r="51" spans="1:13" ht="15">
      <c r="A51" s="221"/>
      <c r="B51" s="221"/>
      <c r="C51" s="221"/>
      <c r="D51" s="221"/>
      <c r="E51" s="221"/>
      <c r="F51" s="221"/>
      <c r="G51" s="221"/>
      <c r="H51" s="221"/>
      <c r="I51" s="221"/>
      <c r="J51" s="221"/>
      <c r="K51" s="221"/>
      <c r="L51" s="221"/>
      <c r="M51" s="102"/>
    </row>
    <row r="52" spans="1:13" ht="15">
      <c r="A52" s="221"/>
      <c r="B52" s="221"/>
      <c r="C52" s="221"/>
      <c r="D52" s="221"/>
      <c r="E52" s="221"/>
      <c r="F52" s="221"/>
      <c r="G52" s="221"/>
      <c r="H52" s="221"/>
      <c r="I52" s="221"/>
      <c r="J52" s="221"/>
      <c r="K52" s="221"/>
      <c r="L52" s="221"/>
      <c r="M52" s="102"/>
    </row>
    <row r="53" spans="1:13" ht="15">
      <c r="A53" s="221"/>
      <c r="B53" s="221"/>
      <c r="C53" s="221"/>
      <c r="D53" s="221"/>
      <c r="E53" s="221"/>
      <c r="F53" s="221"/>
      <c r="G53" s="221"/>
      <c r="H53" s="221"/>
      <c r="I53" s="221"/>
      <c r="J53" s="221"/>
      <c r="K53" s="221"/>
      <c r="L53" s="221"/>
      <c r="M53" s="102"/>
    </row>
    <row r="54" spans="1:13" ht="15">
      <c r="A54" s="221"/>
      <c r="B54" s="221"/>
      <c r="C54" s="221"/>
      <c r="D54" s="221"/>
      <c r="E54" s="221"/>
      <c r="F54" s="221"/>
      <c r="G54" s="221"/>
      <c r="H54" s="221"/>
      <c r="I54" s="221"/>
      <c r="J54" s="221"/>
      <c r="K54" s="221"/>
      <c r="L54" s="221"/>
      <c r="M54" s="102"/>
    </row>
    <row r="55" spans="1:13" ht="15">
      <c r="A55" s="221"/>
      <c r="B55" s="221"/>
      <c r="C55" s="221"/>
      <c r="D55" s="221"/>
      <c r="E55" s="221"/>
      <c r="F55" s="221"/>
      <c r="G55" s="221"/>
      <c r="H55" s="221"/>
      <c r="I55" s="221"/>
      <c r="J55" s="221"/>
      <c r="K55" s="221"/>
      <c r="L55" s="221"/>
      <c r="M55" s="102"/>
    </row>
    <row r="56" spans="1:13" ht="15">
      <c r="A56" s="221"/>
      <c r="B56" s="221"/>
      <c r="C56" s="221"/>
      <c r="D56" s="221"/>
      <c r="E56" s="221"/>
      <c r="F56" s="221"/>
      <c r="G56" s="221"/>
      <c r="H56" s="221"/>
      <c r="I56" s="221"/>
      <c r="J56" s="221"/>
      <c r="K56" s="221"/>
      <c r="L56" s="221"/>
      <c r="M56" s="102"/>
    </row>
    <row r="57" spans="1:13" ht="15">
      <c r="A57" s="221"/>
      <c r="B57" s="221"/>
      <c r="C57" s="221"/>
      <c r="D57" s="221"/>
      <c r="E57" s="221"/>
      <c r="F57" s="221"/>
      <c r="G57" s="221"/>
      <c r="H57" s="221"/>
      <c r="I57" s="221"/>
      <c r="J57" s="221"/>
      <c r="K57" s="221"/>
      <c r="L57" s="221"/>
      <c r="M57" s="102"/>
    </row>
    <row r="58" spans="1:13" ht="15">
      <c r="A58" s="221"/>
      <c r="B58" s="221"/>
      <c r="C58" s="221"/>
      <c r="D58" s="221"/>
      <c r="E58" s="221"/>
      <c r="F58" s="221"/>
      <c r="G58" s="221"/>
      <c r="H58" s="221"/>
      <c r="I58" s="221"/>
      <c r="J58" s="221"/>
      <c r="K58" s="221"/>
      <c r="L58" s="221"/>
      <c r="M58" s="102"/>
    </row>
    <row r="59" spans="1:13" ht="15">
      <c r="A59" s="221"/>
      <c r="B59" s="221"/>
      <c r="C59" s="221"/>
      <c r="D59" s="221"/>
      <c r="E59" s="221"/>
      <c r="F59" s="221"/>
      <c r="G59" s="221"/>
      <c r="H59" s="221"/>
      <c r="I59" s="221"/>
      <c r="J59" s="221"/>
      <c r="K59" s="221"/>
      <c r="L59" s="221"/>
      <c r="M59" s="102"/>
    </row>
    <row r="60" spans="1:13" ht="15">
      <c r="A60" s="221"/>
      <c r="B60" s="221"/>
      <c r="C60" s="221"/>
      <c r="D60" s="221"/>
      <c r="E60" s="221"/>
      <c r="F60" s="221"/>
      <c r="G60" s="221"/>
      <c r="H60" s="221"/>
      <c r="I60" s="221"/>
      <c r="J60" s="221"/>
      <c r="K60" s="221"/>
      <c r="L60" s="221"/>
      <c r="M60" s="102"/>
    </row>
    <row r="61" spans="1:13" ht="15">
      <c r="A61" s="221"/>
      <c r="B61" s="221"/>
      <c r="C61" s="221"/>
      <c r="D61" s="221"/>
      <c r="E61" s="221"/>
      <c r="F61" s="221"/>
      <c r="G61" s="221"/>
      <c r="H61" s="221"/>
      <c r="I61" s="221"/>
      <c r="J61" s="221"/>
      <c r="K61" s="221"/>
      <c r="L61" s="221"/>
      <c r="M61" s="102"/>
    </row>
    <row r="62" spans="1:13" ht="15">
      <c r="A62" s="221"/>
      <c r="B62" s="221"/>
      <c r="C62" s="221"/>
      <c r="D62" s="221"/>
      <c r="E62" s="221"/>
      <c r="F62" s="221"/>
      <c r="G62" s="221"/>
      <c r="H62" s="221"/>
      <c r="I62" s="221"/>
      <c r="J62" s="221"/>
      <c r="K62" s="221"/>
      <c r="L62" s="221"/>
      <c r="M62" s="102"/>
    </row>
    <row r="63" spans="1:13" ht="15">
      <c r="A63" s="221"/>
      <c r="B63" s="221"/>
      <c r="C63" s="221"/>
      <c r="D63" s="221"/>
      <c r="E63" s="221"/>
      <c r="F63" s="221"/>
      <c r="G63" s="221"/>
      <c r="H63" s="221"/>
      <c r="I63" s="221"/>
      <c r="J63" s="221"/>
      <c r="K63" s="221"/>
      <c r="L63" s="221"/>
      <c r="M63" s="102"/>
    </row>
    <row r="64" spans="1:13" ht="15">
      <c r="A64" s="221"/>
      <c r="B64" s="221"/>
      <c r="C64" s="221"/>
      <c r="D64" s="221"/>
      <c r="E64" s="221"/>
      <c r="F64" s="221"/>
      <c r="G64" s="221"/>
      <c r="H64" s="221"/>
      <c r="I64" s="221"/>
      <c r="J64" s="221"/>
      <c r="K64" s="221"/>
      <c r="L64" s="221"/>
      <c r="M64" s="102"/>
    </row>
    <row r="65" spans="1:13" ht="15">
      <c r="A65" s="221"/>
      <c r="B65" s="221"/>
      <c r="C65" s="221"/>
      <c r="D65" s="221"/>
      <c r="E65" s="221"/>
      <c r="F65" s="221"/>
      <c r="G65" s="221"/>
      <c r="H65" s="221"/>
      <c r="I65" s="221"/>
      <c r="J65" s="221"/>
      <c r="K65" s="221"/>
      <c r="L65" s="275" t="s">
        <v>43</v>
      </c>
      <c r="M65" s="102"/>
    </row>
    <row r="66" spans="1:13" ht="15">
      <c r="A66" s="221"/>
      <c r="B66" s="221"/>
      <c r="C66" s="221"/>
      <c r="D66" s="221"/>
      <c r="E66" s="221"/>
      <c r="F66" s="221"/>
      <c r="G66" s="221"/>
      <c r="H66" s="221"/>
      <c r="I66" s="221"/>
      <c r="J66" s="221"/>
      <c r="K66" s="221"/>
      <c r="L66" s="221"/>
      <c r="M66" s="102"/>
    </row>
    <row r="67" spans="1:13" ht="15">
      <c r="A67" s="221"/>
      <c r="B67" s="221"/>
      <c r="C67" s="221"/>
      <c r="D67" s="221"/>
      <c r="E67" s="221"/>
      <c r="F67" s="221"/>
      <c r="G67" s="221"/>
      <c r="H67" s="221"/>
      <c r="I67" s="221"/>
      <c r="J67" s="221"/>
      <c r="K67" s="221"/>
      <c r="L67" s="221"/>
      <c r="M67" s="102"/>
    </row>
    <row r="68" spans="1:13" ht="15">
      <c r="A68" s="221"/>
      <c r="B68" s="221"/>
      <c r="C68" s="221"/>
      <c r="D68" s="221"/>
      <c r="E68" s="221"/>
      <c r="F68" s="221"/>
      <c r="G68" s="221"/>
      <c r="H68" s="221"/>
      <c r="I68" s="221"/>
      <c r="J68" s="221"/>
      <c r="K68" s="221"/>
      <c r="L68" s="221"/>
      <c r="M68" s="102"/>
    </row>
    <row r="69" spans="1:13" ht="15">
      <c r="A69" s="221"/>
      <c r="B69" s="221"/>
      <c r="C69" s="221"/>
      <c r="D69" s="221"/>
      <c r="E69" s="221"/>
      <c r="F69" s="221"/>
      <c r="G69" s="221"/>
      <c r="H69" s="221"/>
      <c r="I69" s="221"/>
      <c r="J69" s="221"/>
      <c r="K69" s="221"/>
      <c r="L69" s="221"/>
      <c r="M69" s="102"/>
    </row>
    <row r="70" spans="1:13" ht="15">
      <c r="A70" s="221"/>
      <c r="B70" s="221"/>
      <c r="C70" s="221"/>
      <c r="D70" s="221"/>
      <c r="E70" s="221"/>
      <c r="F70" s="221"/>
      <c r="G70" s="221"/>
      <c r="H70" s="221"/>
      <c r="I70" s="221"/>
      <c r="J70" s="221"/>
      <c r="K70" s="221"/>
      <c r="L70" s="221"/>
      <c r="M70" s="102"/>
    </row>
    <row r="71" spans="1:13" ht="15">
      <c r="A71" s="221"/>
      <c r="B71" s="221"/>
      <c r="C71" s="221"/>
      <c r="D71" s="221"/>
      <c r="E71" s="221"/>
      <c r="F71" s="221"/>
      <c r="G71" s="221"/>
      <c r="H71" s="221"/>
      <c r="I71" s="221"/>
      <c r="J71" s="221"/>
      <c r="K71" s="221"/>
      <c r="L71" s="221"/>
      <c r="M71" s="102"/>
    </row>
    <row r="72" spans="1:13" ht="15">
      <c r="A72" s="115"/>
      <c r="B72" s="115"/>
      <c r="C72" s="115"/>
      <c r="D72" s="115"/>
      <c r="E72" s="115"/>
      <c r="F72" s="115"/>
      <c r="G72" s="115"/>
      <c r="H72" s="115"/>
      <c r="I72" s="115"/>
      <c r="J72" s="115"/>
      <c r="K72" s="115"/>
      <c r="L72" s="115"/>
      <c r="M72" s="102"/>
    </row>
    <row r="73" spans="1:13" ht="15">
      <c r="A73" s="102"/>
      <c r="B73" s="102"/>
      <c r="C73" s="102"/>
      <c r="D73" s="102"/>
      <c r="E73" s="102"/>
      <c r="F73" s="102"/>
      <c r="G73" s="102"/>
      <c r="H73" s="102"/>
      <c r="I73" s="102"/>
      <c r="J73" s="102"/>
      <c r="K73" s="102"/>
      <c r="L73" s="102"/>
      <c r="M73" s="102"/>
    </row>
    <row r="74" spans="1:13" ht="15">
      <c r="A74" s="102"/>
      <c r="B74" s="102"/>
      <c r="C74" s="102"/>
      <c r="D74" s="102"/>
      <c r="E74" s="102"/>
      <c r="F74" s="102"/>
      <c r="G74" s="102"/>
      <c r="H74" s="102"/>
      <c r="I74" s="102"/>
      <c r="J74" s="102"/>
      <c r="K74" s="102"/>
      <c r="L74" s="102"/>
      <c r="M74" s="102"/>
    </row>
    <row r="75" spans="1:13" ht="15">
      <c r="A75" s="102"/>
      <c r="B75" s="102"/>
      <c r="C75" s="102"/>
      <c r="D75" s="102"/>
      <c r="E75" s="102"/>
      <c r="F75" s="102"/>
      <c r="G75" s="102"/>
      <c r="H75" s="102"/>
      <c r="I75" s="102"/>
      <c r="J75" s="102"/>
      <c r="K75" s="102"/>
      <c r="L75" s="102"/>
      <c r="M75" s="102"/>
    </row>
    <row r="76" spans="1:13" ht="15">
      <c r="A76" s="102"/>
      <c r="B76" s="102"/>
      <c r="C76" s="102"/>
      <c r="D76" s="102"/>
      <c r="E76" s="102"/>
      <c r="F76" s="102"/>
      <c r="G76" s="102"/>
      <c r="H76" s="102"/>
      <c r="I76" s="102"/>
      <c r="J76" s="102"/>
      <c r="K76" s="102"/>
      <c r="L76" s="102"/>
      <c r="M76" s="102"/>
    </row>
    <row r="77" spans="1:13" ht="15">
      <c r="A77" s="102"/>
      <c r="B77" s="102"/>
      <c r="C77" s="102"/>
      <c r="D77" s="102"/>
      <c r="E77" s="102"/>
      <c r="F77" s="102"/>
      <c r="G77" s="102"/>
      <c r="H77" s="102"/>
      <c r="I77" s="102"/>
      <c r="J77" s="102"/>
      <c r="K77" s="102"/>
      <c r="L77" s="102"/>
      <c r="M77" s="102"/>
    </row>
    <row r="78" spans="1:13" ht="15">
      <c r="A78" s="102"/>
      <c r="B78" s="102"/>
      <c r="C78" s="102"/>
      <c r="D78" s="102"/>
      <c r="E78" s="102"/>
      <c r="F78" s="102"/>
      <c r="G78" s="102"/>
      <c r="H78" s="102"/>
      <c r="I78" s="102"/>
      <c r="J78" s="102"/>
      <c r="K78" s="102"/>
      <c r="L78" s="102"/>
      <c r="M78" s="102"/>
    </row>
    <row r="79" spans="1:13" ht="15">
      <c r="A79" s="102"/>
      <c r="B79" s="102"/>
      <c r="C79" s="102"/>
      <c r="D79" s="102"/>
      <c r="E79" s="102"/>
      <c r="F79" s="102"/>
      <c r="G79" s="102"/>
      <c r="H79" s="102"/>
      <c r="I79" s="102"/>
      <c r="J79" s="102"/>
      <c r="K79" s="102"/>
      <c r="L79" s="102"/>
      <c r="M79" s="102"/>
    </row>
    <row r="80" spans="1:13" ht="15">
      <c r="A80" s="102"/>
      <c r="B80" s="102"/>
      <c r="C80" s="102"/>
      <c r="D80" s="102"/>
      <c r="E80" s="102"/>
      <c r="F80" s="102"/>
      <c r="G80" s="102"/>
      <c r="H80" s="102"/>
      <c r="I80" s="102"/>
      <c r="J80" s="102"/>
      <c r="K80" s="102"/>
      <c r="L80" s="102"/>
      <c r="M80" s="102"/>
    </row>
    <row r="81" spans="1:13" ht="15">
      <c r="A81" s="102"/>
      <c r="B81" s="102"/>
      <c r="C81" s="102"/>
      <c r="D81" s="102"/>
      <c r="E81" s="102"/>
      <c r="F81" s="102"/>
      <c r="G81" s="102"/>
      <c r="H81" s="102"/>
      <c r="I81" s="102"/>
      <c r="J81" s="102"/>
      <c r="K81" s="102"/>
      <c r="L81" s="102"/>
      <c r="M81" s="102"/>
    </row>
    <row r="82" spans="1:13" ht="15">
      <c r="A82" s="102"/>
      <c r="B82" s="102"/>
      <c r="C82" s="102"/>
      <c r="D82" s="102"/>
      <c r="E82" s="102"/>
      <c r="F82" s="102"/>
      <c r="G82" s="102"/>
      <c r="H82" s="102"/>
      <c r="I82" s="102"/>
      <c r="J82" s="102"/>
      <c r="K82" s="102"/>
      <c r="L82" s="102"/>
      <c r="M82" s="102"/>
    </row>
    <row r="83" spans="1:13" ht="15">
      <c r="A83" s="102"/>
      <c r="B83" s="102"/>
      <c r="C83" s="102"/>
      <c r="D83" s="102"/>
      <c r="E83" s="102"/>
      <c r="F83" s="102"/>
      <c r="G83" s="102"/>
      <c r="H83" s="102"/>
      <c r="I83" s="102"/>
      <c r="J83" s="102"/>
      <c r="K83" s="102"/>
      <c r="L83" s="102"/>
      <c r="M83" s="102"/>
    </row>
    <row r="84" spans="1:13" ht="15">
      <c r="A84" s="102"/>
      <c r="B84" s="102"/>
      <c r="C84" s="102"/>
      <c r="D84" s="102"/>
      <c r="E84" s="102"/>
      <c r="F84" s="102"/>
      <c r="G84" s="102"/>
      <c r="H84" s="102"/>
      <c r="I84" s="102"/>
      <c r="J84" s="102"/>
      <c r="K84" s="102"/>
      <c r="L84" s="102"/>
      <c r="M84" s="102"/>
    </row>
    <row r="85" spans="1:13" ht="15">
      <c r="A85" s="102"/>
      <c r="B85" s="102"/>
      <c r="C85" s="102"/>
      <c r="D85" s="102"/>
      <c r="E85" s="102"/>
      <c r="F85" s="102"/>
      <c r="G85" s="102"/>
      <c r="H85" s="102"/>
      <c r="I85" s="102"/>
      <c r="J85" s="102"/>
      <c r="K85" s="102"/>
      <c r="L85" s="102"/>
      <c r="M85" s="102"/>
    </row>
    <row r="86" spans="1:13" ht="15">
      <c r="A86" s="102"/>
      <c r="B86" s="102"/>
      <c r="C86" s="102"/>
      <c r="D86" s="102"/>
      <c r="E86" s="102"/>
      <c r="F86" s="102"/>
      <c r="G86" s="102"/>
      <c r="H86" s="102"/>
      <c r="I86" s="102"/>
      <c r="J86" s="102"/>
      <c r="K86" s="102"/>
      <c r="L86" s="102"/>
      <c r="M86" s="102"/>
    </row>
    <row r="87" spans="1:13" ht="15">
      <c r="A87" s="102"/>
      <c r="B87" s="102"/>
      <c r="C87" s="102"/>
      <c r="D87" s="102"/>
      <c r="E87" s="102"/>
      <c r="F87" s="102"/>
      <c r="G87" s="102"/>
      <c r="H87" s="102"/>
      <c r="I87" s="102"/>
      <c r="J87" s="102"/>
      <c r="K87" s="102"/>
      <c r="L87" s="102"/>
      <c r="M87" s="102"/>
    </row>
  </sheetData>
  <sheetProtection/>
  <mergeCells count="5">
    <mergeCell ref="A44:A45"/>
    <mergeCell ref="B44:L44"/>
    <mergeCell ref="E1:H1"/>
    <mergeCell ref="B4:L4"/>
    <mergeCell ref="E42:H42"/>
  </mergeCells>
  <printOptions/>
  <pageMargins left="0.1968503937007874" right="0.15748031496062992" top="0.17" bottom="0.37" header="0.17" footer="0.31496062992125984"/>
  <pageSetup fitToHeight="3" horizontalDpi="600" verticalDpi="600" orientation="landscape" scale="77" r:id="rId2"/>
  <rowBreaks count="1" manualBreakCount="1">
    <brk id="40" max="13" man="1"/>
  </rowBreaks>
  <drawing r:id="rId1"/>
</worksheet>
</file>

<file path=xl/worksheets/sheet14.xml><?xml version="1.0" encoding="utf-8"?>
<worksheet xmlns="http://schemas.openxmlformats.org/spreadsheetml/2006/main" xmlns:r="http://schemas.openxmlformats.org/officeDocument/2006/relationships">
  <dimension ref="A1:N79"/>
  <sheetViews>
    <sheetView view="pageBreakPreview" zoomScaleSheetLayoutView="100" zoomScalePageLayoutView="0" workbookViewId="0" topLeftCell="A60">
      <selection activeCell="E36" sqref="E36:H36"/>
    </sheetView>
  </sheetViews>
  <sheetFormatPr defaultColWidth="11.421875" defaultRowHeight="15"/>
  <cols>
    <col min="1" max="1" width="19.7109375" style="0" customWidth="1"/>
  </cols>
  <sheetData>
    <row r="1" spans="1:13" ht="15">
      <c r="A1" s="102"/>
      <c r="B1" s="102"/>
      <c r="C1" s="102"/>
      <c r="D1" s="102"/>
      <c r="E1" s="374" t="s">
        <v>239</v>
      </c>
      <c r="F1" s="374"/>
      <c r="G1" s="374"/>
      <c r="H1" s="374"/>
      <c r="I1" s="102"/>
      <c r="J1" s="102"/>
      <c r="K1" s="102"/>
      <c r="L1" s="102"/>
      <c r="M1" s="102"/>
    </row>
    <row r="2" spans="1:13" ht="15">
      <c r="A2" s="102"/>
      <c r="B2" s="102"/>
      <c r="C2" s="102"/>
      <c r="D2" s="102"/>
      <c r="E2" s="102"/>
      <c r="F2" s="102"/>
      <c r="G2" s="102"/>
      <c r="H2" s="102"/>
      <c r="I2" s="102"/>
      <c r="J2" s="102"/>
      <c r="K2" s="102"/>
      <c r="L2" s="102"/>
      <c r="M2" s="102"/>
    </row>
    <row r="3" spans="1:14" ht="15">
      <c r="A3" s="228"/>
      <c r="B3" s="121">
        <v>2000</v>
      </c>
      <c r="C3" s="121">
        <v>2001</v>
      </c>
      <c r="D3" s="121">
        <v>2002</v>
      </c>
      <c r="E3" s="121">
        <v>2003</v>
      </c>
      <c r="F3" s="121">
        <v>2004</v>
      </c>
      <c r="G3" s="121">
        <v>2005</v>
      </c>
      <c r="H3" s="121">
        <v>2006</v>
      </c>
      <c r="I3" s="121">
        <v>2007</v>
      </c>
      <c r="J3" s="121">
        <v>2008</v>
      </c>
      <c r="K3" s="121">
        <v>2009</v>
      </c>
      <c r="L3" s="121">
        <v>2010</v>
      </c>
      <c r="M3" s="141">
        <v>2011</v>
      </c>
      <c r="N3" s="141">
        <v>2012</v>
      </c>
    </row>
    <row r="4" spans="1:13" ht="15">
      <c r="A4" s="123"/>
      <c r="B4" s="123"/>
      <c r="C4" s="123"/>
      <c r="D4" s="123"/>
      <c r="E4" s="123"/>
      <c r="F4" s="123"/>
      <c r="G4" s="123"/>
      <c r="H4" s="123"/>
      <c r="I4" s="123"/>
      <c r="J4" s="123"/>
      <c r="K4" s="123"/>
      <c r="L4" s="123"/>
      <c r="M4" s="135"/>
    </row>
    <row r="5" spans="1:14" ht="15">
      <c r="A5" s="223" t="s">
        <v>235</v>
      </c>
      <c r="B5" s="124">
        <v>5832</v>
      </c>
      <c r="C5" s="124">
        <v>6020</v>
      </c>
      <c r="D5" s="124">
        <v>6550</v>
      </c>
      <c r="E5" s="124">
        <v>6990</v>
      </c>
      <c r="F5" s="124">
        <v>7200</v>
      </c>
      <c r="G5" s="125">
        <v>7124.98</v>
      </c>
      <c r="H5" s="124">
        <v>7620.89</v>
      </c>
      <c r="I5" s="124">
        <v>9922.09</v>
      </c>
      <c r="J5" s="125">
        <v>10053.9</v>
      </c>
      <c r="K5" s="126">
        <v>12467.68</v>
      </c>
      <c r="L5" s="126">
        <v>13143.119999837352</v>
      </c>
      <c r="M5" s="136">
        <v>14928</v>
      </c>
      <c r="N5" s="136">
        <v>15198</v>
      </c>
    </row>
    <row r="6" spans="1:13" ht="15">
      <c r="A6" s="221"/>
      <c r="B6" s="221"/>
      <c r="C6" s="221"/>
      <c r="D6" s="221"/>
      <c r="E6" s="221"/>
      <c r="F6" s="221"/>
      <c r="G6" s="221"/>
      <c r="H6" s="221"/>
      <c r="I6" s="221"/>
      <c r="J6" s="221"/>
      <c r="K6" s="221"/>
      <c r="L6" s="221"/>
      <c r="M6" s="102"/>
    </row>
    <row r="7" spans="1:14" ht="15">
      <c r="A7" s="224" t="s">
        <v>242</v>
      </c>
      <c r="B7" s="130">
        <v>31000</v>
      </c>
      <c r="C7" s="130">
        <v>28000</v>
      </c>
      <c r="D7" s="130">
        <v>30000</v>
      </c>
      <c r="E7" s="130">
        <v>29000</v>
      </c>
      <c r="F7" s="130">
        <v>29500</v>
      </c>
      <c r="G7" s="130">
        <v>32000</v>
      </c>
      <c r="H7" s="130">
        <v>37917.040123458624</v>
      </c>
      <c r="I7" s="130">
        <v>43001.3008160287</v>
      </c>
      <c r="J7" s="130">
        <v>70364.49606866612</v>
      </c>
      <c r="K7" s="130">
        <v>41095.37418173652</v>
      </c>
      <c r="L7" s="130">
        <v>60355.75154420438</v>
      </c>
      <c r="M7" s="137">
        <v>85793</v>
      </c>
      <c r="N7" s="137">
        <v>78018</v>
      </c>
    </row>
    <row r="8" spans="1:14" ht="15">
      <c r="A8" s="142" t="s">
        <v>411</v>
      </c>
      <c r="B8" s="142"/>
      <c r="C8" s="142"/>
      <c r="D8" s="142"/>
      <c r="E8" s="142"/>
      <c r="F8" s="142"/>
      <c r="G8" s="142"/>
      <c r="H8" s="142"/>
      <c r="I8" s="142"/>
      <c r="J8" s="142"/>
      <c r="K8" s="142"/>
      <c r="L8" s="142"/>
      <c r="M8" s="140"/>
      <c r="N8" s="236"/>
    </row>
    <row r="9" spans="1:13" ht="15">
      <c r="A9" s="221"/>
      <c r="B9" s="221"/>
      <c r="C9" s="221"/>
      <c r="D9" s="221"/>
      <c r="E9" s="221"/>
      <c r="F9" s="221"/>
      <c r="G9" s="221"/>
      <c r="H9" s="221"/>
      <c r="I9" s="221"/>
      <c r="J9" s="221"/>
      <c r="K9" s="221"/>
      <c r="L9" s="221"/>
      <c r="M9" s="102"/>
    </row>
    <row r="10" spans="1:13" ht="15">
      <c r="A10" s="221"/>
      <c r="B10" s="221"/>
      <c r="C10" s="221"/>
      <c r="D10" s="221"/>
      <c r="E10" s="221"/>
      <c r="F10" s="221"/>
      <c r="G10" s="221"/>
      <c r="H10" s="221"/>
      <c r="I10" s="221"/>
      <c r="J10" s="221"/>
      <c r="K10" s="221"/>
      <c r="L10" s="221"/>
      <c r="M10" s="102"/>
    </row>
    <row r="11" spans="1:13" ht="15">
      <c r="A11" s="221"/>
      <c r="B11" s="221"/>
      <c r="C11" s="221"/>
      <c r="D11" s="221"/>
      <c r="E11" s="221"/>
      <c r="F11" s="221"/>
      <c r="G11" s="221"/>
      <c r="H11" s="221"/>
      <c r="I11" s="221"/>
      <c r="J11" s="221"/>
      <c r="K11" s="221"/>
      <c r="L11" s="221"/>
      <c r="M11" s="102"/>
    </row>
    <row r="12" spans="1:13" ht="15">
      <c r="A12" s="221"/>
      <c r="B12" s="221"/>
      <c r="C12" s="221"/>
      <c r="D12" s="221"/>
      <c r="E12" s="221"/>
      <c r="F12" s="221"/>
      <c r="G12" s="221"/>
      <c r="H12" s="221"/>
      <c r="I12" s="221"/>
      <c r="J12" s="221"/>
      <c r="K12" s="221"/>
      <c r="L12" s="221"/>
      <c r="M12" s="102"/>
    </row>
    <row r="13" spans="1:13" ht="15">
      <c r="A13" s="221"/>
      <c r="B13" s="221"/>
      <c r="C13" s="221"/>
      <c r="D13" s="221"/>
      <c r="E13" s="221"/>
      <c r="F13" s="221"/>
      <c r="G13" s="221"/>
      <c r="H13" s="221"/>
      <c r="I13" s="221"/>
      <c r="J13" s="221"/>
      <c r="K13" s="221"/>
      <c r="L13" s="221"/>
      <c r="M13" s="102"/>
    </row>
    <row r="14" spans="1:13" ht="15">
      <c r="A14" s="221"/>
      <c r="B14" s="221"/>
      <c r="C14" s="221"/>
      <c r="D14" s="221"/>
      <c r="E14" s="221"/>
      <c r="F14" s="221"/>
      <c r="G14" s="221"/>
      <c r="H14" s="221"/>
      <c r="I14" s="221"/>
      <c r="J14" s="221"/>
      <c r="K14" s="221"/>
      <c r="L14" s="221"/>
      <c r="M14" s="102"/>
    </row>
    <row r="15" spans="1:13" ht="15">
      <c r="A15" s="221"/>
      <c r="B15" s="221"/>
      <c r="C15" s="221"/>
      <c r="D15" s="221"/>
      <c r="E15" s="221"/>
      <c r="F15" s="221"/>
      <c r="G15" s="221"/>
      <c r="H15" s="221"/>
      <c r="I15" s="221"/>
      <c r="J15" s="221"/>
      <c r="K15" s="221"/>
      <c r="L15" s="221"/>
      <c r="M15" s="102"/>
    </row>
    <row r="16" spans="1:13" ht="15">
      <c r="A16" s="221"/>
      <c r="B16" s="221"/>
      <c r="C16" s="221"/>
      <c r="D16" s="221"/>
      <c r="E16" s="221"/>
      <c r="F16" s="221"/>
      <c r="G16" s="221"/>
      <c r="H16" s="221"/>
      <c r="I16" s="221"/>
      <c r="J16" s="221"/>
      <c r="K16" s="221"/>
      <c r="L16" s="221"/>
      <c r="M16" s="102"/>
    </row>
    <row r="17" spans="1:13" ht="15">
      <c r="A17" s="221"/>
      <c r="B17" s="221"/>
      <c r="C17" s="221"/>
      <c r="D17" s="221"/>
      <c r="E17" s="221"/>
      <c r="F17" s="221"/>
      <c r="G17" s="221"/>
      <c r="H17" s="221"/>
      <c r="I17" s="221"/>
      <c r="J17" s="221"/>
      <c r="K17" s="221"/>
      <c r="L17" s="221"/>
      <c r="M17" s="102"/>
    </row>
    <row r="18" spans="1:13" ht="15">
      <c r="A18" s="221"/>
      <c r="B18" s="221"/>
      <c r="C18" s="221"/>
      <c r="D18" s="221"/>
      <c r="E18" s="221"/>
      <c r="F18" s="221"/>
      <c r="G18" s="221"/>
      <c r="H18" s="221"/>
      <c r="I18" s="221"/>
      <c r="J18" s="221"/>
      <c r="K18" s="221"/>
      <c r="L18" s="221"/>
      <c r="M18" s="102"/>
    </row>
    <row r="19" spans="1:13" ht="15">
      <c r="A19" s="221"/>
      <c r="B19" s="221"/>
      <c r="C19" s="221"/>
      <c r="D19" s="221"/>
      <c r="E19" s="221"/>
      <c r="F19" s="221"/>
      <c r="G19" s="221"/>
      <c r="H19" s="221"/>
      <c r="I19" s="221"/>
      <c r="J19" s="221"/>
      <c r="K19" s="221"/>
      <c r="L19" s="221"/>
      <c r="M19" s="102"/>
    </row>
    <row r="20" spans="1:13" ht="15">
      <c r="A20" s="221"/>
      <c r="B20" s="221"/>
      <c r="C20" s="221"/>
      <c r="D20" s="221"/>
      <c r="E20" s="221"/>
      <c r="F20" s="221"/>
      <c r="G20" s="221"/>
      <c r="H20" s="221"/>
      <c r="I20" s="221"/>
      <c r="J20" s="221"/>
      <c r="K20" s="221"/>
      <c r="L20" s="221"/>
      <c r="M20" s="102"/>
    </row>
    <row r="21" spans="1:13" ht="15">
      <c r="A21" s="221"/>
      <c r="B21" s="221"/>
      <c r="C21" s="221"/>
      <c r="D21" s="221"/>
      <c r="E21" s="221"/>
      <c r="F21" s="221"/>
      <c r="G21" s="221"/>
      <c r="H21" s="221"/>
      <c r="I21" s="221"/>
      <c r="J21" s="221"/>
      <c r="K21" s="221"/>
      <c r="L21" s="221"/>
      <c r="M21" s="102"/>
    </row>
    <row r="22" spans="1:13" ht="15">
      <c r="A22" s="221"/>
      <c r="B22" s="221"/>
      <c r="C22" s="221"/>
      <c r="D22" s="221"/>
      <c r="E22" s="221"/>
      <c r="F22" s="221"/>
      <c r="G22" s="221"/>
      <c r="H22" s="221"/>
      <c r="I22" s="221"/>
      <c r="J22" s="221"/>
      <c r="K22" s="221"/>
      <c r="L22" s="221"/>
      <c r="M22" s="102"/>
    </row>
    <row r="23" spans="1:13" ht="15">
      <c r="A23" s="221"/>
      <c r="B23" s="221"/>
      <c r="C23" s="221"/>
      <c r="D23" s="221"/>
      <c r="E23" s="221"/>
      <c r="F23" s="221"/>
      <c r="G23" s="221"/>
      <c r="H23" s="221"/>
      <c r="I23" s="221"/>
      <c r="J23" s="221"/>
      <c r="K23" s="221"/>
      <c r="L23" s="221"/>
      <c r="M23" s="102"/>
    </row>
    <row r="24" spans="1:13" ht="15">
      <c r="A24" s="221"/>
      <c r="B24" s="221"/>
      <c r="C24" s="221"/>
      <c r="D24" s="221"/>
      <c r="E24" s="221"/>
      <c r="F24" s="221"/>
      <c r="G24" s="221"/>
      <c r="H24" s="221"/>
      <c r="I24" s="221"/>
      <c r="J24" s="221"/>
      <c r="K24" s="221"/>
      <c r="L24" s="221"/>
      <c r="M24" s="102"/>
    </row>
    <row r="25" spans="1:13" ht="15">
      <c r="A25" s="221"/>
      <c r="B25" s="221"/>
      <c r="C25" s="221"/>
      <c r="D25" s="221"/>
      <c r="E25" s="221"/>
      <c r="F25" s="221"/>
      <c r="G25" s="221"/>
      <c r="H25" s="221"/>
      <c r="I25" s="221"/>
      <c r="J25" s="221"/>
      <c r="K25" s="221"/>
      <c r="L25" s="221"/>
      <c r="M25" s="102"/>
    </row>
    <row r="26" spans="1:13" ht="15">
      <c r="A26" s="221"/>
      <c r="B26" s="221"/>
      <c r="C26" s="221"/>
      <c r="D26" s="221"/>
      <c r="E26" s="221"/>
      <c r="F26" s="221"/>
      <c r="G26" s="221"/>
      <c r="H26" s="221"/>
      <c r="I26" s="221"/>
      <c r="J26" s="221"/>
      <c r="K26" s="221"/>
      <c r="L26" s="221"/>
      <c r="M26" s="102"/>
    </row>
    <row r="27" spans="1:13" ht="15">
      <c r="A27" s="221"/>
      <c r="B27" s="221"/>
      <c r="C27" s="221"/>
      <c r="D27" s="221"/>
      <c r="E27" s="221"/>
      <c r="F27" s="221"/>
      <c r="G27" s="221"/>
      <c r="H27" s="221"/>
      <c r="I27" s="221"/>
      <c r="J27" s="221"/>
      <c r="K27" s="221"/>
      <c r="L27" s="221"/>
      <c r="M27" s="102"/>
    </row>
    <row r="28" spans="1:13" ht="15">
      <c r="A28" s="221"/>
      <c r="B28" s="221"/>
      <c r="C28" s="221"/>
      <c r="D28" s="221"/>
      <c r="E28" s="221"/>
      <c r="F28" s="221"/>
      <c r="G28" s="221"/>
      <c r="H28" s="221"/>
      <c r="I28" s="221"/>
      <c r="J28" s="221"/>
      <c r="K28" s="221"/>
      <c r="L28" s="221"/>
      <c r="M28" s="102"/>
    </row>
    <row r="29" spans="1:13" ht="15">
      <c r="A29" s="221"/>
      <c r="B29" s="221"/>
      <c r="C29" s="221"/>
      <c r="D29" s="221"/>
      <c r="E29" s="221"/>
      <c r="F29" s="221"/>
      <c r="G29" s="221"/>
      <c r="H29" s="221"/>
      <c r="I29" s="221"/>
      <c r="J29" s="221"/>
      <c r="K29" s="221"/>
      <c r="L29" s="221"/>
      <c r="M29" s="102"/>
    </row>
    <row r="30" spans="1:13" ht="15">
      <c r="A30" s="221"/>
      <c r="B30" s="221"/>
      <c r="C30" s="221"/>
      <c r="D30" s="221"/>
      <c r="E30" s="221"/>
      <c r="F30" s="221"/>
      <c r="G30" s="221"/>
      <c r="H30" s="221"/>
      <c r="I30" s="221"/>
      <c r="J30" s="221"/>
      <c r="K30" s="221"/>
      <c r="L30" s="221"/>
      <c r="M30" s="102"/>
    </row>
    <row r="31" spans="1:13" ht="15">
      <c r="A31" s="221"/>
      <c r="B31" s="221"/>
      <c r="C31" s="221"/>
      <c r="D31" s="221"/>
      <c r="E31" s="221"/>
      <c r="F31" s="221"/>
      <c r="G31" s="221"/>
      <c r="H31" s="221"/>
      <c r="I31" s="221"/>
      <c r="J31" s="221"/>
      <c r="K31" s="221"/>
      <c r="L31" s="221"/>
      <c r="M31" s="102"/>
    </row>
    <row r="32" spans="1:13" ht="15">
      <c r="A32" s="221"/>
      <c r="B32" s="221"/>
      <c r="C32" s="221"/>
      <c r="D32" s="221"/>
      <c r="E32" s="221"/>
      <c r="F32" s="221"/>
      <c r="G32" s="221"/>
      <c r="H32" s="221"/>
      <c r="I32" s="221"/>
      <c r="J32" s="221"/>
      <c r="K32" s="221"/>
      <c r="L32" s="221"/>
      <c r="M32" s="102"/>
    </row>
    <row r="33" spans="1:13" ht="15">
      <c r="A33" s="221"/>
      <c r="B33" s="221"/>
      <c r="C33" s="221"/>
      <c r="D33" s="221"/>
      <c r="E33" s="221"/>
      <c r="F33" s="221"/>
      <c r="G33" s="221"/>
      <c r="H33" s="221"/>
      <c r="I33" s="221"/>
      <c r="J33" s="221"/>
      <c r="K33" s="221"/>
      <c r="L33" s="221"/>
      <c r="M33" s="102"/>
    </row>
    <row r="34" spans="1:13" ht="15">
      <c r="A34" s="221"/>
      <c r="B34" s="221"/>
      <c r="C34" s="221"/>
      <c r="D34" s="221"/>
      <c r="E34" s="221"/>
      <c r="F34" s="221"/>
      <c r="G34" s="221"/>
      <c r="H34" s="221"/>
      <c r="I34" s="221"/>
      <c r="J34" s="221"/>
      <c r="K34" s="221"/>
      <c r="L34" s="221"/>
      <c r="M34" s="102"/>
    </row>
    <row r="35" spans="1:13" ht="15">
      <c r="A35" s="221"/>
      <c r="B35" s="221"/>
      <c r="C35" s="221"/>
      <c r="D35" s="221"/>
      <c r="E35" s="221"/>
      <c r="F35" s="221"/>
      <c r="G35" s="221"/>
      <c r="H35" s="221"/>
      <c r="I35" s="221"/>
      <c r="J35" s="221"/>
      <c r="K35" s="221"/>
      <c r="L35" s="221"/>
      <c r="M35" s="102"/>
    </row>
    <row r="36" spans="1:13" ht="15">
      <c r="A36" s="221"/>
      <c r="B36" s="221"/>
      <c r="C36" s="221"/>
      <c r="D36" s="221"/>
      <c r="E36" s="374" t="s">
        <v>240</v>
      </c>
      <c r="F36" s="374"/>
      <c r="G36" s="374"/>
      <c r="H36" s="374"/>
      <c r="I36" s="221"/>
      <c r="J36" s="221"/>
      <c r="K36" s="221"/>
      <c r="L36" s="221"/>
      <c r="M36" s="102"/>
    </row>
    <row r="37" spans="1:13" ht="15">
      <c r="A37" s="221"/>
      <c r="B37" s="221"/>
      <c r="C37" s="221"/>
      <c r="D37" s="221"/>
      <c r="I37" s="221"/>
      <c r="J37" s="221"/>
      <c r="K37" s="221"/>
      <c r="L37" s="221"/>
      <c r="M37" s="102"/>
    </row>
    <row r="38" spans="1:14" ht="15">
      <c r="A38" s="221"/>
      <c r="B38" s="219"/>
      <c r="C38" s="219"/>
      <c r="D38" s="242"/>
      <c r="E38" s="219"/>
      <c r="F38" s="219"/>
      <c r="G38" s="219"/>
      <c r="H38" s="219"/>
      <c r="I38" s="219"/>
      <c r="J38" s="219"/>
      <c r="K38" s="219"/>
      <c r="L38" s="219"/>
      <c r="M38" s="219"/>
      <c r="N38" s="219"/>
    </row>
    <row r="39" spans="1:14" ht="16.5" customHeight="1">
      <c r="A39" s="220"/>
      <c r="B39" s="18">
        <v>2000</v>
      </c>
      <c r="C39" s="18">
        <v>2001</v>
      </c>
      <c r="D39" s="296">
        <v>2002</v>
      </c>
      <c r="E39" s="18">
        <v>2003</v>
      </c>
      <c r="F39" s="18">
        <v>2004</v>
      </c>
      <c r="G39" s="18">
        <v>2005</v>
      </c>
      <c r="H39" s="18">
        <v>2006</v>
      </c>
      <c r="I39" s="18">
        <v>2007</v>
      </c>
      <c r="J39" s="18">
        <v>2008</v>
      </c>
      <c r="K39" s="18">
        <v>2009</v>
      </c>
      <c r="L39" s="18">
        <v>2010</v>
      </c>
      <c r="M39" s="18">
        <v>2011</v>
      </c>
      <c r="N39" s="18">
        <v>2012</v>
      </c>
    </row>
    <row r="40" spans="1:14" ht="15">
      <c r="A40" s="253" t="s">
        <v>124</v>
      </c>
      <c r="B40" s="130">
        <v>31000</v>
      </c>
      <c r="C40" s="130">
        <v>28000</v>
      </c>
      <c r="D40" s="130">
        <v>30000</v>
      </c>
      <c r="E40" s="130">
        <v>29000</v>
      </c>
      <c r="F40" s="130">
        <v>29500</v>
      </c>
      <c r="G40" s="130">
        <v>32000</v>
      </c>
      <c r="H40" s="130">
        <v>37917.040123458624</v>
      </c>
      <c r="I40" s="130">
        <v>43001.3008160287</v>
      </c>
      <c r="J40" s="130">
        <v>70364.49606866612</v>
      </c>
      <c r="K40" s="130">
        <v>41095.37418173652</v>
      </c>
      <c r="L40" s="130">
        <v>60355.75154420438</v>
      </c>
      <c r="M40" s="138">
        <v>85793</v>
      </c>
      <c r="N40" s="138">
        <v>78018</v>
      </c>
    </row>
    <row r="41" spans="1:14" ht="15">
      <c r="A41" s="133" t="s">
        <v>236</v>
      </c>
      <c r="B41" s="133">
        <v>6062.188</v>
      </c>
      <c r="C41" s="133">
        <v>7450.472</v>
      </c>
      <c r="D41" s="133">
        <v>12784.065</v>
      </c>
      <c r="E41" s="133">
        <v>12817.626</v>
      </c>
      <c r="F41" s="133">
        <v>11304.563</v>
      </c>
      <c r="G41" s="133">
        <v>17916.195</v>
      </c>
      <c r="H41" s="133">
        <v>22463.222</v>
      </c>
      <c r="I41" s="133">
        <v>26884.527</v>
      </c>
      <c r="J41" s="133">
        <v>51865.315</v>
      </c>
      <c r="K41" s="133">
        <v>23474.385</v>
      </c>
      <c r="L41" s="133">
        <v>44112.113</v>
      </c>
      <c r="M41" s="232">
        <v>64668</v>
      </c>
      <c r="N41" s="232">
        <v>63508</v>
      </c>
    </row>
    <row r="42" spans="1:14" ht="15">
      <c r="A42" s="297" t="s">
        <v>237</v>
      </c>
      <c r="B42" s="298">
        <v>22563.7</v>
      </c>
      <c r="C42" s="298">
        <v>25165.3</v>
      </c>
      <c r="D42" s="298">
        <v>43745.6</v>
      </c>
      <c r="E42" s="298">
        <v>50492.1</v>
      </c>
      <c r="F42" s="298">
        <v>44870.4</v>
      </c>
      <c r="G42" s="298">
        <v>77016.2</v>
      </c>
      <c r="H42" s="298">
        <v>105676.2</v>
      </c>
      <c r="I42" s="298">
        <v>127555.9</v>
      </c>
      <c r="J42" s="298">
        <v>211976.4</v>
      </c>
      <c r="K42" s="298">
        <v>116918.2</v>
      </c>
      <c r="L42" s="298">
        <v>245120.2</v>
      </c>
      <c r="M42" s="298">
        <v>349321.1</v>
      </c>
      <c r="N42" s="302">
        <v>326251</v>
      </c>
    </row>
    <row r="43" spans="1:14" ht="15">
      <c r="A43" s="272" t="s">
        <v>416</v>
      </c>
      <c r="B43" s="272"/>
      <c r="C43" s="272"/>
      <c r="D43" s="272"/>
      <c r="E43" s="272"/>
      <c r="F43" s="272"/>
      <c r="G43" s="272"/>
      <c r="H43" s="272"/>
      <c r="I43" s="239"/>
      <c r="J43" s="239"/>
      <c r="K43" s="239"/>
      <c r="L43" s="239"/>
      <c r="M43" s="239"/>
      <c r="N43" s="240"/>
    </row>
    <row r="44" spans="1:13" ht="15">
      <c r="A44" s="275" t="s">
        <v>410</v>
      </c>
      <c r="B44" s="221"/>
      <c r="C44" s="221"/>
      <c r="D44" s="221"/>
      <c r="E44" s="221"/>
      <c r="F44" s="221"/>
      <c r="G44" s="221"/>
      <c r="H44" s="221"/>
      <c r="I44" s="221"/>
      <c r="J44" s="221"/>
      <c r="K44" s="221"/>
      <c r="L44" s="221"/>
      <c r="M44" s="102"/>
    </row>
    <row r="45" spans="1:13" ht="15">
      <c r="A45" s="221"/>
      <c r="B45" s="139"/>
      <c r="C45" s="139"/>
      <c r="D45" s="139"/>
      <c r="E45" s="139"/>
      <c r="F45" s="139"/>
      <c r="G45" s="139"/>
      <c r="H45" s="139"/>
      <c r="I45" s="139"/>
      <c r="J45" s="139"/>
      <c r="K45" s="139"/>
      <c r="L45" s="139"/>
      <c r="M45" s="139"/>
    </row>
    <row r="46" spans="1:13" ht="15">
      <c r="A46" s="221"/>
      <c r="B46" s="221"/>
      <c r="C46" s="221"/>
      <c r="D46" s="221"/>
      <c r="E46" s="221"/>
      <c r="F46" s="221"/>
      <c r="G46" s="221"/>
      <c r="H46" s="221"/>
      <c r="I46" s="221"/>
      <c r="J46" s="221"/>
      <c r="K46" s="221"/>
      <c r="L46" s="221"/>
      <c r="M46" s="102"/>
    </row>
    <row r="47" spans="1:13" ht="15">
      <c r="A47" s="221"/>
      <c r="B47" s="221"/>
      <c r="C47" s="221"/>
      <c r="D47" s="221"/>
      <c r="E47" s="221"/>
      <c r="F47" s="221"/>
      <c r="G47" s="221"/>
      <c r="H47" s="221"/>
      <c r="I47" s="221"/>
      <c r="J47" s="221"/>
      <c r="K47" s="221"/>
      <c r="L47" s="221"/>
      <c r="M47" s="102"/>
    </row>
    <row r="48" spans="1:13" ht="15">
      <c r="A48" s="221"/>
      <c r="B48" s="221"/>
      <c r="C48" s="221"/>
      <c r="D48" s="221"/>
      <c r="E48" s="221"/>
      <c r="F48" s="221"/>
      <c r="G48" s="221"/>
      <c r="H48" s="221"/>
      <c r="I48" s="221"/>
      <c r="J48" s="221"/>
      <c r="K48" s="221"/>
      <c r="L48" s="221"/>
      <c r="M48" s="102"/>
    </row>
    <row r="49" spans="1:13" ht="15">
      <c r="A49" s="221"/>
      <c r="B49" s="221"/>
      <c r="C49" s="221"/>
      <c r="D49" s="221"/>
      <c r="E49" s="221"/>
      <c r="F49" s="221"/>
      <c r="G49" s="221"/>
      <c r="H49" s="221"/>
      <c r="I49" s="221"/>
      <c r="J49" s="221"/>
      <c r="K49" s="221"/>
      <c r="L49" s="221"/>
      <c r="M49" s="102"/>
    </row>
    <row r="50" spans="1:13" ht="15">
      <c r="A50" s="221"/>
      <c r="B50" s="221"/>
      <c r="C50" s="221"/>
      <c r="D50" s="221"/>
      <c r="E50" s="221"/>
      <c r="F50" s="221"/>
      <c r="G50" s="221"/>
      <c r="H50" s="221"/>
      <c r="I50" s="221"/>
      <c r="J50" s="221"/>
      <c r="K50" s="221"/>
      <c r="L50" s="221"/>
      <c r="M50" s="102"/>
    </row>
    <row r="51" spans="1:13" ht="15">
      <c r="A51" s="221"/>
      <c r="B51" s="221"/>
      <c r="C51" s="221"/>
      <c r="D51" s="221"/>
      <c r="E51" s="221"/>
      <c r="F51" s="221"/>
      <c r="G51" s="221"/>
      <c r="H51" s="221"/>
      <c r="I51" s="221"/>
      <c r="J51" s="221"/>
      <c r="K51" s="221"/>
      <c r="L51" s="221"/>
      <c r="M51" s="102"/>
    </row>
    <row r="52" spans="1:13" ht="15">
      <c r="A52" s="221"/>
      <c r="B52" s="221"/>
      <c r="C52" s="221"/>
      <c r="D52" s="221"/>
      <c r="E52" s="221"/>
      <c r="F52" s="221"/>
      <c r="G52" s="221"/>
      <c r="H52" s="221"/>
      <c r="I52" s="221"/>
      <c r="J52" s="221"/>
      <c r="K52" s="221"/>
      <c r="L52" s="221"/>
      <c r="M52" s="102"/>
    </row>
    <row r="53" spans="1:13" ht="15">
      <c r="A53" s="221"/>
      <c r="B53" s="221"/>
      <c r="C53" s="221"/>
      <c r="D53" s="221"/>
      <c r="E53" s="221"/>
      <c r="F53" s="221"/>
      <c r="G53" s="221"/>
      <c r="H53" s="221"/>
      <c r="I53" s="221"/>
      <c r="J53" s="221"/>
      <c r="K53" s="221"/>
      <c r="L53" s="221"/>
      <c r="M53" s="102"/>
    </row>
    <row r="54" spans="1:13" ht="15">
      <c r="A54" s="221"/>
      <c r="B54" s="221"/>
      <c r="C54" s="221"/>
      <c r="D54" s="221"/>
      <c r="E54" s="221"/>
      <c r="F54" s="221"/>
      <c r="G54" s="221"/>
      <c r="H54" s="221"/>
      <c r="I54" s="221"/>
      <c r="J54" s="221"/>
      <c r="K54" s="221"/>
      <c r="L54" s="221"/>
      <c r="M54" s="102"/>
    </row>
    <row r="55" spans="1:13" ht="15">
      <c r="A55" s="221"/>
      <c r="B55" s="221"/>
      <c r="C55" s="221"/>
      <c r="D55" s="221"/>
      <c r="E55" s="221"/>
      <c r="F55" s="221"/>
      <c r="G55" s="221"/>
      <c r="H55" s="221"/>
      <c r="I55" s="221"/>
      <c r="J55" s="221"/>
      <c r="K55" s="221"/>
      <c r="L55" s="221"/>
      <c r="M55" s="102"/>
    </row>
    <row r="56" spans="1:13" ht="15">
      <c r="A56" s="221"/>
      <c r="B56" s="221"/>
      <c r="C56" s="221"/>
      <c r="D56" s="221"/>
      <c r="E56" s="221"/>
      <c r="F56" s="221"/>
      <c r="G56" s="221"/>
      <c r="H56" s="221"/>
      <c r="I56" s="221"/>
      <c r="J56" s="221"/>
      <c r="K56" s="221"/>
      <c r="L56" s="221"/>
      <c r="M56" s="102"/>
    </row>
    <row r="57" spans="1:13" ht="15">
      <c r="A57" s="221"/>
      <c r="B57" s="221"/>
      <c r="C57" s="221"/>
      <c r="D57" s="221"/>
      <c r="E57" s="221"/>
      <c r="F57" s="221"/>
      <c r="G57" s="221"/>
      <c r="H57" s="221"/>
      <c r="I57" s="221"/>
      <c r="J57" s="221"/>
      <c r="K57" s="221"/>
      <c r="L57" s="221"/>
      <c r="M57" s="102"/>
    </row>
    <row r="58" spans="1:13" ht="15">
      <c r="A58" s="221"/>
      <c r="B58" s="221"/>
      <c r="C58" s="221"/>
      <c r="D58" s="221"/>
      <c r="E58" s="221"/>
      <c r="F58" s="221"/>
      <c r="G58" s="221"/>
      <c r="H58" s="221"/>
      <c r="I58" s="221"/>
      <c r="J58" s="221"/>
      <c r="K58" s="221"/>
      <c r="L58" s="221"/>
      <c r="M58" s="102"/>
    </row>
    <row r="59" spans="1:13" ht="15">
      <c r="A59" s="221"/>
      <c r="B59" s="221"/>
      <c r="C59" s="221"/>
      <c r="D59" s="221"/>
      <c r="E59" s="221"/>
      <c r="F59" s="221"/>
      <c r="G59" s="221"/>
      <c r="H59" s="221"/>
      <c r="I59" s="221"/>
      <c r="J59" s="221"/>
      <c r="K59" s="221"/>
      <c r="L59" s="221"/>
      <c r="M59" s="102"/>
    </row>
    <row r="60" spans="1:13" ht="15">
      <c r="A60" s="221"/>
      <c r="B60" s="221"/>
      <c r="C60" s="221"/>
      <c r="D60" s="221"/>
      <c r="E60" s="221"/>
      <c r="F60" s="221"/>
      <c r="G60" s="221"/>
      <c r="H60" s="221"/>
      <c r="I60" s="221"/>
      <c r="J60" s="221"/>
      <c r="K60" s="221"/>
      <c r="L60" s="221"/>
      <c r="M60" s="102"/>
    </row>
    <row r="61" spans="1:13" ht="15">
      <c r="A61" s="221"/>
      <c r="B61" s="221"/>
      <c r="C61" s="221"/>
      <c r="D61" s="221"/>
      <c r="E61" s="221"/>
      <c r="F61" s="221"/>
      <c r="G61" s="221"/>
      <c r="H61" s="221"/>
      <c r="I61" s="221"/>
      <c r="J61" s="221"/>
      <c r="K61" s="221"/>
      <c r="L61" s="221"/>
      <c r="M61" s="102"/>
    </row>
    <row r="62" spans="1:13" ht="15">
      <c r="A62" s="221"/>
      <c r="B62" s="221"/>
      <c r="C62" s="221"/>
      <c r="D62" s="221"/>
      <c r="E62" s="221"/>
      <c r="F62" s="221"/>
      <c r="G62" s="221"/>
      <c r="H62" s="221"/>
      <c r="I62" s="221"/>
      <c r="J62" s="221"/>
      <c r="K62" s="221"/>
      <c r="L62" s="221"/>
      <c r="M62" s="102"/>
    </row>
    <row r="63" spans="1:13" ht="15">
      <c r="A63" s="221"/>
      <c r="B63" s="221"/>
      <c r="C63" s="221"/>
      <c r="D63" s="221"/>
      <c r="E63" s="221"/>
      <c r="F63" s="221"/>
      <c r="G63" s="221"/>
      <c r="H63" s="221"/>
      <c r="I63" s="221"/>
      <c r="J63" s="221"/>
      <c r="K63" s="221"/>
      <c r="L63" s="221"/>
      <c r="M63" s="102"/>
    </row>
    <row r="64" spans="1:13" ht="15">
      <c r="A64" s="221"/>
      <c r="B64" s="221"/>
      <c r="C64" s="221"/>
      <c r="D64" s="221"/>
      <c r="E64" s="221"/>
      <c r="F64" s="221"/>
      <c r="G64" s="221"/>
      <c r="H64" s="221"/>
      <c r="I64" s="221"/>
      <c r="J64" s="221"/>
      <c r="K64" s="221"/>
      <c r="L64" s="221"/>
      <c r="M64" s="102"/>
    </row>
    <row r="65" spans="1:13" ht="15">
      <c r="A65" s="221"/>
      <c r="B65" s="221"/>
      <c r="C65" s="221"/>
      <c r="D65" s="221"/>
      <c r="E65" s="221"/>
      <c r="F65" s="221"/>
      <c r="G65" s="221"/>
      <c r="H65" s="221"/>
      <c r="I65" s="221"/>
      <c r="J65" s="221"/>
      <c r="K65" s="221"/>
      <c r="L65" s="221"/>
      <c r="M65" s="102"/>
    </row>
    <row r="66" spans="1:13" ht="15">
      <c r="A66" s="115"/>
      <c r="B66" s="115"/>
      <c r="C66" s="115"/>
      <c r="D66" s="115"/>
      <c r="E66" s="115"/>
      <c r="F66" s="115"/>
      <c r="G66" s="115"/>
      <c r="H66" s="115"/>
      <c r="I66" s="115"/>
      <c r="J66" s="115"/>
      <c r="K66" s="115"/>
      <c r="L66" s="115"/>
      <c r="M66" s="102"/>
    </row>
    <row r="67" spans="1:13" ht="15">
      <c r="A67" s="102"/>
      <c r="B67" s="102"/>
      <c r="C67" s="102"/>
      <c r="D67" s="102"/>
      <c r="E67" s="102"/>
      <c r="F67" s="102"/>
      <c r="G67" s="102"/>
      <c r="H67" s="102"/>
      <c r="I67" s="102"/>
      <c r="J67" s="102"/>
      <c r="K67" s="102"/>
      <c r="L67" s="102"/>
      <c r="M67" s="102"/>
    </row>
    <row r="68" spans="1:13" ht="15">
      <c r="A68" s="102"/>
      <c r="B68" s="102"/>
      <c r="C68" s="102"/>
      <c r="D68" s="102"/>
      <c r="E68" s="102"/>
      <c r="F68" s="102"/>
      <c r="G68" s="102"/>
      <c r="H68" s="102"/>
      <c r="I68" s="102"/>
      <c r="J68" s="102"/>
      <c r="K68" s="102"/>
      <c r="L68" s="102"/>
      <c r="M68" s="102"/>
    </row>
    <row r="69" spans="1:13" ht="15">
      <c r="A69" s="102"/>
      <c r="B69" s="102"/>
      <c r="C69" s="102"/>
      <c r="D69" s="102"/>
      <c r="E69" s="102"/>
      <c r="F69" s="102"/>
      <c r="G69" s="102"/>
      <c r="H69" s="102"/>
      <c r="I69" s="102"/>
      <c r="J69" s="102"/>
      <c r="K69" s="102"/>
      <c r="L69" s="102"/>
      <c r="M69" s="102"/>
    </row>
    <row r="70" spans="1:13" ht="15">
      <c r="A70" s="102"/>
      <c r="B70" s="102"/>
      <c r="C70" s="102"/>
      <c r="D70" s="102"/>
      <c r="E70" s="102"/>
      <c r="F70" s="102"/>
      <c r="G70" s="102"/>
      <c r="H70" s="102"/>
      <c r="I70" s="102"/>
      <c r="J70" s="102"/>
      <c r="K70" s="102"/>
      <c r="L70" s="102"/>
      <c r="M70" s="102"/>
    </row>
    <row r="71" spans="1:13" ht="15">
      <c r="A71" s="102"/>
      <c r="B71" s="102"/>
      <c r="C71" s="102"/>
      <c r="D71" s="102"/>
      <c r="E71" s="102"/>
      <c r="F71" s="102"/>
      <c r="G71" s="102"/>
      <c r="H71" s="102"/>
      <c r="I71" s="102"/>
      <c r="J71" s="102"/>
      <c r="K71" s="102"/>
      <c r="L71" s="102"/>
      <c r="M71" s="102"/>
    </row>
    <row r="72" spans="1:13" ht="15">
      <c r="A72" s="102"/>
      <c r="B72" s="102"/>
      <c r="C72" s="102"/>
      <c r="D72" s="102"/>
      <c r="E72" s="102"/>
      <c r="F72" s="102"/>
      <c r="G72" s="102"/>
      <c r="H72" s="102"/>
      <c r="I72" s="102"/>
      <c r="J72" s="102"/>
      <c r="K72" s="102"/>
      <c r="L72" s="102"/>
      <c r="M72" s="102"/>
    </row>
    <row r="73" spans="1:13" ht="15">
      <c r="A73" s="102"/>
      <c r="B73" s="102"/>
      <c r="C73" s="102"/>
      <c r="D73" s="102"/>
      <c r="E73" s="102"/>
      <c r="F73" s="102"/>
      <c r="G73" s="102"/>
      <c r="H73" s="102"/>
      <c r="I73" s="102"/>
      <c r="J73" s="102"/>
      <c r="K73" s="102"/>
      <c r="L73" s="102"/>
      <c r="M73" s="102"/>
    </row>
    <row r="74" spans="1:13" ht="15">
      <c r="A74" s="102"/>
      <c r="B74" s="102"/>
      <c r="C74" s="102"/>
      <c r="D74" s="102"/>
      <c r="E74" s="102"/>
      <c r="F74" s="102"/>
      <c r="G74" s="102"/>
      <c r="H74" s="102"/>
      <c r="I74" s="102"/>
      <c r="J74" s="102"/>
      <c r="K74" s="102"/>
      <c r="L74" s="102"/>
      <c r="M74" s="102"/>
    </row>
    <row r="75" spans="1:13" ht="15">
      <c r="A75" s="102"/>
      <c r="B75" s="102"/>
      <c r="C75" s="102"/>
      <c r="D75" s="102"/>
      <c r="E75" s="102"/>
      <c r="F75" s="102"/>
      <c r="G75" s="102"/>
      <c r="H75" s="102"/>
      <c r="I75" s="102"/>
      <c r="J75" s="102"/>
      <c r="K75" s="102"/>
      <c r="L75" s="102"/>
      <c r="M75" s="102"/>
    </row>
    <row r="76" spans="1:13" ht="15">
      <c r="A76" s="102"/>
      <c r="B76" s="102"/>
      <c r="C76" s="102"/>
      <c r="D76" s="102"/>
      <c r="E76" s="102"/>
      <c r="F76" s="102"/>
      <c r="G76" s="102"/>
      <c r="H76" s="102"/>
      <c r="I76" s="102"/>
      <c r="J76" s="102"/>
      <c r="K76" s="102"/>
      <c r="L76" s="102"/>
      <c r="M76" s="102"/>
    </row>
    <row r="77" spans="1:13" ht="15">
      <c r="A77" s="102"/>
      <c r="B77" s="102"/>
      <c r="C77" s="102"/>
      <c r="D77" s="102"/>
      <c r="E77" s="102"/>
      <c r="F77" s="102"/>
      <c r="G77" s="102"/>
      <c r="H77" s="102"/>
      <c r="I77" s="102"/>
      <c r="J77" s="102"/>
      <c r="K77" s="102"/>
      <c r="L77" s="102"/>
      <c r="M77" s="102"/>
    </row>
    <row r="78" spans="1:13" ht="15">
      <c r="A78" s="102"/>
      <c r="B78" s="102"/>
      <c r="C78" s="102"/>
      <c r="D78" s="102"/>
      <c r="E78" s="102"/>
      <c r="F78" s="102"/>
      <c r="G78" s="102"/>
      <c r="H78" s="102"/>
      <c r="I78" s="102"/>
      <c r="J78" s="102"/>
      <c r="K78" s="102"/>
      <c r="L78" s="102"/>
      <c r="M78" s="102"/>
    </row>
    <row r="79" spans="1:13" ht="15">
      <c r="A79" s="102"/>
      <c r="B79" s="102"/>
      <c r="C79" s="102"/>
      <c r="D79" s="102"/>
      <c r="E79" s="102"/>
      <c r="F79" s="102"/>
      <c r="G79" s="102"/>
      <c r="H79" s="102"/>
      <c r="I79" s="102"/>
      <c r="J79" s="102"/>
      <c r="K79" s="102"/>
      <c r="L79" s="102"/>
      <c r="M79" s="102"/>
    </row>
  </sheetData>
  <sheetProtection/>
  <mergeCells count="2">
    <mergeCell ref="E1:H1"/>
    <mergeCell ref="E36:H36"/>
  </mergeCells>
  <printOptions/>
  <pageMargins left="0.19" right="0.17" top="0.17" bottom="0.7480314960629921" header="0.17" footer="0.31496062992125984"/>
  <pageSetup fitToHeight="3" horizontalDpi="600" verticalDpi="600" orientation="landscape" scale="79" r:id="rId2"/>
  <rowBreaks count="1" manualBreakCount="1">
    <brk id="34" max="13" man="1"/>
  </rowBreaks>
  <drawing r:id="rId1"/>
</worksheet>
</file>

<file path=xl/worksheets/sheet15.xml><?xml version="1.0" encoding="utf-8"?>
<worksheet xmlns="http://schemas.openxmlformats.org/spreadsheetml/2006/main" xmlns:r="http://schemas.openxmlformats.org/officeDocument/2006/relationships">
  <dimension ref="A1:N91"/>
  <sheetViews>
    <sheetView view="pageBreakPreview" zoomScaleSheetLayoutView="100" zoomScalePageLayoutView="0" workbookViewId="0" topLeftCell="A61">
      <selection activeCell="A3" sqref="A3:M3"/>
    </sheetView>
  </sheetViews>
  <sheetFormatPr defaultColWidth="11.421875" defaultRowHeight="15"/>
  <cols>
    <col min="1" max="1" width="12.28125" style="0" customWidth="1"/>
    <col min="2" max="2" width="8.00390625" style="0" customWidth="1"/>
    <col min="3" max="3" width="8.28125" style="0" customWidth="1"/>
    <col min="4" max="4" width="8.140625" style="0" customWidth="1"/>
    <col min="5" max="5" width="7.8515625" style="0" customWidth="1"/>
    <col min="6" max="6" width="8.7109375" style="0" customWidth="1"/>
    <col min="7" max="12" width="8.421875" style="0" customWidth="1"/>
    <col min="13" max="13" width="8.140625" style="0" customWidth="1"/>
    <col min="14" max="14" width="9.140625" style="0" customWidth="1"/>
  </cols>
  <sheetData>
    <row r="1" spans="1:13" ht="15">
      <c r="A1" s="102"/>
      <c r="B1" s="102"/>
      <c r="C1" s="102"/>
      <c r="D1" s="102"/>
      <c r="E1" s="102"/>
      <c r="F1" s="102"/>
      <c r="G1" s="102"/>
      <c r="H1" s="102"/>
      <c r="I1" s="102"/>
      <c r="J1" s="102"/>
      <c r="K1" s="102"/>
      <c r="L1" s="102"/>
      <c r="M1" s="102"/>
    </row>
    <row r="2" spans="1:13" ht="15">
      <c r="A2" s="102"/>
      <c r="B2" s="102"/>
      <c r="C2" s="102"/>
      <c r="D2" s="102"/>
      <c r="E2" s="102"/>
      <c r="F2" s="102"/>
      <c r="G2" s="102"/>
      <c r="H2" s="102"/>
      <c r="I2" s="102"/>
      <c r="J2" s="102"/>
      <c r="K2" s="102"/>
      <c r="L2" s="102"/>
      <c r="M2" s="102"/>
    </row>
    <row r="3" spans="1:13" ht="15">
      <c r="A3" s="374" t="s">
        <v>348</v>
      </c>
      <c r="B3" s="374"/>
      <c r="C3" s="374"/>
      <c r="D3" s="374"/>
      <c r="E3" s="374"/>
      <c r="F3" s="374"/>
      <c r="G3" s="374"/>
      <c r="H3" s="374"/>
      <c r="I3" s="374"/>
      <c r="J3" s="374"/>
      <c r="K3" s="374"/>
      <c r="L3" s="374"/>
      <c r="M3" s="374"/>
    </row>
    <row r="4" spans="1:13" ht="15">
      <c r="A4" s="102"/>
      <c r="B4" s="102"/>
      <c r="C4" s="102"/>
      <c r="D4" s="102"/>
      <c r="E4" s="102"/>
      <c r="F4" s="102"/>
      <c r="G4" s="102"/>
      <c r="H4" s="102"/>
      <c r="I4" s="102"/>
      <c r="J4" s="102"/>
      <c r="K4" s="102"/>
      <c r="L4" s="102"/>
      <c r="M4" s="102"/>
    </row>
    <row r="5" spans="1:13" ht="15">
      <c r="A5" s="115"/>
      <c r="B5" s="115"/>
      <c r="C5" s="115"/>
      <c r="D5" s="115"/>
      <c r="E5" s="115"/>
      <c r="F5" s="115"/>
      <c r="G5" s="115"/>
      <c r="H5" s="115"/>
      <c r="I5" s="115"/>
      <c r="J5" s="115"/>
      <c r="K5" s="115"/>
      <c r="L5" s="115"/>
      <c r="M5" s="102"/>
    </row>
    <row r="6" spans="1:14" ht="15">
      <c r="A6" s="228"/>
      <c r="B6" s="121">
        <v>2000</v>
      </c>
      <c r="C6" s="121">
        <v>2001</v>
      </c>
      <c r="D6" s="121">
        <v>2002</v>
      </c>
      <c r="E6" s="121">
        <v>2003</v>
      </c>
      <c r="F6" s="121">
        <v>2004</v>
      </c>
      <c r="G6" s="121">
        <v>2005</v>
      </c>
      <c r="H6" s="121">
        <v>2006</v>
      </c>
      <c r="I6" s="121">
        <v>2007</v>
      </c>
      <c r="J6" s="121">
        <v>2008</v>
      </c>
      <c r="K6" s="121">
        <v>2009</v>
      </c>
      <c r="L6" s="121">
        <v>2010</v>
      </c>
      <c r="M6" s="122">
        <v>2011</v>
      </c>
      <c r="N6" s="122">
        <v>2012</v>
      </c>
    </row>
    <row r="7" spans="1:13" ht="15">
      <c r="A7" s="123"/>
      <c r="B7" s="123"/>
      <c r="C7" s="123"/>
      <c r="D7" s="123"/>
      <c r="E7" s="123"/>
      <c r="F7" s="123"/>
      <c r="G7" s="123"/>
      <c r="H7" s="123"/>
      <c r="I7" s="123"/>
      <c r="J7" s="123"/>
      <c r="K7" s="123"/>
      <c r="L7" s="123"/>
      <c r="M7" s="115"/>
    </row>
    <row r="8" spans="1:14" ht="15">
      <c r="A8" s="223" t="s">
        <v>235</v>
      </c>
      <c r="B8" s="124">
        <v>7058</v>
      </c>
      <c r="C8" s="124">
        <v>7200</v>
      </c>
      <c r="D8" s="124">
        <v>7600</v>
      </c>
      <c r="E8" s="124">
        <v>8150</v>
      </c>
      <c r="F8" s="124">
        <v>8485</v>
      </c>
      <c r="G8" s="125">
        <v>8474</v>
      </c>
      <c r="H8" s="124">
        <v>8486</v>
      </c>
      <c r="I8" s="124">
        <v>8437</v>
      </c>
      <c r="J8" s="125">
        <v>8061</v>
      </c>
      <c r="K8" s="126">
        <v>7352</v>
      </c>
      <c r="L8" s="126">
        <v>6209</v>
      </c>
      <c r="M8" s="271">
        <v>6047</v>
      </c>
      <c r="N8" s="271">
        <v>6202</v>
      </c>
    </row>
    <row r="9" spans="1:13" ht="15">
      <c r="A9" s="112"/>
      <c r="B9" s="112"/>
      <c r="C9" s="112"/>
      <c r="D9" s="112"/>
      <c r="E9" s="112"/>
      <c r="F9" s="112"/>
      <c r="G9" s="112"/>
      <c r="H9" s="112"/>
      <c r="I9" s="112"/>
      <c r="J9" s="112"/>
      <c r="K9" s="112"/>
      <c r="L9" s="112"/>
      <c r="M9" s="276"/>
    </row>
    <row r="10" spans="1:14" ht="15">
      <c r="A10" s="224" t="s">
        <v>242</v>
      </c>
      <c r="B10" s="130">
        <v>53854.028</v>
      </c>
      <c r="C10" s="130">
        <v>83140.848</v>
      </c>
      <c r="D10" s="130">
        <v>98457.01320000002</v>
      </c>
      <c r="E10" s="130">
        <v>112100.10360000002</v>
      </c>
      <c r="F10" s="130">
        <v>136610.6716</v>
      </c>
      <c r="G10" s="130">
        <v>127206.9108</v>
      </c>
      <c r="H10" s="130">
        <v>127859.77760000002</v>
      </c>
      <c r="I10" s="130">
        <v>168688.2644</v>
      </c>
      <c r="J10" s="130">
        <v>153114.2108</v>
      </c>
      <c r="K10" s="130">
        <v>157846.9644</v>
      </c>
      <c r="L10" s="130">
        <v>137460.4904</v>
      </c>
      <c r="M10" s="131">
        <v>163591.69640000002</v>
      </c>
      <c r="N10" s="131">
        <v>165072</v>
      </c>
    </row>
    <row r="11" spans="1:13" ht="15">
      <c r="A11" s="142" t="s">
        <v>418</v>
      </c>
      <c r="B11" s="128"/>
      <c r="C11" s="128"/>
      <c r="D11" s="128"/>
      <c r="E11" s="128"/>
      <c r="F11" s="128"/>
      <c r="G11" s="128"/>
      <c r="H11" s="128"/>
      <c r="I11" s="128"/>
      <c r="J11" s="128"/>
      <c r="K11" s="128"/>
      <c r="L11" s="128"/>
      <c r="M11" s="120"/>
    </row>
    <row r="12" spans="1:14" ht="15">
      <c r="A12" s="112"/>
      <c r="B12" s="112"/>
      <c r="C12" s="112"/>
      <c r="D12" s="112"/>
      <c r="E12" s="112"/>
      <c r="F12" s="112"/>
      <c r="G12" s="112"/>
      <c r="H12" s="112"/>
      <c r="I12" s="112"/>
      <c r="J12" s="112"/>
      <c r="K12" s="112"/>
      <c r="L12" s="112"/>
      <c r="M12" s="102"/>
      <c r="N12" s="226"/>
    </row>
    <row r="13" spans="1:13" ht="15">
      <c r="A13" s="112"/>
      <c r="B13" s="112"/>
      <c r="C13" s="112"/>
      <c r="D13" s="112"/>
      <c r="E13" s="112"/>
      <c r="F13" s="112"/>
      <c r="G13" s="112"/>
      <c r="H13" s="112"/>
      <c r="I13" s="112"/>
      <c r="J13" s="112"/>
      <c r="K13" s="112"/>
      <c r="L13" s="112"/>
      <c r="M13" s="102"/>
    </row>
    <row r="14" spans="1:13" ht="15">
      <c r="A14" s="112"/>
      <c r="B14" s="112"/>
      <c r="C14" s="112"/>
      <c r="D14" s="112"/>
      <c r="E14" s="112"/>
      <c r="F14" s="112"/>
      <c r="G14" s="112"/>
      <c r="H14" s="112"/>
      <c r="I14" s="112"/>
      <c r="J14" s="112"/>
      <c r="K14" s="112"/>
      <c r="L14" s="112"/>
      <c r="M14" s="102"/>
    </row>
    <row r="15" spans="1:13" ht="15">
      <c r="A15" s="112"/>
      <c r="B15" s="112"/>
      <c r="C15" s="112"/>
      <c r="D15" s="112"/>
      <c r="E15" s="112"/>
      <c r="F15" s="112"/>
      <c r="G15" s="112"/>
      <c r="H15" s="112"/>
      <c r="I15" s="112"/>
      <c r="J15" s="112"/>
      <c r="K15" s="112"/>
      <c r="L15" s="112"/>
      <c r="M15" s="102"/>
    </row>
    <row r="16" spans="1:13" ht="15">
      <c r="A16" s="112"/>
      <c r="B16" s="112"/>
      <c r="C16" s="112"/>
      <c r="D16" s="112"/>
      <c r="E16" s="112"/>
      <c r="F16" s="112"/>
      <c r="G16" s="112"/>
      <c r="H16" s="112"/>
      <c r="I16" s="112"/>
      <c r="J16" s="112"/>
      <c r="K16" s="112"/>
      <c r="L16" s="112"/>
      <c r="M16" s="102"/>
    </row>
    <row r="17" spans="1:13" ht="15">
      <c r="A17" s="112"/>
      <c r="B17" s="112"/>
      <c r="C17" s="112"/>
      <c r="D17" s="112"/>
      <c r="E17" s="112"/>
      <c r="F17" s="112"/>
      <c r="G17" s="112"/>
      <c r="H17" s="112"/>
      <c r="I17" s="112"/>
      <c r="J17" s="112"/>
      <c r="K17" s="112"/>
      <c r="L17" s="112"/>
      <c r="M17" s="102"/>
    </row>
    <row r="18" spans="1:13" ht="15">
      <c r="A18" s="112"/>
      <c r="B18" s="112"/>
      <c r="C18" s="112"/>
      <c r="D18" s="112"/>
      <c r="E18" s="112"/>
      <c r="F18" s="112"/>
      <c r="G18" s="112"/>
      <c r="H18" s="112"/>
      <c r="I18" s="112"/>
      <c r="J18" s="112"/>
      <c r="K18" s="112"/>
      <c r="L18" s="112"/>
      <c r="M18" s="102"/>
    </row>
    <row r="19" spans="1:13" ht="15">
      <c r="A19" s="112"/>
      <c r="B19" s="112"/>
      <c r="C19" s="112"/>
      <c r="D19" s="112"/>
      <c r="E19" s="112"/>
      <c r="F19" s="112"/>
      <c r="G19" s="112"/>
      <c r="H19" s="112"/>
      <c r="I19" s="112"/>
      <c r="J19" s="112"/>
      <c r="K19" s="112"/>
      <c r="L19" s="112"/>
      <c r="M19" s="102"/>
    </row>
    <row r="20" spans="1:13" ht="15">
      <c r="A20" s="112"/>
      <c r="B20" s="112"/>
      <c r="C20" s="112"/>
      <c r="D20" s="112"/>
      <c r="E20" s="112"/>
      <c r="F20" s="112"/>
      <c r="G20" s="112"/>
      <c r="H20" s="112"/>
      <c r="I20" s="112"/>
      <c r="J20" s="112"/>
      <c r="K20" s="112"/>
      <c r="L20" s="112"/>
      <c r="M20" s="102"/>
    </row>
    <row r="21" spans="1:13" ht="15">
      <c r="A21" s="112"/>
      <c r="B21" s="112"/>
      <c r="C21" s="112"/>
      <c r="D21" s="112"/>
      <c r="E21" s="112"/>
      <c r="F21" s="112"/>
      <c r="G21" s="112"/>
      <c r="H21" s="112"/>
      <c r="I21" s="112"/>
      <c r="J21" s="112"/>
      <c r="K21" s="112"/>
      <c r="L21" s="112"/>
      <c r="M21" s="102"/>
    </row>
    <row r="22" spans="1:13" ht="15">
      <c r="A22" s="112"/>
      <c r="B22" s="112"/>
      <c r="C22" s="112"/>
      <c r="D22" s="112"/>
      <c r="E22" s="112"/>
      <c r="F22" s="112"/>
      <c r="G22" s="112"/>
      <c r="H22" s="112"/>
      <c r="I22" s="112"/>
      <c r="J22" s="112"/>
      <c r="K22" s="112"/>
      <c r="L22" s="112"/>
      <c r="M22" s="102"/>
    </row>
    <row r="23" spans="1:13" ht="15">
      <c r="A23" s="112"/>
      <c r="B23" s="112"/>
      <c r="C23" s="112"/>
      <c r="D23" s="112"/>
      <c r="E23" s="112"/>
      <c r="F23" s="112"/>
      <c r="G23" s="112"/>
      <c r="H23" s="112"/>
      <c r="I23" s="112"/>
      <c r="J23" s="112"/>
      <c r="K23" s="112"/>
      <c r="L23" s="112"/>
      <c r="M23" s="102"/>
    </row>
    <row r="24" spans="1:13" ht="15">
      <c r="A24" s="112"/>
      <c r="B24" s="112"/>
      <c r="C24" s="112"/>
      <c r="D24" s="112"/>
      <c r="E24" s="112"/>
      <c r="F24" s="112"/>
      <c r="G24" s="112"/>
      <c r="H24" s="112"/>
      <c r="I24" s="112"/>
      <c r="J24" s="112"/>
      <c r="K24" s="112"/>
      <c r="L24" s="112"/>
      <c r="M24" s="102"/>
    </row>
    <row r="25" spans="1:13" ht="15">
      <c r="A25" s="112"/>
      <c r="B25" s="112"/>
      <c r="C25" s="112"/>
      <c r="D25" s="112"/>
      <c r="E25" s="112"/>
      <c r="F25" s="112"/>
      <c r="G25" s="112"/>
      <c r="H25" s="112"/>
      <c r="I25" s="112"/>
      <c r="J25" s="112"/>
      <c r="K25" s="112"/>
      <c r="L25" s="112"/>
      <c r="M25" s="102"/>
    </row>
    <row r="26" spans="1:13" ht="15">
      <c r="A26" s="112"/>
      <c r="B26" s="112"/>
      <c r="C26" s="112"/>
      <c r="D26" s="112"/>
      <c r="E26" s="112"/>
      <c r="F26" s="112"/>
      <c r="G26" s="112"/>
      <c r="H26" s="112"/>
      <c r="I26" s="112"/>
      <c r="J26" s="112"/>
      <c r="K26" s="112"/>
      <c r="L26" s="112"/>
      <c r="M26" s="102"/>
    </row>
    <row r="27" spans="1:13" ht="15">
      <c r="A27" s="112"/>
      <c r="B27" s="112"/>
      <c r="C27" s="112"/>
      <c r="D27" s="112"/>
      <c r="E27" s="112"/>
      <c r="F27" s="112"/>
      <c r="G27" s="112"/>
      <c r="H27" s="112"/>
      <c r="I27" s="112"/>
      <c r="J27" s="112"/>
      <c r="K27" s="112"/>
      <c r="L27" s="112"/>
      <c r="M27" s="102"/>
    </row>
    <row r="28" spans="1:13" ht="15">
      <c r="A28" s="112"/>
      <c r="B28" s="112"/>
      <c r="C28" s="112"/>
      <c r="D28" s="112"/>
      <c r="E28" s="112"/>
      <c r="F28" s="112"/>
      <c r="G28" s="112"/>
      <c r="H28" s="112"/>
      <c r="I28" s="112"/>
      <c r="J28" s="112"/>
      <c r="K28" s="112"/>
      <c r="L28" s="112"/>
      <c r="M28" s="102"/>
    </row>
    <row r="29" spans="1:13" ht="15">
      <c r="A29" s="261"/>
      <c r="B29" s="261"/>
      <c r="C29" s="261"/>
      <c r="D29" s="261"/>
      <c r="E29" s="261"/>
      <c r="F29" s="261"/>
      <c r="G29" s="261"/>
      <c r="H29" s="261"/>
      <c r="I29" s="261"/>
      <c r="J29" s="261"/>
      <c r="K29" s="261"/>
      <c r="L29" s="261"/>
      <c r="M29" s="102"/>
    </row>
    <row r="30" spans="1:13" ht="15">
      <c r="A30" s="261"/>
      <c r="B30" s="261"/>
      <c r="C30" s="261"/>
      <c r="D30" s="261"/>
      <c r="E30" s="261"/>
      <c r="F30" s="261"/>
      <c r="G30" s="261"/>
      <c r="H30" s="261"/>
      <c r="I30" s="261"/>
      <c r="J30" s="261"/>
      <c r="K30" s="261"/>
      <c r="L30" s="261"/>
      <c r="M30" s="102"/>
    </row>
    <row r="31" spans="1:13" ht="15">
      <c r="A31" s="261"/>
      <c r="B31" s="261"/>
      <c r="C31" s="261"/>
      <c r="D31" s="261"/>
      <c r="E31" s="261"/>
      <c r="F31" s="261"/>
      <c r="G31" s="261"/>
      <c r="H31" s="261"/>
      <c r="I31" s="261"/>
      <c r="J31" s="261"/>
      <c r="K31" s="261"/>
      <c r="L31" s="261"/>
      <c r="M31" s="102"/>
    </row>
    <row r="32" spans="1:13" ht="15">
      <c r="A32" s="261"/>
      <c r="B32" s="261"/>
      <c r="C32" s="261"/>
      <c r="D32" s="261"/>
      <c r="E32" s="261"/>
      <c r="F32" s="261"/>
      <c r="G32" s="261"/>
      <c r="H32" s="261"/>
      <c r="I32" s="261"/>
      <c r="J32" s="261"/>
      <c r="K32" s="261"/>
      <c r="L32" s="261"/>
      <c r="M32" s="102"/>
    </row>
    <row r="33" spans="1:13" ht="15">
      <c r="A33" s="261"/>
      <c r="B33" s="261"/>
      <c r="C33" s="261"/>
      <c r="D33" s="261"/>
      <c r="E33" s="261"/>
      <c r="F33" s="261"/>
      <c r="G33" s="261"/>
      <c r="H33" s="261"/>
      <c r="I33" s="261"/>
      <c r="J33" s="261"/>
      <c r="K33" s="261"/>
      <c r="L33" s="261"/>
      <c r="M33" s="102"/>
    </row>
    <row r="34" spans="1:13" ht="15">
      <c r="A34" s="261"/>
      <c r="B34" s="261"/>
      <c r="C34" s="261"/>
      <c r="D34" s="261"/>
      <c r="E34" s="261"/>
      <c r="F34" s="261"/>
      <c r="G34" s="261"/>
      <c r="H34" s="261"/>
      <c r="I34" s="261"/>
      <c r="J34" s="261"/>
      <c r="K34" s="261"/>
      <c r="L34" s="261"/>
      <c r="M34" s="102"/>
    </row>
    <row r="35" spans="1:13" ht="15">
      <c r="A35" s="261"/>
      <c r="B35" s="261"/>
      <c r="C35" s="261"/>
      <c r="D35" s="261"/>
      <c r="E35" s="261"/>
      <c r="F35" s="261"/>
      <c r="G35" s="261"/>
      <c r="H35" s="261"/>
      <c r="I35" s="261"/>
      <c r="J35" s="261"/>
      <c r="K35" s="261"/>
      <c r="L35" s="261"/>
      <c r="M35" s="102"/>
    </row>
    <row r="36" spans="1:13" ht="15">
      <c r="A36" s="112"/>
      <c r="B36" s="112"/>
      <c r="C36" s="261"/>
      <c r="D36" s="416" t="s">
        <v>349</v>
      </c>
      <c r="E36" s="416"/>
      <c r="F36" s="416"/>
      <c r="G36" s="416"/>
      <c r="H36" s="416"/>
      <c r="I36" s="416"/>
      <c r="J36" s="416"/>
      <c r="K36" s="416"/>
      <c r="L36" s="416"/>
      <c r="M36" s="102"/>
    </row>
    <row r="37" spans="1:13" ht="15">
      <c r="A37" s="112"/>
      <c r="B37" s="112"/>
      <c r="C37" s="112"/>
      <c r="D37" s="112"/>
      <c r="E37" s="112"/>
      <c r="F37" s="112"/>
      <c r="G37" s="112"/>
      <c r="H37" s="112"/>
      <c r="I37" s="112"/>
      <c r="J37" s="112"/>
      <c r="K37" s="112"/>
      <c r="L37" s="112"/>
      <c r="M37" s="112"/>
    </row>
    <row r="38" spans="1:13" ht="15">
      <c r="A38" s="227"/>
      <c r="B38" s="417"/>
      <c r="C38" s="417"/>
      <c r="D38" s="417"/>
      <c r="E38" s="417"/>
      <c r="F38" s="417"/>
      <c r="G38" s="417"/>
      <c r="H38" s="417"/>
      <c r="I38" s="417"/>
      <c r="J38" s="417"/>
      <c r="K38" s="417"/>
      <c r="L38" s="417"/>
      <c r="M38" s="140"/>
    </row>
    <row r="39" spans="1:14" ht="15">
      <c r="A39" s="228"/>
      <c r="B39" s="141">
        <v>2000</v>
      </c>
      <c r="C39" s="141">
        <v>2001</v>
      </c>
      <c r="D39" s="141">
        <v>2002</v>
      </c>
      <c r="E39" s="141">
        <v>2003</v>
      </c>
      <c r="F39" s="141">
        <v>2004</v>
      </c>
      <c r="G39" s="141">
        <v>2005</v>
      </c>
      <c r="H39" s="141">
        <v>2006</v>
      </c>
      <c r="I39" s="141">
        <v>2007</v>
      </c>
      <c r="J39" s="141">
        <v>2008</v>
      </c>
      <c r="K39" s="141">
        <v>2009</v>
      </c>
      <c r="L39" s="141">
        <v>2010</v>
      </c>
      <c r="M39" s="141">
        <v>2011</v>
      </c>
      <c r="N39" s="121">
        <v>2012</v>
      </c>
    </row>
    <row r="40" spans="1:14" ht="15">
      <c r="A40" s="278" t="s">
        <v>124</v>
      </c>
      <c r="B40" s="156">
        <v>53854.028</v>
      </c>
      <c r="C40" s="156">
        <v>83140.848</v>
      </c>
      <c r="D40" s="156">
        <v>98457.01320000002</v>
      </c>
      <c r="E40" s="156">
        <v>112100.10360000002</v>
      </c>
      <c r="F40" s="156">
        <v>136610.6716</v>
      </c>
      <c r="G40" s="156">
        <v>127206.9108</v>
      </c>
      <c r="H40" s="156">
        <v>127859.77760000002</v>
      </c>
      <c r="I40" s="156">
        <v>168688.2644</v>
      </c>
      <c r="J40" s="156">
        <v>153114.2108</v>
      </c>
      <c r="K40" s="156">
        <v>157846.9644</v>
      </c>
      <c r="L40" s="156">
        <v>137460.4904</v>
      </c>
      <c r="M40" s="156">
        <v>163591.69640000002</v>
      </c>
      <c r="N40" s="156">
        <v>165072</v>
      </c>
    </row>
    <row r="41" spans="1:14" ht="15">
      <c r="A41" s="133" t="s">
        <v>170</v>
      </c>
      <c r="B41" s="277">
        <v>52676.6</v>
      </c>
      <c r="C41" s="277">
        <v>81610.8</v>
      </c>
      <c r="D41" s="277">
        <v>75893</v>
      </c>
      <c r="E41" s="277">
        <v>77137.8</v>
      </c>
      <c r="F41" s="277">
        <v>103191.4</v>
      </c>
      <c r="G41" s="277">
        <v>95032.4</v>
      </c>
      <c r="H41" s="277">
        <v>80156.3</v>
      </c>
      <c r="I41" s="277">
        <v>105054.9</v>
      </c>
      <c r="J41" s="277">
        <v>88816.4</v>
      </c>
      <c r="K41" s="277">
        <v>95057</v>
      </c>
      <c r="L41" s="277">
        <v>74398.6</v>
      </c>
      <c r="M41" s="277">
        <v>100926.7</v>
      </c>
      <c r="N41" s="277">
        <v>104482</v>
      </c>
    </row>
    <row r="42" spans="1:14" ht="15">
      <c r="A42" s="297" t="s">
        <v>170</v>
      </c>
      <c r="B42" s="299">
        <v>64848.5</v>
      </c>
      <c r="C42" s="299">
        <v>70522.4</v>
      </c>
      <c r="D42" s="299">
        <v>73832.2</v>
      </c>
      <c r="E42" s="299">
        <v>73055.9</v>
      </c>
      <c r="F42" s="299">
        <v>82519.4</v>
      </c>
      <c r="G42" s="299">
        <v>86371</v>
      </c>
      <c r="H42" s="299">
        <v>92298.9</v>
      </c>
      <c r="I42" s="299">
        <v>109465.1</v>
      </c>
      <c r="J42" s="299">
        <v>111814.5</v>
      </c>
      <c r="K42" s="299">
        <v>105241.6</v>
      </c>
      <c r="L42" s="299">
        <v>111676.7</v>
      </c>
      <c r="M42" s="299">
        <v>134012.5</v>
      </c>
      <c r="N42" s="301">
        <v>139895</v>
      </c>
    </row>
    <row r="43" spans="1:13" ht="15">
      <c r="A43" s="272" t="s">
        <v>416</v>
      </c>
      <c r="B43" s="272"/>
      <c r="C43" s="272"/>
      <c r="D43" s="272"/>
      <c r="E43" s="272"/>
      <c r="F43" s="272"/>
      <c r="G43" s="272"/>
      <c r="H43" s="272"/>
      <c r="I43" s="279"/>
      <c r="J43" s="279"/>
      <c r="K43" s="279"/>
      <c r="L43" s="279"/>
      <c r="M43" s="277"/>
    </row>
    <row r="44" spans="1:13" ht="15">
      <c r="A44" s="50" t="s">
        <v>410</v>
      </c>
      <c r="B44" s="50"/>
      <c r="C44" s="50"/>
      <c r="D44" s="50"/>
      <c r="E44" s="50"/>
      <c r="F44" s="50"/>
      <c r="G44" s="50"/>
      <c r="H44" s="50"/>
      <c r="I44" s="50"/>
      <c r="J44" s="50"/>
      <c r="K44" s="50"/>
      <c r="L44" s="50"/>
      <c r="M44" s="143"/>
    </row>
    <row r="45" spans="1:13" ht="15">
      <c r="A45" s="101"/>
      <c r="B45" s="101"/>
      <c r="C45" s="101"/>
      <c r="D45" s="101"/>
      <c r="E45" s="101"/>
      <c r="F45" s="101"/>
      <c r="G45" s="101"/>
      <c r="H45" s="101"/>
      <c r="I45" s="101"/>
      <c r="J45" s="101"/>
      <c r="K45" s="101"/>
      <c r="L45" s="101"/>
      <c r="M45" s="102"/>
    </row>
    <row r="46" spans="1:13" ht="15">
      <c r="A46" s="112"/>
      <c r="B46" s="112"/>
      <c r="C46" s="112"/>
      <c r="D46" s="112"/>
      <c r="E46" s="112"/>
      <c r="F46" s="112"/>
      <c r="G46" s="112"/>
      <c r="H46" s="112"/>
      <c r="I46" s="112"/>
      <c r="J46" s="112"/>
      <c r="K46" s="112"/>
      <c r="L46" s="112"/>
      <c r="M46" s="102"/>
    </row>
    <row r="47" spans="1:13" ht="15">
      <c r="A47" s="112"/>
      <c r="B47" s="112"/>
      <c r="C47" s="112"/>
      <c r="D47" s="112"/>
      <c r="E47" s="112"/>
      <c r="F47" s="112"/>
      <c r="G47" s="112"/>
      <c r="H47" s="112"/>
      <c r="I47" s="112"/>
      <c r="J47" s="112"/>
      <c r="K47" s="112"/>
      <c r="L47" s="112"/>
      <c r="M47" s="102"/>
    </row>
    <row r="48" spans="1:13" ht="15">
      <c r="A48" s="112"/>
      <c r="B48" s="112"/>
      <c r="C48" s="112"/>
      <c r="D48" s="112"/>
      <c r="E48" s="112"/>
      <c r="F48" s="112"/>
      <c r="G48" s="112"/>
      <c r="H48" s="112"/>
      <c r="I48" s="112"/>
      <c r="J48" s="112"/>
      <c r="K48" s="112"/>
      <c r="L48" s="112"/>
      <c r="M48" s="102"/>
    </row>
    <row r="49" spans="1:13" ht="15">
      <c r="A49" s="112"/>
      <c r="B49" s="112"/>
      <c r="C49" s="112"/>
      <c r="D49" s="112"/>
      <c r="E49" s="112"/>
      <c r="F49" s="112"/>
      <c r="G49" s="112"/>
      <c r="H49" s="112"/>
      <c r="I49" s="112"/>
      <c r="J49" s="112"/>
      <c r="K49" s="112"/>
      <c r="L49" s="112"/>
      <c r="M49" s="102"/>
    </row>
    <row r="50" spans="1:13" ht="15">
      <c r="A50" s="112"/>
      <c r="B50" s="112"/>
      <c r="C50" s="112"/>
      <c r="D50" s="112"/>
      <c r="E50" s="112"/>
      <c r="F50" s="112"/>
      <c r="G50" s="112"/>
      <c r="H50" s="112"/>
      <c r="I50" s="112"/>
      <c r="J50" s="112"/>
      <c r="K50" s="112"/>
      <c r="L50" s="112"/>
      <c r="M50" s="102"/>
    </row>
    <row r="51" spans="1:13" ht="15">
      <c r="A51" s="112"/>
      <c r="B51" s="112"/>
      <c r="C51" s="112"/>
      <c r="D51" s="112"/>
      <c r="E51" s="112"/>
      <c r="F51" s="112"/>
      <c r="G51" s="112"/>
      <c r="H51" s="112"/>
      <c r="I51" s="112"/>
      <c r="J51" s="112"/>
      <c r="K51" s="112"/>
      <c r="L51" s="112"/>
      <c r="M51" s="102"/>
    </row>
    <row r="52" spans="1:13" ht="15">
      <c r="A52" s="112"/>
      <c r="B52" s="112"/>
      <c r="C52" s="112"/>
      <c r="D52" s="112"/>
      <c r="E52" s="112"/>
      <c r="F52" s="112"/>
      <c r="G52" s="112"/>
      <c r="H52" s="112"/>
      <c r="I52" s="112"/>
      <c r="J52" s="112"/>
      <c r="K52" s="112"/>
      <c r="L52" s="112"/>
      <c r="M52" s="102"/>
    </row>
    <row r="53" spans="1:13" ht="15">
      <c r="A53" s="112"/>
      <c r="B53" s="112"/>
      <c r="C53" s="112"/>
      <c r="D53" s="112"/>
      <c r="E53" s="112"/>
      <c r="F53" s="112"/>
      <c r="G53" s="112"/>
      <c r="H53" s="112"/>
      <c r="I53" s="112"/>
      <c r="J53" s="112"/>
      <c r="K53" s="112"/>
      <c r="L53" s="112"/>
      <c r="M53" s="102"/>
    </row>
    <row r="54" spans="1:13" ht="15">
      <c r="A54" s="112"/>
      <c r="B54" s="112"/>
      <c r="C54" s="112"/>
      <c r="D54" s="112"/>
      <c r="E54" s="112"/>
      <c r="F54" s="112"/>
      <c r="G54" s="112"/>
      <c r="H54" s="112"/>
      <c r="I54" s="112"/>
      <c r="J54" s="112"/>
      <c r="K54" s="112"/>
      <c r="L54" s="112"/>
      <c r="M54" s="102"/>
    </row>
    <row r="55" spans="1:13" ht="15">
      <c r="A55" s="112"/>
      <c r="B55" s="112"/>
      <c r="C55" s="112"/>
      <c r="D55" s="112"/>
      <c r="E55" s="112"/>
      <c r="F55" s="112"/>
      <c r="G55" s="112"/>
      <c r="H55" s="112"/>
      <c r="I55" s="112"/>
      <c r="J55" s="112"/>
      <c r="K55" s="112"/>
      <c r="L55" s="112"/>
      <c r="M55" s="102"/>
    </row>
    <row r="56" spans="1:13" ht="15">
      <c r="A56" s="112"/>
      <c r="B56" s="112"/>
      <c r="C56" s="112"/>
      <c r="D56" s="112"/>
      <c r="E56" s="112"/>
      <c r="F56" s="112"/>
      <c r="G56" s="112"/>
      <c r="H56" s="112"/>
      <c r="I56" s="112"/>
      <c r="J56" s="112"/>
      <c r="K56" s="112"/>
      <c r="L56" s="112"/>
      <c r="M56" s="102"/>
    </row>
    <row r="57" spans="1:13" ht="15">
      <c r="A57" s="112"/>
      <c r="B57" s="112"/>
      <c r="C57" s="112"/>
      <c r="D57" s="112"/>
      <c r="E57" s="112"/>
      <c r="F57" s="112"/>
      <c r="G57" s="112"/>
      <c r="H57" s="112"/>
      <c r="I57" s="112"/>
      <c r="J57" s="112"/>
      <c r="K57" s="112"/>
      <c r="L57" s="112"/>
      <c r="M57" s="102"/>
    </row>
    <row r="58" spans="1:13" ht="15">
      <c r="A58" s="112"/>
      <c r="B58" s="112"/>
      <c r="C58" s="112"/>
      <c r="D58" s="112"/>
      <c r="E58" s="112"/>
      <c r="F58" s="112"/>
      <c r="G58" s="112"/>
      <c r="H58" s="112"/>
      <c r="I58" s="112"/>
      <c r="J58" s="112"/>
      <c r="K58" s="112"/>
      <c r="L58" s="112"/>
      <c r="M58" s="102"/>
    </row>
    <row r="59" spans="1:13" ht="15">
      <c r="A59" s="112"/>
      <c r="B59" s="112"/>
      <c r="C59" s="112"/>
      <c r="D59" s="112"/>
      <c r="E59" s="112"/>
      <c r="F59" s="112"/>
      <c r="G59" s="112"/>
      <c r="H59" s="112"/>
      <c r="I59" s="112"/>
      <c r="J59" s="112"/>
      <c r="K59" s="112"/>
      <c r="L59" s="112"/>
      <c r="M59" s="102"/>
    </row>
    <row r="60" spans="1:13" ht="15">
      <c r="A60" s="112"/>
      <c r="B60" s="112"/>
      <c r="C60" s="112"/>
      <c r="D60" s="112"/>
      <c r="E60" s="112"/>
      <c r="F60" s="112"/>
      <c r="G60" s="112"/>
      <c r="H60" s="112"/>
      <c r="I60" s="112"/>
      <c r="J60" s="112"/>
      <c r="K60" s="112"/>
      <c r="L60" s="112"/>
      <c r="M60" s="102"/>
    </row>
    <row r="61" spans="1:13" ht="15">
      <c r="A61" s="112"/>
      <c r="B61" s="112"/>
      <c r="C61" s="112"/>
      <c r="D61" s="112"/>
      <c r="E61" s="112"/>
      <c r="F61" s="112"/>
      <c r="G61" s="112"/>
      <c r="H61" s="112"/>
      <c r="I61" s="112"/>
      <c r="J61" s="112"/>
      <c r="K61" s="112"/>
      <c r="L61" s="112"/>
      <c r="M61" s="102"/>
    </row>
    <row r="62" spans="1:13" ht="15">
      <c r="A62" s="112"/>
      <c r="B62" s="112"/>
      <c r="C62" s="112"/>
      <c r="D62" s="112"/>
      <c r="E62" s="112"/>
      <c r="F62" s="112"/>
      <c r="G62" s="112"/>
      <c r="H62" s="112"/>
      <c r="I62" s="112"/>
      <c r="J62" s="112"/>
      <c r="K62" s="112"/>
      <c r="L62" s="112"/>
      <c r="M62" s="102"/>
    </row>
    <row r="63" spans="1:13" ht="15">
      <c r="A63" s="112"/>
      <c r="B63" s="112"/>
      <c r="C63" s="112"/>
      <c r="D63" s="112"/>
      <c r="E63" s="112"/>
      <c r="F63" s="112"/>
      <c r="G63" s="112"/>
      <c r="H63" s="112"/>
      <c r="I63" s="112"/>
      <c r="J63" s="112"/>
      <c r="K63" s="112"/>
      <c r="L63" s="112"/>
      <c r="M63" s="102"/>
    </row>
    <row r="64" spans="1:13" ht="15">
      <c r="A64" s="112"/>
      <c r="B64" s="112"/>
      <c r="C64" s="112"/>
      <c r="D64" s="112"/>
      <c r="E64" s="112"/>
      <c r="F64" s="112"/>
      <c r="G64" s="112"/>
      <c r="H64" s="112"/>
      <c r="I64" s="112"/>
      <c r="J64" s="112"/>
      <c r="K64" s="112"/>
      <c r="L64" s="112"/>
      <c r="M64" s="102"/>
    </row>
    <row r="65" spans="1:13" ht="15">
      <c r="A65" s="112"/>
      <c r="B65" s="112"/>
      <c r="C65" s="112"/>
      <c r="D65" s="112"/>
      <c r="E65" s="112"/>
      <c r="F65" s="112"/>
      <c r="G65" s="112"/>
      <c r="H65" s="112"/>
      <c r="I65" s="112"/>
      <c r="J65" s="112"/>
      <c r="K65" s="112"/>
      <c r="L65" s="112"/>
      <c r="M65" s="102"/>
    </row>
    <row r="66" spans="1:13" ht="15">
      <c r="A66" s="112"/>
      <c r="B66" s="112"/>
      <c r="C66" s="112"/>
      <c r="D66" s="112"/>
      <c r="E66" s="112"/>
      <c r="F66" s="112"/>
      <c r="G66" s="112"/>
      <c r="H66" s="112"/>
      <c r="I66" s="112"/>
      <c r="J66" s="112"/>
      <c r="K66" s="112"/>
      <c r="L66" s="112"/>
      <c r="M66" s="102"/>
    </row>
    <row r="67" spans="1:13" ht="15">
      <c r="A67" s="115"/>
      <c r="B67" s="115"/>
      <c r="C67" s="115"/>
      <c r="D67" s="115"/>
      <c r="E67" s="115"/>
      <c r="F67" s="115"/>
      <c r="G67" s="115"/>
      <c r="H67" s="115"/>
      <c r="I67" s="115"/>
      <c r="J67" s="115"/>
      <c r="K67" s="115"/>
      <c r="L67" s="115"/>
      <c r="M67" s="102"/>
    </row>
    <row r="68" spans="1:13" ht="15">
      <c r="A68" s="102"/>
      <c r="B68" s="102"/>
      <c r="C68" s="102"/>
      <c r="D68" s="102"/>
      <c r="E68" s="102"/>
      <c r="F68" s="102"/>
      <c r="G68" s="102"/>
      <c r="H68" s="102"/>
      <c r="I68" s="102"/>
      <c r="J68" s="102"/>
      <c r="K68" s="102"/>
      <c r="L68" s="102"/>
      <c r="M68" s="102"/>
    </row>
    <row r="69" spans="1:13" ht="15">
      <c r="A69" s="102"/>
      <c r="B69" s="102"/>
      <c r="C69" s="102"/>
      <c r="D69" s="102"/>
      <c r="E69" s="102"/>
      <c r="F69" s="102"/>
      <c r="G69" s="102"/>
      <c r="H69" s="102"/>
      <c r="I69" s="102"/>
      <c r="J69" s="102"/>
      <c r="K69" s="102"/>
      <c r="L69" s="102"/>
      <c r="M69" s="102"/>
    </row>
    <row r="70" spans="1:13" ht="15">
      <c r="A70" s="102"/>
      <c r="B70" s="102"/>
      <c r="C70" s="102"/>
      <c r="D70" s="102"/>
      <c r="E70" s="102"/>
      <c r="F70" s="102"/>
      <c r="G70" s="102"/>
      <c r="H70" s="102"/>
      <c r="I70" s="102"/>
      <c r="J70" s="102"/>
      <c r="K70" s="102"/>
      <c r="L70" s="102"/>
      <c r="M70" s="102"/>
    </row>
    <row r="71" spans="1:13" ht="15">
      <c r="A71" s="102"/>
      <c r="B71" s="102"/>
      <c r="C71" s="102"/>
      <c r="D71" s="102"/>
      <c r="E71" s="102"/>
      <c r="F71" s="102"/>
      <c r="G71" s="102"/>
      <c r="H71" s="102"/>
      <c r="I71" s="102"/>
      <c r="J71" s="102"/>
      <c r="K71" s="102"/>
      <c r="L71" s="102"/>
      <c r="M71" s="102"/>
    </row>
    <row r="72" spans="1:13" ht="15">
      <c r="A72" s="102"/>
      <c r="B72" s="102"/>
      <c r="C72" s="102"/>
      <c r="D72" s="102"/>
      <c r="E72" s="102"/>
      <c r="F72" s="102"/>
      <c r="G72" s="102"/>
      <c r="H72" s="102"/>
      <c r="I72" s="102"/>
      <c r="J72" s="102"/>
      <c r="K72" s="102"/>
      <c r="L72" s="102"/>
      <c r="M72" s="102"/>
    </row>
    <row r="73" spans="1:13" ht="15">
      <c r="A73" s="102"/>
      <c r="B73" s="102"/>
      <c r="C73" s="102"/>
      <c r="D73" s="102"/>
      <c r="E73" s="102"/>
      <c r="F73" s="102"/>
      <c r="G73" s="102"/>
      <c r="H73" s="102"/>
      <c r="I73" s="102"/>
      <c r="J73" s="102"/>
      <c r="K73" s="102"/>
      <c r="L73" s="102"/>
      <c r="M73" s="102"/>
    </row>
    <row r="74" spans="1:13" ht="15">
      <c r="A74" s="102"/>
      <c r="B74" s="102"/>
      <c r="C74" s="102"/>
      <c r="D74" s="102"/>
      <c r="E74" s="102"/>
      <c r="F74" s="102"/>
      <c r="G74" s="102"/>
      <c r="H74" s="102"/>
      <c r="I74" s="102"/>
      <c r="J74" s="102"/>
      <c r="K74" s="102"/>
      <c r="L74" s="102"/>
      <c r="M74" s="102"/>
    </row>
    <row r="75" spans="1:13" ht="15">
      <c r="A75" s="102"/>
      <c r="B75" s="102"/>
      <c r="C75" s="102"/>
      <c r="D75" s="102"/>
      <c r="E75" s="102"/>
      <c r="F75" s="102"/>
      <c r="G75" s="102"/>
      <c r="H75" s="102"/>
      <c r="I75" s="102"/>
      <c r="J75" s="102"/>
      <c r="K75" s="102"/>
      <c r="L75" s="102"/>
      <c r="M75" s="102"/>
    </row>
    <row r="76" spans="1:13" ht="15">
      <c r="A76" s="102"/>
      <c r="B76" s="102"/>
      <c r="C76" s="102"/>
      <c r="D76" s="102"/>
      <c r="E76" s="102"/>
      <c r="F76" s="102"/>
      <c r="G76" s="102"/>
      <c r="H76" s="102"/>
      <c r="I76" s="102"/>
      <c r="J76" s="102"/>
      <c r="K76" s="102"/>
      <c r="L76" s="102"/>
      <c r="M76" s="102"/>
    </row>
    <row r="77" spans="1:13" ht="15">
      <c r="A77" s="102"/>
      <c r="B77" s="102"/>
      <c r="C77" s="102"/>
      <c r="D77" s="102"/>
      <c r="E77" s="102"/>
      <c r="F77" s="102"/>
      <c r="G77" s="102"/>
      <c r="H77" s="102"/>
      <c r="I77" s="102"/>
      <c r="J77" s="102"/>
      <c r="K77" s="102"/>
      <c r="L77" s="102"/>
      <c r="M77" s="102"/>
    </row>
    <row r="78" spans="1:13" ht="15">
      <c r="A78" s="102"/>
      <c r="B78" s="102"/>
      <c r="C78" s="102"/>
      <c r="D78" s="102"/>
      <c r="E78" s="102"/>
      <c r="F78" s="102"/>
      <c r="G78" s="102"/>
      <c r="H78" s="102"/>
      <c r="I78" s="102"/>
      <c r="J78" s="102"/>
      <c r="K78" s="102"/>
      <c r="L78" s="102"/>
      <c r="M78" s="102"/>
    </row>
    <row r="79" spans="1:13" ht="15">
      <c r="A79" s="102"/>
      <c r="B79" s="102"/>
      <c r="C79" s="102"/>
      <c r="D79" s="102"/>
      <c r="E79" s="102"/>
      <c r="F79" s="102"/>
      <c r="G79" s="102"/>
      <c r="H79" s="102"/>
      <c r="I79" s="102"/>
      <c r="J79" s="102"/>
      <c r="K79" s="102"/>
      <c r="L79" s="102"/>
      <c r="M79" s="102"/>
    </row>
    <row r="80" spans="1:13" ht="15">
      <c r="A80" s="102"/>
      <c r="B80" s="102"/>
      <c r="C80" s="102"/>
      <c r="D80" s="102"/>
      <c r="E80" s="102"/>
      <c r="F80" s="102"/>
      <c r="G80" s="102"/>
      <c r="H80" s="102"/>
      <c r="I80" s="102"/>
      <c r="J80" s="102"/>
      <c r="K80" s="102"/>
      <c r="L80" s="102"/>
      <c r="M80" s="102"/>
    </row>
    <row r="81" spans="1:13" ht="15">
      <c r="A81" s="102"/>
      <c r="B81" s="102"/>
      <c r="C81" s="102"/>
      <c r="D81" s="102"/>
      <c r="E81" s="102"/>
      <c r="F81" s="102"/>
      <c r="G81" s="102"/>
      <c r="H81" s="102"/>
      <c r="I81" s="102"/>
      <c r="J81" s="102"/>
      <c r="K81" s="102"/>
      <c r="L81" s="102"/>
      <c r="M81" s="102"/>
    </row>
    <row r="82" spans="1:13" ht="15">
      <c r="A82" s="102"/>
      <c r="B82" s="102"/>
      <c r="C82" s="102"/>
      <c r="D82" s="102"/>
      <c r="E82" s="102"/>
      <c r="F82" s="102"/>
      <c r="G82" s="102"/>
      <c r="H82" s="102"/>
      <c r="I82" s="102"/>
      <c r="J82" s="102"/>
      <c r="K82" s="102"/>
      <c r="L82" s="102"/>
      <c r="M82" s="102"/>
    </row>
    <row r="83" spans="1:13" ht="15">
      <c r="A83" s="102"/>
      <c r="B83" s="102"/>
      <c r="C83" s="102"/>
      <c r="D83" s="102"/>
      <c r="E83" s="102"/>
      <c r="F83" s="102"/>
      <c r="G83" s="102"/>
      <c r="H83" s="102"/>
      <c r="I83" s="102"/>
      <c r="J83" s="102"/>
      <c r="K83" s="102"/>
      <c r="L83" s="102"/>
      <c r="M83" s="102"/>
    </row>
    <row r="84" spans="1:13" ht="15">
      <c r="A84" s="102"/>
      <c r="B84" s="102"/>
      <c r="C84" s="102"/>
      <c r="D84" s="102"/>
      <c r="E84" s="102"/>
      <c r="F84" s="102"/>
      <c r="G84" s="102"/>
      <c r="H84" s="102"/>
      <c r="I84" s="102"/>
      <c r="J84" s="102"/>
      <c r="K84" s="102"/>
      <c r="L84" s="102"/>
      <c r="M84" s="102"/>
    </row>
    <row r="85" spans="1:13" ht="15">
      <c r="A85" s="102"/>
      <c r="B85" s="102"/>
      <c r="C85" s="102"/>
      <c r="D85" s="102"/>
      <c r="E85" s="102"/>
      <c r="F85" s="102"/>
      <c r="G85" s="102"/>
      <c r="H85" s="102"/>
      <c r="I85" s="102"/>
      <c r="J85" s="102"/>
      <c r="K85" s="102"/>
      <c r="L85" s="102"/>
      <c r="M85" s="102"/>
    </row>
    <row r="86" spans="1:13" ht="15">
      <c r="A86" s="102"/>
      <c r="B86" s="102"/>
      <c r="C86" s="102"/>
      <c r="D86" s="102"/>
      <c r="E86" s="102"/>
      <c r="F86" s="102"/>
      <c r="G86" s="102"/>
      <c r="H86" s="102"/>
      <c r="I86" s="102"/>
      <c r="J86" s="102"/>
      <c r="K86" s="102"/>
      <c r="L86" s="102"/>
      <c r="M86" s="102"/>
    </row>
    <row r="87" spans="1:13" ht="15">
      <c r="A87" s="102"/>
      <c r="B87" s="102"/>
      <c r="C87" s="102"/>
      <c r="D87" s="102"/>
      <c r="E87" s="102"/>
      <c r="F87" s="102"/>
      <c r="G87" s="102"/>
      <c r="H87" s="102"/>
      <c r="I87" s="102"/>
      <c r="J87" s="102"/>
      <c r="K87" s="102"/>
      <c r="L87" s="102"/>
      <c r="M87" s="102"/>
    </row>
    <row r="88" spans="1:13" ht="15">
      <c r="A88" s="102"/>
      <c r="B88" s="102"/>
      <c r="C88" s="102"/>
      <c r="D88" s="102"/>
      <c r="E88" s="102"/>
      <c r="F88" s="102"/>
      <c r="G88" s="102"/>
      <c r="H88" s="102"/>
      <c r="I88" s="102"/>
      <c r="J88" s="102"/>
      <c r="K88" s="102"/>
      <c r="L88" s="102"/>
      <c r="M88" s="102"/>
    </row>
    <row r="89" spans="1:13" ht="15">
      <c r="A89" s="102"/>
      <c r="B89" s="102"/>
      <c r="C89" s="102"/>
      <c r="D89" s="102"/>
      <c r="E89" s="102"/>
      <c r="F89" s="102"/>
      <c r="G89" s="102"/>
      <c r="H89" s="102"/>
      <c r="I89" s="102"/>
      <c r="J89" s="102"/>
      <c r="K89" s="102"/>
      <c r="L89" s="102"/>
      <c r="M89" s="102"/>
    </row>
    <row r="90" spans="1:13" ht="15">
      <c r="A90" s="102"/>
      <c r="B90" s="102"/>
      <c r="C90" s="102"/>
      <c r="D90" s="102"/>
      <c r="E90" s="102"/>
      <c r="F90" s="102"/>
      <c r="G90" s="102"/>
      <c r="H90" s="102"/>
      <c r="I90" s="102"/>
      <c r="J90" s="102"/>
      <c r="K90" s="102"/>
      <c r="L90" s="102"/>
      <c r="M90" s="102"/>
    </row>
    <row r="91" spans="1:13" ht="15">
      <c r="A91" s="102"/>
      <c r="B91" s="102"/>
      <c r="C91" s="102"/>
      <c r="D91" s="102"/>
      <c r="E91" s="102"/>
      <c r="F91" s="102"/>
      <c r="G91" s="102"/>
      <c r="H91" s="102"/>
      <c r="I91" s="102"/>
      <c r="J91" s="102"/>
      <c r="K91" s="102"/>
      <c r="L91" s="102"/>
      <c r="M91" s="102"/>
    </row>
  </sheetData>
  <sheetProtection/>
  <mergeCells count="3">
    <mergeCell ref="A3:M3"/>
    <mergeCell ref="B38:L38"/>
    <mergeCell ref="D36:L36"/>
  </mergeCells>
  <printOptions/>
  <pageMargins left="0.7" right="0.7" top="0.75" bottom="0.75" header="0.3" footer="0.3"/>
  <pageSetup orientation="landscape" scale="75" r:id="rId2"/>
  <rowBreaks count="2" manualBreakCount="2">
    <brk id="34" max="13" man="1"/>
    <brk id="80" max="13" man="1"/>
  </rowBreaks>
  <drawing r:id="rId1"/>
</worksheet>
</file>

<file path=xl/worksheets/sheet16.xml><?xml version="1.0" encoding="utf-8"?>
<worksheet xmlns="http://schemas.openxmlformats.org/spreadsheetml/2006/main" xmlns:r="http://schemas.openxmlformats.org/officeDocument/2006/relationships">
  <dimension ref="A1:O81"/>
  <sheetViews>
    <sheetView view="pageBreakPreview" zoomScaleSheetLayoutView="100" zoomScalePageLayoutView="0" workbookViewId="0" topLeftCell="A27">
      <selection activeCell="E39" sqref="E39:H39"/>
    </sheetView>
  </sheetViews>
  <sheetFormatPr defaultColWidth="11.421875" defaultRowHeight="15"/>
  <cols>
    <col min="1" max="1" width="22.7109375" style="0" customWidth="1"/>
    <col min="4" max="4" width="10.7109375" style="0" customWidth="1"/>
    <col min="5" max="5" width="12.7109375" style="0" customWidth="1"/>
    <col min="8" max="8" width="13.421875" style="0" customWidth="1"/>
    <col min="13" max="13" width="11.57421875" style="0" customWidth="1"/>
  </cols>
  <sheetData>
    <row r="1" spans="1:13" ht="15">
      <c r="A1" s="102"/>
      <c r="B1" s="102"/>
      <c r="C1" s="102"/>
      <c r="D1" s="102"/>
      <c r="E1" s="102"/>
      <c r="F1" s="102"/>
      <c r="G1" s="102"/>
      <c r="H1" s="102"/>
      <c r="I1" s="102"/>
      <c r="J1" s="102"/>
      <c r="K1" s="102"/>
      <c r="L1" s="102"/>
      <c r="M1" s="102"/>
    </row>
    <row r="2" spans="1:13" ht="15">
      <c r="A2" s="102"/>
      <c r="B2" s="102"/>
      <c r="C2" s="102"/>
      <c r="D2" s="102"/>
      <c r="E2" s="374" t="s">
        <v>141</v>
      </c>
      <c r="F2" s="374"/>
      <c r="G2" s="374"/>
      <c r="H2" s="374"/>
      <c r="I2" s="102"/>
      <c r="J2" s="102"/>
      <c r="K2" s="102"/>
      <c r="L2" s="102"/>
      <c r="M2" s="102"/>
    </row>
    <row r="3" spans="1:13" ht="15">
      <c r="A3" s="102"/>
      <c r="B3" s="102"/>
      <c r="C3" s="102"/>
      <c r="D3" s="102"/>
      <c r="E3" s="102"/>
      <c r="F3" s="102"/>
      <c r="G3" s="102"/>
      <c r="H3" s="102"/>
      <c r="I3" s="102"/>
      <c r="J3" s="102"/>
      <c r="K3" s="102"/>
      <c r="L3" s="102"/>
      <c r="M3" s="102"/>
    </row>
    <row r="4" spans="1:13" ht="15">
      <c r="A4" s="112"/>
      <c r="B4" s="112"/>
      <c r="C4" s="112"/>
      <c r="D4" s="112"/>
      <c r="E4" s="112"/>
      <c r="F4" s="112"/>
      <c r="G4" s="112"/>
      <c r="H4" s="112"/>
      <c r="I4" s="112"/>
      <c r="J4" s="112"/>
      <c r="K4" s="112"/>
      <c r="L4" s="112"/>
      <c r="M4" s="102"/>
    </row>
    <row r="5" spans="1:14" ht="15">
      <c r="A5" s="222"/>
      <c r="B5" s="121">
        <v>2000</v>
      </c>
      <c r="C5" s="121">
        <v>2001</v>
      </c>
      <c r="D5" s="121">
        <v>2002</v>
      </c>
      <c r="E5" s="121">
        <v>2003</v>
      </c>
      <c r="F5" s="121">
        <v>2004</v>
      </c>
      <c r="G5" s="121">
        <v>2005</v>
      </c>
      <c r="H5" s="121">
        <v>2006</v>
      </c>
      <c r="I5" s="121">
        <v>2007</v>
      </c>
      <c r="J5" s="121">
        <v>2008</v>
      </c>
      <c r="K5" s="121">
        <v>2009</v>
      </c>
      <c r="L5" s="121">
        <v>2010</v>
      </c>
      <c r="M5" s="141">
        <v>2011</v>
      </c>
      <c r="N5" s="121">
        <v>2012</v>
      </c>
    </row>
    <row r="6" spans="1:14" ht="15">
      <c r="A6" s="123"/>
      <c r="B6" s="123"/>
      <c r="C6" s="123"/>
      <c r="D6" s="123"/>
      <c r="E6" s="123"/>
      <c r="F6" s="123"/>
      <c r="G6" s="123"/>
      <c r="H6" s="123"/>
      <c r="I6" s="123"/>
      <c r="J6" s="123"/>
      <c r="K6" s="123"/>
      <c r="L6" s="123"/>
      <c r="M6" s="135"/>
      <c r="N6" s="226"/>
    </row>
    <row r="7" spans="1:14" ht="15">
      <c r="A7" s="223" t="s">
        <v>235</v>
      </c>
      <c r="B7" s="144">
        <v>35790</v>
      </c>
      <c r="C7" s="144">
        <v>34715</v>
      </c>
      <c r="D7" s="144">
        <v>34865</v>
      </c>
      <c r="E7" s="144">
        <v>35410</v>
      </c>
      <c r="F7" s="144">
        <v>36095</v>
      </c>
      <c r="G7" s="145">
        <v>34819.5</v>
      </c>
      <c r="H7" s="144">
        <v>35247.16</v>
      </c>
      <c r="I7" s="144">
        <v>34972.17</v>
      </c>
      <c r="J7" s="145">
        <v>34962.69</v>
      </c>
      <c r="K7" s="146">
        <v>35075.36</v>
      </c>
      <c r="L7" s="146">
        <v>35029.30997912113</v>
      </c>
      <c r="M7" s="225">
        <v>35682</v>
      </c>
      <c r="N7" s="225">
        <v>36579</v>
      </c>
    </row>
    <row r="8" spans="1:13" ht="15">
      <c r="A8" s="112"/>
      <c r="B8" s="112"/>
      <c r="C8" s="112"/>
      <c r="D8" s="112"/>
      <c r="E8" s="112"/>
      <c r="F8" s="112"/>
      <c r="G8" s="112"/>
      <c r="H8" s="112"/>
      <c r="I8" s="112"/>
      <c r="J8" s="112"/>
      <c r="K8" s="112"/>
      <c r="L8" s="112"/>
      <c r="M8" s="143"/>
    </row>
    <row r="9" spans="1:14" ht="15">
      <c r="A9" s="224" t="s">
        <v>124</v>
      </c>
      <c r="B9" s="130">
        <v>805000</v>
      </c>
      <c r="C9" s="130">
        <v>1135000</v>
      </c>
      <c r="D9" s="130">
        <v>1050000</v>
      </c>
      <c r="E9" s="130">
        <v>1150000</v>
      </c>
      <c r="F9" s="130">
        <v>1250000</v>
      </c>
      <c r="G9" s="130">
        <v>1300000</v>
      </c>
      <c r="H9" s="130">
        <v>1471857.6600882215</v>
      </c>
      <c r="I9" s="130">
        <v>1507842.8770338118</v>
      </c>
      <c r="J9" s="130">
        <v>1504100.8588990043</v>
      </c>
      <c r="K9" s="130">
        <v>1330617.4050276077</v>
      </c>
      <c r="L9" s="130">
        <v>1624242.4040596802</v>
      </c>
      <c r="M9" s="137">
        <f>SUM(L9*-2.21%)+L9</f>
        <v>1588346.6469299612</v>
      </c>
      <c r="N9" s="137">
        <v>1507182</v>
      </c>
    </row>
    <row r="10" spans="1:13" ht="15">
      <c r="A10" s="147" t="s">
        <v>417</v>
      </c>
      <c r="B10" s="147"/>
      <c r="C10" s="147"/>
      <c r="D10" s="147"/>
      <c r="E10" s="147"/>
      <c r="F10" s="128"/>
      <c r="G10" s="128"/>
      <c r="H10" s="128"/>
      <c r="I10" s="128"/>
      <c r="J10" s="128"/>
      <c r="K10" s="128"/>
      <c r="L10" s="128"/>
      <c r="M10" s="120"/>
    </row>
    <row r="11" spans="1:14" ht="15">
      <c r="A11" s="112"/>
      <c r="B11" s="112"/>
      <c r="C11" s="112"/>
      <c r="D11" s="112"/>
      <c r="E11" s="112"/>
      <c r="F11" s="112"/>
      <c r="G11" s="112"/>
      <c r="H11" s="112"/>
      <c r="I11" s="112"/>
      <c r="J11" s="112"/>
      <c r="K11" s="112"/>
      <c r="L11" s="112"/>
      <c r="M11" s="102"/>
      <c r="N11" s="226"/>
    </row>
    <row r="12" spans="1:13" ht="15">
      <c r="A12" s="112"/>
      <c r="B12" s="112"/>
      <c r="C12" s="112"/>
      <c r="D12" s="112"/>
      <c r="E12" s="112"/>
      <c r="F12" s="112"/>
      <c r="G12" s="112"/>
      <c r="H12" s="112"/>
      <c r="I12" s="112"/>
      <c r="J12" s="112"/>
      <c r="K12" s="112"/>
      <c r="L12" s="112"/>
      <c r="M12" s="102"/>
    </row>
    <row r="13" spans="1:13" ht="15">
      <c r="A13" s="112"/>
      <c r="B13" s="112"/>
      <c r="C13" s="112"/>
      <c r="D13" s="112"/>
      <c r="E13" s="112"/>
      <c r="F13" s="112"/>
      <c r="G13" s="112"/>
      <c r="H13" s="112"/>
      <c r="I13" s="112"/>
      <c r="J13" s="112"/>
      <c r="K13" s="112"/>
      <c r="L13" s="112"/>
      <c r="M13" s="102"/>
    </row>
    <row r="14" spans="1:13" ht="15">
      <c r="A14" s="112"/>
      <c r="B14" s="112"/>
      <c r="C14" s="112"/>
      <c r="D14" s="112"/>
      <c r="E14" s="112"/>
      <c r="F14" s="112"/>
      <c r="G14" s="112"/>
      <c r="H14" s="112"/>
      <c r="I14" s="112"/>
      <c r="J14" s="112"/>
      <c r="K14" s="112"/>
      <c r="L14" s="112"/>
      <c r="M14" s="102"/>
    </row>
    <row r="15" spans="1:13" ht="15">
      <c r="A15" s="112"/>
      <c r="B15" s="112"/>
      <c r="C15" s="112"/>
      <c r="D15" s="112"/>
      <c r="E15" s="112"/>
      <c r="F15" s="112"/>
      <c r="G15" s="112"/>
      <c r="H15" s="112"/>
      <c r="I15" s="112"/>
      <c r="J15" s="112"/>
      <c r="K15" s="112"/>
      <c r="L15" s="112"/>
      <c r="M15" s="102"/>
    </row>
    <row r="16" spans="1:13" ht="15">
      <c r="A16" s="112"/>
      <c r="B16" s="112"/>
      <c r="C16" s="112"/>
      <c r="D16" s="112"/>
      <c r="E16" s="112"/>
      <c r="F16" s="112"/>
      <c r="G16" s="112"/>
      <c r="H16" s="112"/>
      <c r="I16" s="112"/>
      <c r="J16" s="112"/>
      <c r="K16" s="112"/>
      <c r="L16" s="112"/>
      <c r="M16" s="102"/>
    </row>
    <row r="17" spans="1:13" ht="15">
      <c r="A17" s="112"/>
      <c r="B17" s="112"/>
      <c r="C17" s="112"/>
      <c r="D17" s="112"/>
      <c r="E17" s="112"/>
      <c r="F17" s="112"/>
      <c r="G17" s="112"/>
      <c r="H17" s="112"/>
      <c r="I17" s="112"/>
      <c r="J17" s="112"/>
      <c r="K17" s="112"/>
      <c r="L17" s="112"/>
      <c r="M17" s="102"/>
    </row>
    <row r="18" spans="1:13" ht="15">
      <c r="A18" s="112"/>
      <c r="B18" s="112"/>
      <c r="C18" s="112"/>
      <c r="D18" s="112"/>
      <c r="E18" s="112"/>
      <c r="F18" s="112"/>
      <c r="G18" s="112"/>
      <c r="H18" s="112"/>
      <c r="I18" s="112"/>
      <c r="J18" s="112"/>
      <c r="K18" s="112"/>
      <c r="L18" s="112"/>
      <c r="M18" s="102"/>
    </row>
    <row r="19" spans="1:13" ht="15">
      <c r="A19" s="112"/>
      <c r="B19" s="112"/>
      <c r="C19" s="112"/>
      <c r="D19" s="112"/>
      <c r="E19" s="112"/>
      <c r="F19" s="112"/>
      <c r="G19" s="112"/>
      <c r="H19" s="112"/>
      <c r="I19" s="112"/>
      <c r="J19" s="112"/>
      <c r="K19" s="112"/>
      <c r="L19" s="112"/>
      <c r="M19" s="102"/>
    </row>
    <row r="20" spans="1:13" ht="15">
      <c r="A20" s="112"/>
      <c r="B20" s="112"/>
      <c r="C20" s="112"/>
      <c r="D20" s="112"/>
      <c r="E20" s="112"/>
      <c r="F20" s="112"/>
      <c r="G20" s="112"/>
      <c r="H20" s="112"/>
      <c r="I20" s="112"/>
      <c r="J20" s="112"/>
      <c r="K20" s="112"/>
      <c r="L20" s="112"/>
      <c r="M20" s="102"/>
    </row>
    <row r="21" spans="1:13" ht="15">
      <c r="A21" s="112"/>
      <c r="B21" s="112"/>
      <c r="C21" s="112"/>
      <c r="D21" s="112"/>
      <c r="E21" s="112"/>
      <c r="F21" s="112"/>
      <c r="G21" s="112"/>
      <c r="H21" s="112"/>
      <c r="I21" s="112"/>
      <c r="J21" s="112"/>
      <c r="K21" s="112"/>
      <c r="L21" s="112"/>
      <c r="M21" s="102"/>
    </row>
    <row r="22" spans="1:13" ht="15">
      <c r="A22" s="112"/>
      <c r="B22" s="112"/>
      <c r="C22" s="112"/>
      <c r="D22" s="112"/>
      <c r="E22" s="112"/>
      <c r="F22" s="112"/>
      <c r="G22" s="112"/>
      <c r="H22" s="112"/>
      <c r="I22" s="112"/>
      <c r="J22" s="112"/>
      <c r="K22" s="112"/>
      <c r="L22" s="112"/>
      <c r="M22" s="102"/>
    </row>
    <row r="23" spans="1:13" ht="15">
      <c r="A23" s="112"/>
      <c r="B23" s="112"/>
      <c r="C23" s="112"/>
      <c r="D23" s="112"/>
      <c r="E23" s="112"/>
      <c r="F23" s="112"/>
      <c r="G23" s="112"/>
      <c r="H23" s="112"/>
      <c r="I23" s="112"/>
      <c r="J23" s="112"/>
      <c r="K23" s="112"/>
      <c r="L23" s="112"/>
      <c r="M23" s="102"/>
    </row>
    <row r="24" spans="1:13" ht="15">
      <c r="A24" s="112"/>
      <c r="B24" s="112"/>
      <c r="C24" s="112"/>
      <c r="D24" s="112"/>
      <c r="E24" s="112"/>
      <c r="F24" s="112"/>
      <c r="G24" s="112"/>
      <c r="H24" s="112"/>
      <c r="I24" s="112"/>
      <c r="J24" s="112"/>
      <c r="K24" s="112"/>
      <c r="L24" s="112"/>
      <c r="M24" s="102"/>
    </row>
    <row r="25" spans="1:13" ht="15">
      <c r="A25" s="112"/>
      <c r="B25" s="112"/>
      <c r="C25" s="112"/>
      <c r="D25" s="112"/>
      <c r="E25" s="112"/>
      <c r="F25" s="112"/>
      <c r="G25" s="112"/>
      <c r="H25" s="112"/>
      <c r="I25" s="112"/>
      <c r="J25" s="112"/>
      <c r="K25" s="112"/>
      <c r="L25" s="112"/>
      <c r="M25" s="102"/>
    </row>
    <row r="26" spans="1:13" ht="15">
      <c r="A26" s="112"/>
      <c r="B26" s="112"/>
      <c r="C26" s="112"/>
      <c r="D26" s="112"/>
      <c r="E26" s="112"/>
      <c r="F26" s="112"/>
      <c r="G26" s="112"/>
      <c r="H26" s="112"/>
      <c r="I26" s="112"/>
      <c r="J26" s="112"/>
      <c r="K26" s="112"/>
      <c r="L26" s="112"/>
      <c r="M26" s="102"/>
    </row>
    <row r="27" spans="1:13" ht="15">
      <c r="A27" s="112"/>
      <c r="B27" s="112"/>
      <c r="C27" s="112"/>
      <c r="D27" s="112"/>
      <c r="E27" s="112"/>
      <c r="F27" s="112"/>
      <c r="G27" s="112"/>
      <c r="H27" s="112"/>
      <c r="I27" s="112"/>
      <c r="J27" s="112"/>
      <c r="K27" s="112"/>
      <c r="L27" s="112"/>
      <c r="M27" s="102"/>
    </row>
    <row r="28" spans="1:13" ht="15">
      <c r="A28" s="112"/>
      <c r="B28" s="112"/>
      <c r="C28" s="112"/>
      <c r="D28" s="112"/>
      <c r="E28" s="112"/>
      <c r="F28" s="112"/>
      <c r="G28" s="112"/>
      <c r="H28" s="112"/>
      <c r="I28" s="112"/>
      <c r="J28" s="112"/>
      <c r="K28" s="112"/>
      <c r="L28" s="112"/>
      <c r="M28" s="102"/>
    </row>
    <row r="29" spans="1:13" ht="15">
      <c r="A29" s="112"/>
      <c r="B29" s="112"/>
      <c r="C29" s="112"/>
      <c r="D29" s="112"/>
      <c r="E29" s="112"/>
      <c r="F29" s="112"/>
      <c r="G29" s="112"/>
      <c r="H29" s="112"/>
      <c r="I29" s="112"/>
      <c r="J29" s="112"/>
      <c r="K29" s="112"/>
      <c r="L29" s="112"/>
      <c r="M29" s="102"/>
    </row>
    <row r="30" spans="1:13" ht="15">
      <c r="A30" s="112"/>
      <c r="B30" s="112"/>
      <c r="C30" s="112"/>
      <c r="D30" s="112"/>
      <c r="E30" s="112"/>
      <c r="F30" s="112"/>
      <c r="G30" s="112"/>
      <c r="H30" s="112"/>
      <c r="I30" s="112"/>
      <c r="J30" s="112"/>
      <c r="K30" s="112"/>
      <c r="L30" s="112"/>
      <c r="M30" s="102"/>
    </row>
    <row r="31" spans="1:13" ht="15">
      <c r="A31" s="112"/>
      <c r="B31" s="112"/>
      <c r="C31" s="112"/>
      <c r="D31" s="112"/>
      <c r="E31" s="112"/>
      <c r="F31" s="112"/>
      <c r="G31" s="112"/>
      <c r="H31" s="112"/>
      <c r="I31" s="112"/>
      <c r="J31" s="112"/>
      <c r="K31" s="112"/>
      <c r="L31" s="112"/>
      <c r="M31" s="102"/>
    </row>
    <row r="32" spans="1:13" ht="15">
      <c r="A32" s="112"/>
      <c r="B32" s="112"/>
      <c r="C32" s="112"/>
      <c r="D32" s="112"/>
      <c r="E32" s="112"/>
      <c r="F32" s="112"/>
      <c r="G32" s="112"/>
      <c r="H32" s="112"/>
      <c r="I32" s="112"/>
      <c r="J32" s="112"/>
      <c r="K32" s="112"/>
      <c r="L32" s="112"/>
      <c r="M32" s="102"/>
    </row>
    <row r="33" spans="1:13" ht="15">
      <c r="A33" s="112"/>
      <c r="B33" s="112"/>
      <c r="C33" s="112"/>
      <c r="D33" s="112"/>
      <c r="E33" s="112"/>
      <c r="F33" s="112"/>
      <c r="G33" s="112"/>
      <c r="H33" s="112"/>
      <c r="I33" s="112"/>
      <c r="J33" s="112"/>
      <c r="K33" s="112"/>
      <c r="L33" s="112"/>
      <c r="M33" s="102"/>
    </row>
    <row r="34" spans="1:13" ht="15">
      <c r="A34" s="112"/>
      <c r="B34" s="112"/>
      <c r="C34" s="112"/>
      <c r="D34" s="112"/>
      <c r="E34" s="112"/>
      <c r="F34" s="112"/>
      <c r="G34" s="112"/>
      <c r="H34" s="112"/>
      <c r="I34" s="112"/>
      <c r="J34" s="112"/>
      <c r="K34" s="112"/>
      <c r="L34" s="112"/>
      <c r="M34" s="102"/>
    </row>
    <row r="35" spans="1:13" ht="15">
      <c r="A35" s="112"/>
      <c r="B35" s="112"/>
      <c r="C35" s="112"/>
      <c r="D35" s="112"/>
      <c r="E35" s="112"/>
      <c r="F35" s="112"/>
      <c r="G35" s="112"/>
      <c r="H35" s="112"/>
      <c r="I35" s="112"/>
      <c r="J35" s="112"/>
      <c r="K35" s="112"/>
      <c r="L35" s="112"/>
      <c r="M35" s="102"/>
    </row>
    <row r="36" spans="1:13" ht="15">
      <c r="A36" s="112"/>
      <c r="B36" s="112"/>
      <c r="C36" s="112"/>
      <c r="D36" s="112"/>
      <c r="E36" s="112"/>
      <c r="F36" s="112"/>
      <c r="G36" s="112"/>
      <c r="H36" s="112"/>
      <c r="I36" s="112"/>
      <c r="J36" s="112"/>
      <c r="K36" s="112"/>
      <c r="L36" s="112"/>
      <c r="M36" s="102"/>
    </row>
    <row r="37" spans="1:13" ht="15">
      <c r="A37" s="112"/>
      <c r="B37" s="112"/>
      <c r="C37" s="112"/>
      <c r="D37" s="112"/>
      <c r="E37" s="112"/>
      <c r="F37" s="112"/>
      <c r="G37" s="112"/>
      <c r="H37" s="112"/>
      <c r="I37" s="112"/>
      <c r="J37" s="112"/>
      <c r="K37" s="112"/>
      <c r="L37" s="112"/>
      <c r="M37" s="102"/>
    </row>
    <row r="38" spans="1:13" ht="15">
      <c r="A38" s="112"/>
      <c r="B38" s="112"/>
      <c r="C38" s="112"/>
      <c r="D38" s="112"/>
      <c r="E38" s="112"/>
      <c r="F38" s="112"/>
      <c r="G38" s="112"/>
      <c r="H38" s="112"/>
      <c r="I38" s="112"/>
      <c r="J38" s="112"/>
      <c r="K38" s="112"/>
      <c r="L38" s="112"/>
      <c r="M38" s="102"/>
    </row>
    <row r="39" spans="1:13" ht="15">
      <c r="A39" s="112"/>
      <c r="B39" s="112"/>
      <c r="C39" s="112"/>
      <c r="D39" s="112"/>
      <c r="E39" s="374" t="s">
        <v>241</v>
      </c>
      <c r="F39" s="374"/>
      <c r="G39" s="374"/>
      <c r="H39" s="374"/>
      <c r="I39" s="112"/>
      <c r="J39" s="112"/>
      <c r="K39" s="112"/>
      <c r="L39" s="112"/>
      <c r="M39" s="102"/>
    </row>
    <row r="40" spans="1:13" ht="15">
      <c r="A40" s="112"/>
      <c r="B40" s="112"/>
      <c r="C40" s="112"/>
      <c r="D40" s="112"/>
      <c r="E40" s="112"/>
      <c r="F40" s="112"/>
      <c r="G40" s="112"/>
      <c r="H40" s="112"/>
      <c r="I40" s="112"/>
      <c r="J40" s="112"/>
      <c r="K40" s="112"/>
      <c r="L40" s="112"/>
      <c r="M40" s="102"/>
    </row>
    <row r="41" spans="1:14" ht="15">
      <c r="A41" s="227"/>
      <c r="B41" s="417"/>
      <c r="C41" s="417"/>
      <c r="D41" s="417"/>
      <c r="E41" s="417"/>
      <c r="F41" s="417"/>
      <c r="G41" s="417"/>
      <c r="H41" s="417"/>
      <c r="I41" s="417"/>
      <c r="J41" s="417"/>
      <c r="K41" s="417"/>
      <c r="L41" s="417"/>
      <c r="M41" s="140"/>
      <c r="N41" s="226"/>
    </row>
    <row r="42" spans="1:14" ht="15">
      <c r="A42" s="229"/>
      <c r="B42" s="121">
        <v>2000</v>
      </c>
      <c r="C42" s="121">
        <v>2001</v>
      </c>
      <c r="D42" s="121">
        <v>2002</v>
      </c>
      <c r="E42" s="121">
        <v>2003</v>
      </c>
      <c r="F42" s="121">
        <v>2004</v>
      </c>
      <c r="G42" s="121">
        <v>2005</v>
      </c>
      <c r="H42" s="121">
        <v>2006</v>
      </c>
      <c r="I42" s="121">
        <v>2007</v>
      </c>
      <c r="J42" s="121">
        <v>2008</v>
      </c>
      <c r="K42" s="121">
        <v>2009</v>
      </c>
      <c r="L42" s="121">
        <v>2010</v>
      </c>
      <c r="M42" s="121">
        <v>2011</v>
      </c>
      <c r="N42" s="121">
        <v>2012</v>
      </c>
    </row>
    <row r="43" spans="1:15" ht="15">
      <c r="A43" s="253" t="s">
        <v>124</v>
      </c>
      <c r="B43" s="230">
        <v>805000</v>
      </c>
      <c r="C43" s="230">
        <v>1135000</v>
      </c>
      <c r="D43" s="230">
        <v>1050000</v>
      </c>
      <c r="E43" s="230">
        <v>1150000</v>
      </c>
      <c r="F43" s="230">
        <v>1250000</v>
      </c>
      <c r="G43" s="230">
        <v>1300000</v>
      </c>
      <c r="H43" s="230">
        <v>1471857.6600882215</v>
      </c>
      <c r="I43" s="230">
        <v>1507842.8770338118</v>
      </c>
      <c r="J43" s="230">
        <v>1504100.8588990043</v>
      </c>
      <c r="K43" s="230">
        <v>1330617.4050276077</v>
      </c>
      <c r="L43" s="230">
        <v>1624242.4040596802</v>
      </c>
      <c r="M43" s="231">
        <f>SUM(L43*-2.21%)+L43</f>
        <v>1588346.6469299612</v>
      </c>
      <c r="N43" s="138">
        <v>1507182</v>
      </c>
      <c r="O43" s="99"/>
    </row>
    <row r="44" spans="1:15" ht="15">
      <c r="A44" s="133" t="s">
        <v>236</v>
      </c>
      <c r="B44" s="133">
        <v>387714.053</v>
      </c>
      <c r="C44" s="133">
        <v>540746.438</v>
      </c>
      <c r="D44" s="133">
        <v>548194.21</v>
      </c>
      <c r="E44" s="133">
        <v>596407.956</v>
      </c>
      <c r="F44" s="133">
        <v>739048.423</v>
      </c>
      <c r="G44" s="133">
        <v>639371.196</v>
      </c>
      <c r="H44" s="133">
        <v>725107.866</v>
      </c>
      <c r="I44" s="133">
        <v>774634.4</v>
      </c>
      <c r="J44" s="133">
        <v>770708.218</v>
      </c>
      <c r="K44" s="133">
        <v>678499.468</v>
      </c>
      <c r="L44" s="133">
        <v>837149.04</v>
      </c>
      <c r="M44" s="232">
        <v>800834</v>
      </c>
      <c r="N44" s="233">
        <v>762005.394</v>
      </c>
      <c r="O44" s="99"/>
    </row>
    <row r="45" spans="1:14" ht="15">
      <c r="A45" s="297" t="s">
        <v>237</v>
      </c>
      <c r="B45" s="299">
        <v>202151.7</v>
      </c>
      <c r="C45" s="299">
        <v>236875.3</v>
      </c>
      <c r="D45" s="299">
        <v>258636.1</v>
      </c>
      <c r="E45" s="299">
        <v>317171.2</v>
      </c>
      <c r="F45" s="299">
        <v>399264.6</v>
      </c>
      <c r="G45" s="299">
        <v>333988</v>
      </c>
      <c r="H45" s="299">
        <v>432093.8</v>
      </c>
      <c r="I45" s="299">
        <v>560311</v>
      </c>
      <c r="J45" s="299">
        <v>678079.2</v>
      </c>
      <c r="K45" s="299">
        <v>486588.6</v>
      </c>
      <c r="L45" s="299">
        <v>632547.6</v>
      </c>
      <c r="M45" s="299">
        <v>667171</v>
      </c>
      <c r="N45" s="299">
        <v>693256.6</v>
      </c>
    </row>
    <row r="46" spans="1:14" ht="15">
      <c r="A46" s="272" t="s">
        <v>416</v>
      </c>
      <c r="B46" s="272"/>
      <c r="C46" s="272"/>
      <c r="D46" s="272"/>
      <c r="E46" s="272"/>
      <c r="F46" s="272"/>
      <c r="G46" s="272"/>
      <c r="H46" s="272"/>
      <c r="I46" s="133"/>
      <c r="J46" s="133"/>
      <c r="K46" s="133"/>
      <c r="L46" s="133"/>
      <c r="M46" s="232"/>
      <c r="N46" s="233"/>
    </row>
    <row r="47" spans="1:14" ht="15">
      <c r="A47" s="101" t="s">
        <v>130</v>
      </c>
      <c r="B47" s="101"/>
      <c r="C47" s="101"/>
      <c r="D47" s="101"/>
      <c r="E47" s="101"/>
      <c r="F47" s="101"/>
      <c r="G47" s="101"/>
      <c r="H47" s="101"/>
      <c r="I47" s="101"/>
      <c r="J47" s="101"/>
      <c r="K47" s="101"/>
      <c r="L47" s="101"/>
      <c r="M47" s="102"/>
      <c r="N47" s="234"/>
    </row>
    <row r="48" spans="1:13" ht="15">
      <c r="A48" s="101"/>
      <c r="B48" s="101"/>
      <c r="C48" s="101"/>
      <c r="D48" s="101"/>
      <c r="E48" s="101"/>
      <c r="F48" s="101"/>
      <c r="G48" s="101"/>
      <c r="H48" s="101"/>
      <c r="I48" s="101"/>
      <c r="J48" s="101"/>
      <c r="K48" s="101"/>
      <c r="L48" s="101"/>
      <c r="M48" s="102"/>
    </row>
    <row r="49" spans="1:13" ht="15">
      <c r="A49" s="221"/>
      <c r="B49" s="221"/>
      <c r="C49" s="221"/>
      <c r="D49" s="221"/>
      <c r="E49" s="221"/>
      <c r="F49" s="221"/>
      <c r="G49" s="221"/>
      <c r="H49" s="221"/>
      <c r="I49" s="221"/>
      <c r="J49" s="221"/>
      <c r="K49" s="221"/>
      <c r="L49" s="221"/>
      <c r="M49" s="102"/>
    </row>
    <row r="50" spans="1:13" ht="15">
      <c r="A50" s="221"/>
      <c r="B50" s="221"/>
      <c r="C50" s="221"/>
      <c r="D50" s="221"/>
      <c r="E50" s="221"/>
      <c r="F50" s="221"/>
      <c r="G50" s="221"/>
      <c r="H50" s="221"/>
      <c r="I50" s="221"/>
      <c r="J50" s="221"/>
      <c r="K50" s="221"/>
      <c r="L50" s="221"/>
      <c r="M50" s="102"/>
    </row>
    <row r="51" spans="1:13" ht="15">
      <c r="A51" s="221"/>
      <c r="B51" s="221"/>
      <c r="C51" s="221"/>
      <c r="D51" s="221"/>
      <c r="E51" s="221"/>
      <c r="F51" s="221"/>
      <c r="G51" s="221"/>
      <c r="H51" s="221"/>
      <c r="I51" s="221"/>
      <c r="J51" s="221"/>
      <c r="K51" s="221"/>
      <c r="L51" s="221"/>
      <c r="M51" s="102"/>
    </row>
    <row r="52" spans="1:13" ht="15">
      <c r="A52" s="221"/>
      <c r="B52" s="221"/>
      <c r="C52" s="221"/>
      <c r="D52" s="221"/>
      <c r="E52" s="221"/>
      <c r="F52" s="221"/>
      <c r="G52" s="221"/>
      <c r="H52" s="221"/>
      <c r="I52" s="221"/>
      <c r="J52" s="221"/>
      <c r="K52" s="221"/>
      <c r="L52" s="221"/>
      <c r="M52" s="102"/>
    </row>
    <row r="53" spans="1:13" ht="15">
      <c r="A53" s="221"/>
      <c r="B53" s="221"/>
      <c r="C53" s="221"/>
      <c r="D53" s="221"/>
      <c r="E53" s="221"/>
      <c r="F53" s="221"/>
      <c r="G53" s="221"/>
      <c r="H53" s="221"/>
      <c r="I53" s="221"/>
      <c r="J53" s="221"/>
      <c r="K53" s="221"/>
      <c r="L53" s="221"/>
      <c r="M53" s="102"/>
    </row>
    <row r="54" spans="1:13" ht="15">
      <c r="A54" s="221"/>
      <c r="B54" s="221"/>
      <c r="C54" s="221"/>
      <c r="D54" s="221"/>
      <c r="E54" s="221"/>
      <c r="F54" s="221"/>
      <c r="G54" s="221"/>
      <c r="H54" s="221"/>
      <c r="I54" s="221"/>
      <c r="J54" s="221"/>
      <c r="K54" s="221"/>
      <c r="L54" s="221"/>
      <c r="M54" s="102"/>
    </row>
    <row r="55" spans="1:14" ht="15">
      <c r="A55" s="221"/>
      <c r="B55" s="221"/>
      <c r="C55" s="221"/>
      <c r="D55" s="221"/>
      <c r="E55" s="221"/>
      <c r="F55" s="221"/>
      <c r="G55" s="221"/>
      <c r="H55" s="221"/>
      <c r="I55" s="221"/>
      <c r="J55" s="221"/>
      <c r="K55" s="221"/>
      <c r="L55" s="221"/>
      <c r="M55" s="102"/>
      <c r="N55" s="235"/>
    </row>
    <row r="56" spans="1:13" ht="15">
      <c r="A56" s="221"/>
      <c r="B56" s="221"/>
      <c r="C56" s="221"/>
      <c r="D56" s="221"/>
      <c r="E56" s="221"/>
      <c r="F56" s="221"/>
      <c r="G56" s="221"/>
      <c r="H56" s="221"/>
      <c r="I56" s="221"/>
      <c r="J56" s="221"/>
      <c r="K56" s="221"/>
      <c r="L56" s="221"/>
      <c r="M56" s="102"/>
    </row>
    <row r="57" spans="1:13" ht="15">
      <c r="A57" s="221"/>
      <c r="B57" s="221"/>
      <c r="C57" s="221"/>
      <c r="D57" s="221"/>
      <c r="E57" s="221"/>
      <c r="F57" s="221"/>
      <c r="G57" s="221"/>
      <c r="H57" s="221"/>
      <c r="I57" s="221"/>
      <c r="J57" s="221"/>
      <c r="K57" s="221"/>
      <c r="L57" s="221"/>
      <c r="M57" s="148"/>
    </row>
    <row r="58" spans="1:13" ht="15">
      <c r="A58" s="221"/>
      <c r="B58" s="221"/>
      <c r="C58" s="221"/>
      <c r="D58" s="221"/>
      <c r="E58" s="221"/>
      <c r="F58" s="221"/>
      <c r="G58" s="221"/>
      <c r="H58" s="221"/>
      <c r="I58" s="221"/>
      <c r="J58" s="221"/>
      <c r="K58" s="221"/>
      <c r="L58" s="221"/>
      <c r="M58" s="102"/>
    </row>
    <row r="59" spans="1:13" ht="15">
      <c r="A59" s="221"/>
      <c r="B59" s="221"/>
      <c r="C59" s="221"/>
      <c r="D59" s="221"/>
      <c r="E59" s="221"/>
      <c r="F59" s="221"/>
      <c r="G59" s="221"/>
      <c r="H59" s="221"/>
      <c r="I59" s="221"/>
      <c r="J59" s="221"/>
      <c r="K59" s="221"/>
      <c r="L59" s="221"/>
      <c r="M59" s="102"/>
    </row>
    <row r="60" spans="1:13" ht="15">
      <c r="A60" s="221"/>
      <c r="B60" s="221"/>
      <c r="C60" s="221"/>
      <c r="D60" s="221"/>
      <c r="E60" s="221"/>
      <c r="F60" s="221"/>
      <c r="G60" s="221"/>
      <c r="H60" s="221"/>
      <c r="I60" s="221"/>
      <c r="J60" s="221"/>
      <c r="K60" s="221"/>
      <c r="L60" s="221"/>
      <c r="M60" s="102"/>
    </row>
    <row r="61" spans="1:13" ht="15">
      <c r="A61" s="221"/>
      <c r="B61" s="221"/>
      <c r="C61" s="221"/>
      <c r="D61" s="221"/>
      <c r="E61" s="221"/>
      <c r="F61" s="221"/>
      <c r="G61" s="221"/>
      <c r="H61" s="221"/>
      <c r="I61" s="221"/>
      <c r="J61" s="221"/>
      <c r="K61" s="221"/>
      <c r="L61" s="221"/>
      <c r="M61" s="102"/>
    </row>
    <row r="62" spans="1:13" ht="15">
      <c r="A62" s="221"/>
      <c r="B62" s="221"/>
      <c r="C62" s="221"/>
      <c r="D62" s="221"/>
      <c r="E62" s="221"/>
      <c r="F62" s="221"/>
      <c r="G62" s="221"/>
      <c r="H62" s="221"/>
      <c r="I62" s="221"/>
      <c r="J62" s="221"/>
      <c r="K62" s="221"/>
      <c r="L62" s="221"/>
      <c r="M62" s="102"/>
    </row>
    <row r="63" spans="1:13" ht="15">
      <c r="A63" s="221"/>
      <c r="B63" s="221"/>
      <c r="C63" s="221"/>
      <c r="D63" s="221"/>
      <c r="E63" s="221"/>
      <c r="F63" s="221"/>
      <c r="G63" s="221"/>
      <c r="H63" s="221"/>
      <c r="I63" s="221"/>
      <c r="J63" s="221"/>
      <c r="K63" s="221"/>
      <c r="L63" s="221"/>
      <c r="M63" s="102"/>
    </row>
    <row r="64" spans="1:13" ht="15">
      <c r="A64" s="221"/>
      <c r="B64" s="221"/>
      <c r="C64" s="221"/>
      <c r="D64" s="221"/>
      <c r="E64" s="221"/>
      <c r="F64" s="221"/>
      <c r="G64" s="221"/>
      <c r="H64" s="221"/>
      <c r="I64" s="221"/>
      <c r="J64" s="221"/>
      <c r="K64" s="221"/>
      <c r="L64" s="221"/>
      <c r="M64" s="102"/>
    </row>
    <row r="65" spans="1:13" ht="15">
      <c r="A65" s="221"/>
      <c r="B65" s="221"/>
      <c r="C65" s="221"/>
      <c r="D65" s="221"/>
      <c r="E65" s="221"/>
      <c r="F65" s="221"/>
      <c r="G65" s="221"/>
      <c r="H65" s="221"/>
      <c r="I65" s="221"/>
      <c r="J65" s="221"/>
      <c r="K65" s="221"/>
      <c r="L65" s="221"/>
      <c r="M65" s="102"/>
    </row>
    <row r="66" spans="1:13" ht="15">
      <c r="A66" s="221"/>
      <c r="B66" s="221"/>
      <c r="C66" s="221"/>
      <c r="D66" s="221"/>
      <c r="E66" s="221"/>
      <c r="F66" s="221"/>
      <c r="G66" s="221"/>
      <c r="H66" s="221"/>
      <c r="I66" s="221"/>
      <c r="J66" s="221"/>
      <c r="K66" s="221"/>
      <c r="L66" s="221"/>
      <c r="M66" s="102"/>
    </row>
    <row r="67" spans="1:13" ht="15">
      <c r="A67" s="221"/>
      <c r="B67" s="221"/>
      <c r="C67" s="221"/>
      <c r="D67" s="221"/>
      <c r="E67" s="221"/>
      <c r="F67" s="221"/>
      <c r="G67" s="221"/>
      <c r="H67" s="221"/>
      <c r="I67" s="221"/>
      <c r="J67" s="221"/>
      <c r="K67" s="221"/>
      <c r="L67" s="221"/>
      <c r="M67" s="102"/>
    </row>
    <row r="68" spans="1:13" ht="15">
      <c r="A68" s="221"/>
      <c r="B68" s="221"/>
      <c r="C68" s="221"/>
      <c r="D68" s="221"/>
      <c r="E68" s="221"/>
      <c r="F68" s="221"/>
      <c r="G68" s="221"/>
      <c r="H68" s="221"/>
      <c r="I68" s="221"/>
      <c r="J68" s="221"/>
      <c r="K68" s="221"/>
      <c r="L68" s="221"/>
      <c r="M68" s="102"/>
    </row>
    <row r="69" spans="1:13" ht="15">
      <c r="A69" s="221"/>
      <c r="B69" s="221"/>
      <c r="C69" s="221"/>
      <c r="D69" s="221"/>
      <c r="E69" s="221"/>
      <c r="F69" s="221"/>
      <c r="G69" s="221"/>
      <c r="H69" s="221"/>
      <c r="I69" s="221"/>
      <c r="J69" s="221"/>
      <c r="K69" s="221"/>
      <c r="L69" s="221"/>
      <c r="M69" s="102"/>
    </row>
    <row r="70" spans="1:13" ht="15">
      <c r="A70" s="102"/>
      <c r="B70" s="102"/>
      <c r="C70" s="102"/>
      <c r="D70" s="102"/>
      <c r="E70" s="102"/>
      <c r="F70" s="102"/>
      <c r="G70" s="102"/>
      <c r="H70" s="102"/>
      <c r="I70" s="102"/>
      <c r="J70" s="102"/>
      <c r="K70" s="102"/>
      <c r="L70" s="102"/>
      <c r="M70" s="102"/>
    </row>
    <row r="71" spans="1:13" ht="15">
      <c r="A71" s="102"/>
      <c r="B71" s="102"/>
      <c r="C71" s="102"/>
      <c r="D71" s="102"/>
      <c r="E71" s="102"/>
      <c r="F71" s="102"/>
      <c r="G71" s="102"/>
      <c r="H71" s="102"/>
      <c r="I71" s="102"/>
      <c r="J71" s="102"/>
      <c r="K71" s="102"/>
      <c r="L71" s="102"/>
      <c r="M71" s="102"/>
    </row>
    <row r="72" spans="1:13" ht="15">
      <c r="A72" s="102"/>
      <c r="B72" s="102"/>
      <c r="C72" s="102"/>
      <c r="D72" s="102"/>
      <c r="E72" s="102"/>
      <c r="F72" s="102"/>
      <c r="G72" s="102"/>
      <c r="H72" s="102"/>
      <c r="I72" s="102"/>
      <c r="J72" s="102"/>
      <c r="K72" s="102"/>
      <c r="L72" s="102"/>
      <c r="M72" s="102"/>
    </row>
    <row r="73" spans="1:13" ht="15">
      <c r="A73" s="102"/>
      <c r="B73" s="102"/>
      <c r="C73" s="102"/>
      <c r="D73" s="102"/>
      <c r="E73" s="102"/>
      <c r="F73" s="102"/>
      <c r="G73" s="102"/>
      <c r="H73" s="102"/>
      <c r="I73" s="102"/>
      <c r="J73" s="102"/>
      <c r="K73" s="102"/>
      <c r="L73" s="102"/>
      <c r="M73" s="102"/>
    </row>
    <row r="74" spans="1:13" ht="15">
      <c r="A74" s="102"/>
      <c r="B74" s="102"/>
      <c r="C74" s="102"/>
      <c r="D74" s="102"/>
      <c r="E74" s="102"/>
      <c r="F74" s="102"/>
      <c r="G74" s="102"/>
      <c r="H74" s="102"/>
      <c r="I74" s="102"/>
      <c r="J74" s="102"/>
      <c r="K74" s="102"/>
      <c r="L74" s="102"/>
      <c r="M74" s="102"/>
    </row>
    <row r="75" spans="1:13" ht="15">
      <c r="A75" s="102"/>
      <c r="B75" s="102"/>
      <c r="C75" s="102"/>
      <c r="D75" s="102"/>
      <c r="E75" s="102"/>
      <c r="F75" s="102"/>
      <c r="G75" s="102"/>
      <c r="H75" s="102"/>
      <c r="I75" s="102"/>
      <c r="J75" s="102"/>
      <c r="K75" s="102"/>
      <c r="L75" s="102"/>
      <c r="M75" s="102"/>
    </row>
    <row r="76" spans="1:13" ht="15">
      <c r="A76" s="102"/>
      <c r="B76" s="102"/>
      <c r="C76" s="102"/>
      <c r="D76" s="102"/>
      <c r="E76" s="102"/>
      <c r="F76" s="102"/>
      <c r="G76" s="102"/>
      <c r="H76" s="102"/>
      <c r="I76" s="102"/>
      <c r="J76" s="102"/>
      <c r="K76" s="102"/>
      <c r="L76" s="102"/>
      <c r="M76" s="102"/>
    </row>
    <row r="77" spans="1:13" ht="15">
      <c r="A77" s="102"/>
      <c r="B77" s="102"/>
      <c r="C77" s="102"/>
      <c r="D77" s="102"/>
      <c r="E77" s="102"/>
      <c r="F77" s="102"/>
      <c r="G77" s="102"/>
      <c r="H77" s="102"/>
      <c r="I77" s="102"/>
      <c r="J77" s="102"/>
      <c r="K77" s="102"/>
      <c r="L77" s="102"/>
      <c r="M77" s="102"/>
    </row>
    <row r="78" spans="1:13" ht="15">
      <c r="A78" s="102"/>
      <c r="B78" s="102"/>
      <c r="C78" s="102"/>
      <c r="D78" s="102"/>
      <c r="E78" s="102"/>
      <c r="F78" s="102"/>
      <c r="G78" s="102"/>
      <c r="H78" s="102"/>
      <c r="I78" s="102"/>
      <c r="J78" s="102"/>
      <c r="K78" s="102"/>
      <c r="L78" s="102"/>
      <c r="M78" s="102"/>
    </row>
    <row r="79" spans="1:13" ht="15">
      <c r="A79" s="102"/>
      <c r="B79" s="102"/>
      <c r="C79" s="102"/>
      <c r="D79" s="102"/>
      <c r="E79" s="102"/>
      <c r="F79" s="102"/>
      <c r="G79" s="102"/>
      <c r="H79" s="102"/>
      <c r="I79" s="102"/>
      <c r="J79" s="102"/>
      <c r="K79" s="102"/>
      <c r="L79" s="102"/>
      <c r="M79" s="102"/>
    </row>
    <row r="80" spans="1:13" ht="15">
      <c r="A80" s="102"/>
      <c r="B80" s="102"/>
      <c r="C80" s="102"/>
      <c r="D80" s="102"/>
      <c r="E80" s="102"/>
      <c r="F80" s="102"/>
      <c r="G80" s="102"/>
      <c r="H80" s="102"/>
      <c r="I80" s="102"/>
      <c r="J80" s="102"/>
      <c r="K80" s="102"/>
      <c r="L80" s="102"/>
      <c r="M80" s="102"/>
    </row>
    <row r="81" spans="1:13" ht="15">
      <c r="A81" s="102"/>
      <c r="B81" s="102"/>
      <c r="C81" s="102"/>
      <c r="D81" s="102"/>
      <c r="E81" s="102"/>
      <c r="F81" s="102"/>
      <c r="G81" s="102"/>
      <c r="H81" s="102"/>
      <c r="I81" s="102"/>
      <c r="J81" s="102"/>
      <c r="K81" s="102"/>
      <c r="L81" s="102"/>
      <c r="M81" s="102"/>
    </row>
  </sheetData>
  <sheetProtection/>
  <mergeCells count="3">
    <mergeCell ref="B41:L41"/>
    <mergeCell ref="E2:H2"/>
    <mergeCell ref="E39:H39"/>
  </mergeCells>
  <printOptions/>
  <pageMargins left="0.7086614173228347" right="0.7086614173228347" top="0.7480314960629921" bottom="0.7480314960629921" header="0.31496062992125984" footer="0.31496062992125984"/>
  <pageSetup fitToHeight="3" horizontalDpi="600" verticalDpi="600" orientation="landscape" scale="70" r:id="rId2"/>
  <rowBreaks count="1" manualBreakCount="1">
    <brk id="37" max="13" man="1"/>
  </rowBreaks>
  <drawing r:id="rId1"/>
</worksheet>
</file>

<file path=xl/worksheets/sheet17.xml><?xml version="1.0" encoding="utf-8"?>
<worksheet xmlns="http://schemas.openxmlformats.org/spreadsheetml/2006/main" xmlns:r="http://schemas.openxmlformats.org/officeDocument/2006/relationships">
  <dimension ref="A1:N87"/>
  <sheetViews>
    <sheetView view="pageBreakPreview" zoomScaleSheetLayoutView="100" zoomScalePageLayoutView="0" workbookViewId="0" topLeftCell="A1">
      <selection activeCell="E3" sqref="E3:H3"/>
    </sheetView>
  </sheetViews>
  <sheetFormatPr defaultColWidth="11.421875" defaultRowHeight="15"/>
  <cols>
    <col min="1" max="1" width="24.00390625" style="0" customWidth="1"/>
    <col min="2" max="2" width="11.57421875" style="0" customWidth="1"/>
  </cols>
  <sheetData>
    <row r="1" spans="1:13" ht="15">
      <c r="A1" s="102"/>
      <c r="B1" s="102"/>
      <c r="C1" s="102"/>
      <c r="D1" s="102"/>
      <c r="E1" s="102"/>
      <c r="F1" s="102"/>
      <c r="G1" s="102"/>
      <c r="H1" s="102"/>
      <c r="I1" s="102"/>
      <c r="J1" s="102"/>
      <c r="K1" s="102"/>
      <c r="L1" s="102"/>
      <c r="M1" s="102"/>
    </row>
    <row r="2" spans="1:13" ht="15">
      <c r="A2" s="102"/>
      <c r="B2" s="102"/>
      <c r="C2" s="102"/>
      <c r="D2" s="102"/>
      <c r="E2" s="102"/>
      <c r="F2" s="102"/>
      <c r="G2" s="102"/>
      <c r="H2" s="102"/>
      <c r="I2" s="102"/>
      <c r="J2" s="102"/>
      <c r="K2" s="102"/>
      <c r="L2" s="102"/>
      <c r="M2" s="102"/>
    </row>
    <row r="3" spans="1:13" ht="15">
      <c r="A3" s="102"/>
      <c r="B3" s="102"/>
      <c r="C3" s="102"/>
      <c r="D3" s="102"/>
      <c r="E3" s="374" t="s">
        <v>350</v>
      </c>
      <c r="F3" s="374"/>
      <c r="G3" s="374"/>
      <c r="H3" s="374"/>
      <c r="I3" s="102"/>
      <c r="J3" s="149"/>
      <c r="K3" s="102"/>
      <c r="L3" s="102"/>
      <c r="M3" s="102"/>
    </row>
    <row r="4" spans="1:13" ht="15">
      <c r="A4" s="102"/>
      <c r="B4" s="102"/>
      <c r="C4" s="102"/>
      <c r="D4" s="102"/>
      <c r="E4" s="102"/>
      <c r="F4" s="102"/>
      <c r="G4" s="102"/>
      <c r="H4" s="102"/>
      <c r="I4" s="102"/>
      <c r="J4" s="102"/>
      <c r="K4" s="102"/>
      <c r="L4" s="102"/>
      <c r="M4" s="102"/>
    </row>
    <row r="5" spans="1:13" ht="15">
      <c r="A5" s="112"/>
      <c r="B5" s="112"/>
      <c r="C5" s="112"/>
      <c r="D5" s="112"/>
      <c r="E5" s="112"/>
      <c r="F5" s="112"/>
      <c r="G5" s="112"/>
      <c r="H5" s="112"/>
      <c r="I5" s="112"/>
      <c r="J5" s="112"/>
      <c r="K5" s="112"/>
      <c r="L5" s="112"/>
      <c r="M5" s="102"/>
    </row>
    <row r="6" spans="1:13" ht="15">
      <c r="A6" s="227"/>
      <c r="B6" s="415"/>
      <c r="C6" s="415"/>
      <c r="D6" s="415"/>
      <c r="E6" s="415"/>
      <c r="F6" s="415"/>
      <c r="G6" s="415"/>
      <c r="H6" s="415"/>
      <c r="I6" s="415"/>
      <c r="J6" s="415"/>
      <c r="K6" s="415"/>
      <c r="L6" s="415"/>
      <c r="M6" s="102"/>
    </row>
    <row r="7" spans="1:14" ht="15">
      <c r="A7" s="228"/>
      <c r="B7" s="121">
        <v>2000</v>
      </c>
      <c r="C7" s="121">
        <v>2001</v>
      </c>
      <c r="D7" s="121">
        <v>2002</v>
      </c>
      <c r="E7" s="121">
        <v>2003</v>
      </c>
      <c r="F7" s="121">
        <v>2004</v>
      </c>
      <c r="G7" s="121">
        <v>2005</v>
      </c>
      <c r="H7" s="121">
        <v>2006</v>
      </c>
      <c r="I7" s="121">
        <v>2007</v>
      </c>
      <c r="J7" s="121">
        <v>2008</v>
      </c>
      <c r="K7" s="121">
        <v>2009</v>
      </c>
      <c r="L7" s="121">
        <v>2010</v>
      </c>
      <c r="M7" s="129">
        <v>2011</v>
      </c>
      <c r="N7" s="141">
        <v>2012</v>
      </c>
    </row>
    <row r="8" spans="1:13" ht="15">
      <c r="A8" s="123"/>
      <c r="B8" s="123"/>
      <c r="C8" s="123"/>
      <c r="D8" s="123"/>
      <c r="E8" s="123"/>
      <c r="F8" s="123"/>
      <c r="G8" s="123"/>
      <c r="H8" s="123"/>
      <c r="I8" s="123"/>
      <c r="J8" s="123"/>
      <c r="K8" s="123"/>
      <c r="L8" s="123"/>
      <c r="M8" s="102"/>
    </row>
    <row r="9" spans="1:14" ht="15">
      <c r="A9" s="223" t="s">
        <v>235</v>
      </c>
      <c r="B9" s="144">
        <v>7808</v>
      </c>
      <c r="C9" s="144">
        <v>8300</v>
      </c>
      <c r="D9" s="144">
        <v>8650</v>
      </c>
      <c r="E9" s="144">
        <v>8900</v>
      </c>
      <c r="F9" s="144">
        <v>9230</v>
      </c>
      <c r="G9" s="145">
        <v>9616.27</v>
      </c>
      <c r="H9" s="124">
        <v>9733</v>
      </c>
      <c r="I9" s="124">
        <v>10067</v>
      </c>
      <c r="J9" s="125">
        <v>11134</v>
      </c>
      <c r="K9" s="126">
        <v>12555</v>
      </c>
      <c r="L9" s="126">
        <v>15458</v>
      </c>
      <c r="M9" s="150">
        <v>16658</v>
      </c>
      <c r="N9" s="150">
        <v>18256</v>
      </c>
    </row>
    <row r="10" spans="1:14" ht="15">
      <c r="A10" s="112"/>
      <c r="B10" s="112"/>
      <c r="C10" s="112"/>
      <c r="D10" s="112"/>
      <c r="E10" s="112"/>
      <c r="F10" s="112"/>
      <c r="G10" s="112"/>
      <c r="H10" s="112"/>
      <c r="I10" s="112"/>
      <c r="J10" s="112"/>
      <c r="K10" s="112"/>
      <c r="L10" s="112"/>
      <c r="M10" s="102"/>
      <c r="N10" s="234"/>
    </row>
    <row r="11" spans="1:14" ht="15">
      <c r="A11" s="224" t="s">
        <v>242</v>
      </c>
      <c r="B11" s="130">
        <v>11300</v>
      </c>
      <c r="C11" s="130">
        <v>12500</v>
      </c>
      <c r="D11" s="130">
        <v>13000</v>
      </c>
      <c r="E11" s="130">
        <v>14000</v>
      </c>
      <c r="F11" s="130">
        <v>13600</v>
      </c>
      <c r="G11" s="130">
        <v>14500</v>
      </c>
      <c r="H11" s="130">
        <v>18909.71896222577</v>
      </c>
      <c r="I11" s="130">
        <v>22666.43194692204</v>
      </c>
      <c r="J11" s="130">
        <v>24161.561512221073</v>
      </c>
      <c r="K11" s="130">
        <v>28406.440709792503</v>
      </c>
      <c r="L11" s="130">
        <v>33570.13425969392</v>
      </c>
      <c r="M11" s="130">
        <v>39838</v>
      </c>
      <c r="N11" s="130">
        <v>42805</v>
      </c>
    </row>
    <row r="12" spans="1:14" ht="15">
      <c r="A12" s="142" t="s">
        <v>419</v>
      </c>
      <c r="B12" s="128"/>
      <c r="C12" s="128"/>
      <c r="D12" s="128"/>
      <c r="E12" s="128"/>
      <c r="F12" s="128"/>
      <c r="G12" s="128"/>
      <c r="H12" s="128"/>
      <c r="I12" s="128"/>
      <c r="J12" s="128"/>
      <c r="K12" s="128"/>
      <c r="L12" s="128"/>
      <c r="M12" s="120"/>
      <c r="N12" s="226"/>
    </row>
    <row r="13" spans="1:14" ht="15">
      <c r="A13" s="48"/>
      <c r="B13" s="48"/>
      <c r="C13" s="48"/>
      <c r="D13" s="48"/>
      <c r="E13" s="48"/>
      <c r="F13" s="48"/>
      <c r="G13" s="48"/>
      <c r="H13" s="48"/>
      <c r="I13" s="48"/>
      <c r="J13" s="48"/>
      <c r="K13" s="48"/>
      <c r="L13" s="48"/>
      <c r="M13" s="102"/>
      <c r="N13" s="226"/>
    </row>
    <row r="14" spans="1:13" ht="15">
      <c r="A14" s="112"/>
      <c r="B14" s="112"/>
      <c r="C14" s="112"/>
      <c r="D14" s="112"/>
      <c r="E14" s="112"/>
      <c r="F14" s="112"/>
      <c r="G14" s="112"/>
      <c r="H14" s="112"/>
      <c r="I14" s="112"/>
      <c r="J14" s="112"/>
      <c r="K14" s="112"/>
      <c r="L14" s="112"/>
      <c r="M14" s="102"/>
    </row>
    <row r="15" spans="1:13" ht="15">
      <c r="A15" s="112"/>
      <c r="B15" s="112"/>
      <c r="C15" s="112"/>
      <c r="D15" s="112"/>
      <c r="E15" s="112"/>
      <c r="F15" s="112"/>
      <c r="G15" s="112"/>
      <c r="H15" s="112"/>
      <c r="I15" s="112"/>
      <c r="J15" s="112"/>
      <c r="K15" s="112"/>
      <c r="L15" s="112"/>
      <c r="M15" s="102"/>
    </row>
    <row r="16" spans="1:13" ht="15">
      <c r="A16" s="112"/>
      <c r="B16" s="112"/>
      <c r="C16" s="112"/>
      <c r="D16" s="112"/>
      <c r="E16" s="112"/>
      <c r="F16" s="112"/>
      <c r="G16" s="112"/>
      <c r="H16" s="112"/>
      <c r="I16" s="112"/>
      <c r="J16" s="112"/>
      <c r="K16" s="112"/>
      <c r="L16" s="112"/>
      <c r="M16" s="102"/>
    </row>
    <row r="17" spans="1:13" ht="15">
      <c r="A17" s="112"/>
      <c r="B17" s="112"/>
      <c r="C17" s="112"/>
      <c r="D17" s="112"/>
      <c r="E17" s="112"/>
      <c r="F17" s="112"/>
      <c r="G17" s="112"/>
      <c r="H17" s="112"/>
      <c r="I17" s="112"/>
      <c r="J17" s="112"/>
      <c r="K17" s="112"/>
      <c r="L17" s="112"/>
      <c r="M17" s="102"/>
    </row>
    <row r="18" spans="1:13" ht="15">
      <c r="A18" s="112"/>
      <c r="B18" s="112"/>
      <c r="C18" s="112"/>
      <c r="D18" s="112"/>
      <c r="E18" s="112"/>
      <c r="F18" s="112"/>
      <c r="G18" s="112"/>
      <c r="H18" s="112"/>
      <c r="I18" s="112"/>
      <c r="J18" s="112"/>
      <c r="K18" s="112"/>
      <c r="L18" s="112"/>
      <c r="M18" s="102"/>
    </row>
    <row r="19" spans="1:13" ht="15">
      <c r="A19" s="112"/>
      <c r="B19" s="112"/>
      <c r="C19" s="112"/>
      <c r="D19" s="112"/>
      <c r="E19" s="112"/>
      <c r="F19" s="112"/>
      <c r="G19" s="112"/>
      <c r="H19" s="112"/>
      <c r="I19" s="112"/>
      <c r="J19" s="112"/>
      <c r="K19" s="112"/>
      <c r="L19" s="112"/>
      <c r="M19" s="102"/>
    </row>
    <row r="20" spans="1:13" ht="15">
      <c r="A20" s="112"/>
      <c r="B20" s="112"/>
      <c r="C20" s="112"/>
      <c r="D20" s="112"/>
      <c r="E20" s="112"/>
      <c r="F20" s="112"/>
      <c r="G20" s="112"/>
      <c r="H20" s="112"/>
      <c r="I20" s="112"/>
      <c r="J20" s="112"/>
      <c r="K20" s="112"/>
      <c r="L20" s="112"/>
      <c r="M20" s="102"/>
    </row>
    <row r="21" spans="1:13" ht="15">
      <c r="A21" s="112"/>
      <c r="B21" s="112"/>
      <c r="C21" s="112"/>
      <c r="D21" s="112"/>
      <c r="E21" s="112"/>
      <c r="F21" s="112"/>
      <c r="G21" s="112"/>
      <c r="H21" s="112"/>
      <c r="I21" s="112"/>
      <c r="J21" s="112"/>
      <c r="K21" s="112"/>
      <c r="L21" s="112"/>
      <c r="M21" s="102"/>
    </row>
    <row r="22" spans="1:13" ht="21">
      <c r="A22" s="112"/>
      <c r="B22" s="112"/>
      <c r="C22" s="112"/>
      <c r="D22" s="112"/>
      <c r="E22" s="112"/>
      <c r="F22" s="112"/>
      <c r="G22" s="112"/>
      <c r="H22" s="112"/>
      <c r="I22" s="112"/>
      <c r="J22" s="112"/>
      <c r="K22" s="112"/>
      <c r="L22" s="112"/>
      <c r="M22" s="151"/>
    </row>
    <row r="23" spans="1:13" ht="15">
      <c r="A23" s="112"/>
      <c r="B23" s="112"/>
      <c r="C23" s="112"/>
      <c r="D23" s="112"/>
      <c r="E23" s="112"/>
      <c r="F23" s="112"/>
      <c r="G23" s="112"/>
      <c r="H23" s="112"/>
      <c r="I23" s="112"/>
      <c r="J23" s="112"/>
      <c r="K23" s="112"/>
      <c r="L23" s="112"/>
      <c r="M23" s="303">
        <v>1</v>
      </c>
    </row>
    <row r="24" spans="1:13" ht="15">
      <c r="A24" s="112"/>
      <c r="B24" s="112"/>
      <c r="C24" s="112"/>
      <c r="D24" s="112"/>
      <c r="E24" s="112"/>
      <c r="F24" s="112"/>
      <c r="G24" s="112"/>
      <c r="H24" s="112"/>
      <c r="I24" s="112"/>
      <c r="J24" s="112"/>
      <c r="K24" s="112"/>
      <c r="L24" s="112"/>
      <c r="M24" s="102"/>
    </row>
    <row r="25" spans="1:13" ht="15">
      <c r="A25" s="112"/>
      <c r="B25" s="112"/>
      <c r="C25" s="112"/>
      <c r="D25" s="112"/>
      <c r="E25" s="112"/>
      <c r="F25" s="112"/>
      <c r="G25" s="112"/>
      <c r="H25" s="112"/>
      <c r="I25" s="112"/>
      <c r="J25" s="112"/>
      <c r="K25" s="112"/>
      <c r="L25" s="112"/>
      <c r="M25" s="102"/>
    </row>
    <row r="26" spans="1:13" ht="15">
      <c r="A26" s="112"/>
      <c r="B26" s="112"/>
      <c r="C26" s="112"/>
      <c r="D26" s="112"/>
      <c r="E26" s="112"/>
      <c r="F26" s="112"/>
      <c r="G26" s="112"/>
      <c r="H26" s="112"/>
      <c r="I26" s="112"/>
      <c r="J26" s="112"/>
      <c r="K26" s="112"/>
      <c r="L26" s="112"/>
      <c r="M26" s="102"/>
    </row>
    <row r="27" spans="1:13" ht="15">
      <c r="A27" s="112"/>
      <c r="B27" s="112"/>
      <c r="C27" s="112"/>
      <c r="D27" s="112"/>
      <c r="E27" s="112"/>
      <c r="F27" s="112"/>
      <c r="G27" s="112"/>
      <c r="H27" s="112"/>
      <c r="I27" s="112"/>
      <c r="J27" s="112"/>
      <c r="K27" s="112"/>
      <c r="L27" s="112"/>
      <c r="M27" s="102"/>
    </row>
    <row r="28" spans="1:13" ht="15">
      <c r="A28" s="112"/>
      <c r="B28" s="112"/>
      <c r="C28" s="112"/>
      <c r="D28" s="112"/>
      <c r="E28" s="112"/>
      <c r="F28" s="112"/>
      <c r="G28" s="112"/>
      <c r="H28" s="112"/>
      <c r="I28" s="112"/>
      <c r="J28" s="112"/>
      <c r="K28" s="112"/>
      <c r="L28" s="112"/>
      <c r="M28" s="102"/>
    </row>
    <row r="29" spans="1:13" ht="15">
      <c r="A29" s="112"/>
      <c r="B29" s="112"/>
      <c r="C29" s="112"/>
      <c r="D29" s="112"/>
      <c r="E29" s="112"/>
      <c r="F29" s="112"/>
      <c r="G29" s="112"/>
      <c r="H29" s="112"/>
      <c r="I29" s="112"/>
      <c r="J29" s="112"/>
      <c r="K29" s="112"/>
      <c r="L29" s="112"/>
      <c r="M29" s="102"/>
    </row>
    <row r="30" spans="1:13" ht="15">
      <c r="A30" s="112"/>
      <c r="B30" s="112"/>
      <c r="C30" s="112"/>
      <c r="D30" s="112"/>
      <c r="E30" s="112"/>
      <c r="F30" s="112"/>
      <c r="G30" s="112"/>
      <c r="H30" s="112"/>
      <c r="I30" s="112"/>
      <c r="J30" s="112"/>
      <c r="K30" s="112"/>
      <c r="L30" s="112"/>
      <c r="M30" s="102"/>
    </row>
    <row r="31" spans="1:13" ht="15">
      <c r="A31" s="112"/>
      <c r="B31" s="112"/>
      <c r="C31" s="112"/>
      <c r="D31" s="112"/>
      <c r="E31" s="112"/>
      <c r="F31" s="112"/>
      <c r="G31" s="112"/>
      <c r="H31" s="112"/>
      <c r="I31" s="112"/>
      <c r="J31" s="112"/>
      <c r="K31" s="112"/>
      <c r="L31" s="112"/>
      <c r="M31" s="102"/>
    </row>
    <row r="32" spans="1:13" ht="15">
      <c r="A32" s="112"/>
      <c r="B32" s="112"/>
      <c r="C32" s="112"/>
      <c r="D32" s="112"/>
      <c r="E32" s="112"/>
      <c r="F32" s="112"/>
      <c r="G32" s="112"/>
      <c r="H32" s="112"/>
      <c r="I32" s="112"/>
      <c r="J32" s="112"/>
      <c r="K32" s="112"/>
      <c r="L32" s="112"/>
      <c r="M32" s="102"/>
    </row>
    <row r="33" spans="1:13" ht="15">
      <c r="A33" s="112"/>
      <c r="B33" s="112"/>
      <c r="C33" s="112"/>
      <c r="D33" s="112"/>
      <c r="E33" s="112"/>
      <c r="F33" s="112"/>
      <c r="G33" s="112"/>
      <c r="H33" s="112"/>
      <c r="I33" s="112"/>
      <c r="J33" s="112"/>
      <c r="K33" s="112"/>
      <c r="L33" s="112"/>
      <c r="M33" s="102"/>
    </row>
    <row r="34" spans="1:13" ht="15">
      <c r="A34" s="112"/>
      <c r="B34" s="112"/>
      <c r="C34" s="112"/>
      <c r="D34" s="112"/>
      <c r="E34" s="112"/>
      <c r="F34" s="112"/>
      <c r="G34" s="112"/>
      <c r="H34" s="112"/>
      <c r="I34" s="112"/>
      <c r="J34" s="112"/>
      <c r="K34" s="112"/>
      <c r="L34" s="112"/>
      <c r="M34" s="102"/>
    </row>
    <row r="35" spans="1:13" ht="15">
      <c r="A35" s="112"/>
      <c r="B35" s="112"/>
      <c r="C35" s="112"/>
      <c r="D35" s="112"/>
      <c r="E35" s="112"/>
      <c r="F35" s="112"/>
      <c r="G35" s="112"/>
      <c r="H35" s="112"/>
      <c r="I35" s="112"/>
      <c r="J35" s="112"/>
      <c r="K35" s="112"/>
      <c r="L35" s="112"/>
      <c r="M35" s="102"/>
    </row>
    <row r="36" spans="1:13" ht="15">
      <c r="A36" s="112"/>
      <c r="B36" s="112"/>
      <c r="C36" s="112"/>
      <c r="D36" s="112"/>
      <c r="E36" s="112"/>
      <c r="F36" s="112"/>
      <c r="G36" s="112"/>
      <c r="H36" s="112"/>
      <c r="I36" s="112"/>
      <c r="J36" s="112"/>
      <c r="K36" s="112"/>
      <c r="L36" s="112"/>
      <c r="M36" s="102"/>
    </row>
    <row r="37" spans="1:13" ht="15">
      <c r="A37" s="112"/>
      <c r="B37" s="112"/>
      <c r="C37" s="112"/>
      <c r="D37" s="112"/>
      <c r="E37" s="112"/>
      <c r="F37" s="112"/>
      <c r="G37" s="112"/>
      <c r="H37" s="112"/>
      <c r="I37" s="112"/>
      <c r="J37" s="112"/>
      <c r="K37" s="112"/>
      <c r="L37" s="112"/>
      <c r="M37" s="102"/>
    </row>
    <row r="38" spans="1:13" ht="15">
      <c r="A38" s="112"/>
      <c r="B38" s="112"/>
      <c r="C38" s="112"/>
      <c r="D38" s="112"/>
      <c r="E38" s="112"/>
      <c r="F38" s="112"/>
      <c r="G38" s="112"/>
      <c r="H38" s="112"/>
      <c r="I38" s="112"/>
      <c r="J38" s="112"/>
      <c r="K38" s="112"/>
      <c r="L38" s="112"/>
      <c r="M38" s="102"/>
    </row>
    <row r="39" spans="1:13" ht="15">
      <c r="A39" s="112"/>
      <c r="B39" s="112"/>
      <c r="C39" s="112"/>
      <c r="D39" s="112"/>
      <c r="E39" s="112"/>
      <c r="F39" s="112"/>
      <c r="G39" s="112"/>
      <c r="H39" s="112"/>
      <c r="I39" s="112"/>
      <c r="J39" s="112"/>
      <c r="K39" s="112"/>
      <c r="L39" s="112"/>
      <c r="M39" s="102"/>
    </row>
    <row r="40" spans="1:13" ht="15">
      <c r="A40" s="112"/>
      <c r="B40" s="112"/>
      <c r="C40" s="112"/>
      <c r="D40" s="112"/>
      <c r="E40" s="112"/>
      <c r="F40" s="112"/>
      <c r="G40" s="112"/>
      <c r="H40" s="112"/>
      <c r="I40" s="112"/>
      <c r="J40" s="112"/>
      <c r="K40" s="112"/>
      <c r="L40" s="112"/>
      <c r="M40" s="102"/>
    </row>
    <row r="41" spans="1:13" ht="15">
      <c r="A41" s="112"/>
      <c r="B41" s="112"/>
      <c r="C41" s="112"/>
      <c r="D41" s="374" t="s">
        <v>246</v>
      </c>
      <c r="E41" s="374"/>
      <c r="F41" s="374"/>
      <c r="G41" s="374"/>
      <c r="H41" s="374"/>
      <c r="I41" s="374"/>
      <c r="J41" s="112"/>
      <c r="K41" s="112"/>
      <c r="L41" s="112"/>
      <c r="M41" s="102"/>
    </row>
    <row r="42" spans="1:13" ht="15">
      <c r="A42" s="112"/>
      <c r="B42" s="112"/>
      <c r="C42" s="112"/>
      <c r="D42" s="112"/>
      <c r="E42" s="112"/>
      <c r="F42" s="112"/>
      <c r="G42" s="112"/>
      <c r="H42" s="112"/>
      <c r="I42" s="112"/>
      <c r="J42" s="112"/>
      <c r="K42" s="112"/>
      <c r="L42" s="112"/>
      <c r="M42" s="102"/>
    </row>
    <row r="43" spans="1:13" ht="15">
      <c r="A43" s="227"/>
      <c r="B43" s="415"/>
      <c r="C43" s="415"/>
      <c r="D43" s="415"/>
      <c r="E43" s="415"/>
      <c r="F43" s="415"/>
      <c r="G43" s="415"/>
      <c r="H43" s="415"/>
      <c r="I43" s="415"/>
      <c r="J43" s="415"/>
      <c r="K43" s="415"/>
      <c r="L43" s="415"/>
      <c r="M43" s="120"/>
    </row>
    <row r="44" spans="1:14" ht="15">
      <c r="A44" s="228"/>
      <c r="B44" s="129">
        <v>2000</v>
      </c>
      <c r="C44" s="129">
        <v>2001</v>
      </c>
      <c r="D44" s="129">
        <v>2002</v>
      </c>
      <c r="E44" s="129">
        <v>2003</v>
      </c>
      <c r="F44" s="129">
        <v>2004</v>
      </c>
      <c r="G44" s="129">
        <v>2005</v>
      </c>
      <c r="H44" s="129">
        <v>2006</v>
      </c>
      <c r="I44" s="129">
        <v>2007</v>
      </c>
      <c r="J44" s="129">
        <v>2008</v>
      </c>
      <c r="K44" s="129">
        <v>2009</v>
      </c>
      <c r="L44" s="129">
        <v>2010</v>
      </c>
      <c r="M44" s="129">
        <v>2011</v>
      </c>
      <c r="N44" s="141">
        <v>2012</v>
      </c>
    </row>
    <row r="45" spans="1:14" ht="15">
      <c r="A45" s="224" t="s">
        <v>124</v>
      </c>
      <c r="B45" s="130">
        <v>11300</v>
      </c>
      <c r="C45" s="130">
        <v>12500</v>
      </c>
      <c r="D45" s="130">
        <v>13000</v>
      </c>
      <c r="E45" s="130">
        <v>14000</v>
      </c>
      <c r="F45" s="130">
        <v>13600</v>
      </c>
      <c r="G45" s="130">
        <v>14500</v>
      </c>
      <c r="H45" s="130">
        <v>18909.71896222577</v>
      </c>
      <c r="I45" s="130">
        <v>22666.43194692204</v>
      </c>
      <c r="J45" s="130">
        <v>24161.561512221073</v>
      </c>
      <c r="K45" s="130">
        <v>28406.440709792503</v>
      </c>
      <c r="L45" s="130">
        <v>33570.13425969392</v>
      </c>
      <c r="M45" s="130">
        <v>39838</v>
      </c>
      <c r="N45" s="130">
        <v>42805</v>
      </c>
    </row>
    <row r="46" spans="1:14" ht="15">
      <c r="A46" s="252" t="s">
        <v>245</v>
      </c>
      <c r="B46" s="133">
        <v>8002.8</v>
      </c>
      <c r="C46" s="133">
        <v>9550.8</v>
      </c>
      <c r="D46" s="133">
        <v>8889.6</v>
      </c>
      <c r="E46" s="133">
        <v>12195.900000000001</v>
      </c>
      <c r="F46" s="133">
        <v>10791.7</v>
      </c>
      <c r="G46" s="133">
        <v>12781.2</v>
      </c>
      <c r="H46" s="133">
        <v>16668.2</v>
      </c>
      <c r="I46" s="133">
        <v>19979.6</v>
      </c>
      <c r="J46" s="133">
        <v>21297.5</v>
      </c>
      <c r="K46" s="133">
        <v>25039.199999999997</v>
      </c>
      <c r="L46" s="133">
        <v>29590.8</v>
      </c>
      <c r="M46" s="133">
        <v>35116</v>
      </c>
      <c r="N46" s="133">
        <v>35087</v>
      </c>
    </row>
    <row r="47" spans="1:14" ht="15">
      <c r="A47" s="300" t="s">
        <v>237</v>
      </c>
      <c r="B47" s="299">
        <v>21948.4</v>
      </c>
      <c r="C47" s="299">
        <v>24910.1</v>
      </c>
      <c r="D47" s="299">
        <v>20354.8</v>
      </c>
      <c r="E47" s="299">
        <v>27716.9</v>
      </c>
      <c r="F47" s="299">
        <v>31078.9</v>
      </c>
      <c r="G47" s="299">
        <v>44684.8</v>
      </c>
      <c r="H47" s="299">
        <v>62454.4</v>
      </c>
      <c r="I47" s="299">
        <v>76158.7</v>
      </c>
      <c r="J47" s="299">
        <v>125757.2</v>
      </c>
      <c r="K47" s="299">
        <v>84472.5</v>
      </c>
      <c r="L47" s="299">
        <v>159701.3</v>
      </c>
      <c r="M47" s="299">
        <v>201260.9</v>
      </c>
      <c r="N47" s="299">
        <v>197170.2</v>
      </c>
    </row>
    <row r="48" spans="1:13" ht="15">
      <c r="A48" s="272" t="s">
        <v>416</v>
      </c>
      <c r="B48" s="272"/>
      <c r="C48" s="272"/>
      <c r="D48" s="272"/>
      <c r="E48" s="272"/>
      <c r="F48" s="272"/>
      <c r="G48" s="272"/>
      <c r="H48" s="272"/>
      <c r="I48" s="133"/>
      <c r="J48" s="112"/>
      <c r="K48" s="112"/>
      <c r="L48" s="112"/>
      <c r="M48" s="102"/>
    </row>
    <row r="49" spans="1:13" ht="15">
      <c r="A49" s="275" t="s">
        <v>412</v>
      </c>
      <c r="B49" s="251"/>
      <c r="C49" s="251"/>
      <c r="D49" s="251"/>
      <c r="E49" s="101"/>
      <c r="F49" s="101"/>
      <c r="G49" s="101"/>
      <c r="H49" s="101"/>
      <c r="I49" s="101"/>
      <c r="J49" s="101"/>
      <c r="K49" s="101"/>
      <c r="L49" s="101"/>
      <c r="M49" s="101"/>
    </row>
    <row r="50" spans="1:13" ht="15">
      <c r="A50" s="112"/>
      <c r="B50" s="112"/>
      <c r="C50" s="112"/>
      <c r="D50" s="112"/>
      <c r="E50" s="112"/>
      <c r="F50" s="112"/>
      <c r="G50" s="112"/>
      <c r="H50" s="112"/>
      <c r="I50" s="112"/>
      <c r="J50" s="112"/>
      <c r="K50" s="112"/>
      <c r="L50" s="112"/>
      <c r="M50" s="102"/>
    </row>
    <row r="51" spans="1:13" ht="15">
      <c r="A51" s="112"/>
      <c r="B51" s="112"/>
      <c r="C51" s="112"/>
      <c r="D51" s="112"/>
      <c r="E51" s="112"/>
      <c r="F51" s="112"/>
      <c r="G51" s="112"/>
      <c r="H51" s="112"/>
      <c r="I51" s="112"/>
      <c r="J51" s="112"/>
      <c r="K51" s="112"/>
      <c r="L51" s="112"/>
      <c r="M51" s="102"/>
    </row>
    <row r="52" spans="1:13" ht="15">
      <c r="A52" s="112"/>
      <c r="B52" s="112"/>
      <c r="C52" s="112"/>
      <c r="D52" s="112"/>
      <c r="E52" s="112"/>
      <c r="F52" s="112"/>
      <c r="G52" s="112"/>
      <c r="H52" s="112"/>
      <c r="I52" s="112"/>
      <c r="J52" s="112"/>
      <c r="K52" s="112"/>
      <c r="L52" s="112"/>
      <c r="M52" s="102"/>
    </row>
    <row r="53" spans="1:13" ht="15">
      <c r="A53" s="112"/>
      <c r="B53" s="112"/>
      <c r="C53" s="112"/>
      <c r="D53" s="112"/>
      <c r="E53" s="112"/>
      <c r="F53" s="112"/>
      <c r="G53" s="112"/>
      <c r="H53" s="112"/>
      <c r="I53" s="112"/>
      <c r="J53" s="112"/>
      <c r="K53" s="112"/>
      <c r="L53" s="112"/>
      <c r="M53" s="102"/>
    </row>
    <row r="54" spans="1:13" ht="15">
      <c r="A54" s="112"/>
      <c r="B54" s="112"/>
      <c r="C54" s="112"/>
      <c r="D54" s="112"/>
      <c r="E54" s="112"/>
      <c r="F54" s="112"/>
      <c r="G54" s="112"/>
      <c r="H54" s="112"/>
      <c r="I54" s="112"/>
      <c r="J54" s="112"/>
      <c r="K54" s="112"/>
      <c r="L54" s="112"/>
      <c r="M54" s="102"/>
    </row>
    <row r="55" spans="1:13" ht="15">
      <c r="A55" s="112"/>
      <c r="B55" s="112"/>
      <c r="C55" s="112"/>
      <c r="D55" s="112"/>
      <c r="E55" s="112"/>
      <c r="F55" s="112"/>
      <c r="G55" s="112"/>
      <c r="H55" s="112"/>
      <c r="I55" s="112"/>
      <c r="J55" s="112"/>
      <c r="K55" s="112"/>
      <c r="L55" s="112"/>
      <c r="M55" s="102"/>
    </row>
    <row r="56" spans="1:13" ht="15">
      <c r="A56" s="112"/>
      <c r="B56" s="112"/>
      <c r="C56" s="112"/>
      <c r="D56" s="112"/>
      <c r="E56" s="112"/>
      <c r="F56" s="112"/>
      <c r="G56" s="112"/>
      <c r="H56" s="112"/>
      <c r="I56" s="112"/>
      <c r="J56" s="112"/>
      <c r="K56" s="112"/>
      <c r="L56" s="112"/>
      <c r="M56" s="102"/>
    </row>
    <row r="57" spans="1:13" ht="15">
      <c r="A57" s="112"/>
      <c r="B57" s="112"/>
      <c r="C57" s="112"/>
      <c r="D57" s="112"/>
      <c r="E57" s="112"/>
      <c r="F57" s="112"/>
      <c r="G57" s="112"/>
      <c r="H57" s="112"/>
      <c r="I57" s="112"/>
      <c r="J57" s="112"/>
      <c r="K57" s="112"/>
      <c r="L57" s="112"/>
      <c r="M57" s="102"/>
    </row>
    <row r="58" spans="1:13" ht="15">
      <c r="A58" s="112"/>
      <c r="B58" s="112"/>
      <c r="C58" s="112"/>
      <c r="D58" s="112"/>
      <c r="E58" s="112"/>
      <c r="F58" s="112"/>
      <c r="G58" s="112"/>
      <c r="H58" s="112"/>
      <c r="I58" s="112"/>
      <c r="J58" s="112"/>
      <c r="K58" s="112"/>
      <c r="L58" s="112"/>
      <c r="M58" s="102"/>
    </row>
    <row r="59" spans="1:13" ht="15">
      <c r="A59" s="112"/>
      <c r="B59" s="112"/>
      <c r="C59" s="112"/>
      <c r="D59" s="112"/>
      <c r="E59" s="112"/>
      <c r="F59" s="112"/>
      <c r="G59" s="112"/>
      <c r="H59" s="112"/>
      <c r="I59" s="112"/>
      <c r="J59" s="112"/>
      <c r="K59" s="112"/>
      <c r="L59" s="112"/>
      <c r="M59" s="102"/>
    </row>
    <row r="60" spans="1:13" ht="15">
      <c r="A60" s="112"/>
      <c r="B60" s="112"/>
      <c r="C60" s="112"/>
      <c r="D60" s="112"/>
      <c r="E60" s="112"/>
      <c r="F60" s="112"/>
      <c r="G60" s="112"/>
      <c r="H60" s="112"/>
      <c r="I60" s="112"/>
      <c r="J60" s="112"/>
      <c r="K60" s="112"/>
      <c r="L60" s="112"/>
      <c r="M60" s="102"/>
    </row>
    <row r="61" spans="1:13" ht="15">
      <c r="A61" s="112"/>
      <c r="B61" s="112"/>
      <c r="C61" s="112"/>
      <c r="D61" s="112"/>
      <c r="E61" s="112"/>
      <c r="F61" s="112"/>
      <c r="G61" s="112"/>
      <c r="H61" s="112"/>
      <c r="I61" s="112"/>
      <c r="J61" s="112"/>
      <c r="K61" s="112"/>
      <c r="L61" s="112"/>
      <c r="M61" s="102"/>
    </row>
    <row r="62" spans="1:13" ht="15">
      <c r="A62" s="112"/>
      <c r="B62" s="112"/>
      <c r="C62" s="112"/>
      <c r="D62" s="112"/>
      <c r="E62" s="112"/>
      <c r="F62" s="112"/>
      <c r="G62" s="112"/>
      <c r="H62" s="112"/>
      <c r="I62" s="112"/>
      <c r="J62" s="112"/>
      <c r="K62" s="112"/>
      <c r="L62" s="112"/>
      <c r="M62" s="102"/>
    </row>
    <row r="63" spans="1:13" ht="15">
      <c r="A63" s="112"/>
      <c r="B63" s="112"/>
      <c r="C63" s="112"/>
      <c r="D63" s="112"/>
      <c r="E63" s="112"/>
      <c r="F63" s="112"/>
      <c r="G63" s="112"/>
      <c r="H63" s="112"/>
      <c r="I63" s="112"/>
      <c r="J63" s="112"/>
      <c r="K63" s="112"/>
      <c r="L63" s="112"/>
      <c r="M63" s="102"/>
    </row>
    <row r="64" spans="1:13" ht="15">
      <c r="A64" s="112"/>
      <c r="B64" s="112"/>
      <c r="C64" s="112"/>
      <c r="D64" s="112"/>
      <c r="E64" s="112"/>
      <c r="F64" s="112"/>
      <c r="G64" s="112"/>
      <c r="H64" s="112"/>
      <c r="I64" s="112"/>
      <c r="J64" s="112"/>
      <c r="K64" s="112"/>
      <c r="L64" s="112"/>
      <c r="M64" s="102"/>
    </row>
    <row r="65" spans="1:13" ht="15">
      <c r="A65" s="112"/>
      <c r="B65" s="112"/>
      <c r="C65" s="112"/>
      <c r="D65" s="112"/>
      <c r="E65" s="112"/>
      <c r="F65" s="112"/>
      <c r="G65" s="112"/>
      <c r="H65" s="112"/>
      <c r="I65" s="112"/>
      <c r="J65" s="112"/>
      <c r="K65" s="112"/>
      <c r="L65" s="112"/>
      <c r="M65" s="102"/>
    </row>
    <row r="66" spans="1:13" ht="15">
      <c r="A66" s="112"/>
      <c r="B66" s="112"/>
      <c r="C66" s="112"/>
      <c r="D66" s="112"/>
      <c r="E66" s="112"/>
      <c r="F66" s="112"/>
      <c r="G66" s="112"/>
      <c r="H66" s="112"/>
      <c r="I66" s="112"/>
      <c r="J66" s="112"/>
      <c r="K66" s="112"/>
      <c r="L66" s="112"/>
      <c r="M66" s="102"/>
    </row>
    <row r="67" spans="1:13" ht="15">
      <c r="A67" s="112"/>
      <c r="B67" s="112"/>
      <c r="C67" s="112"/>
      <c r="D67" s="112"/>
      <c r="E67" s="112"/>
      <c r="F67" s="112"/>
      <c r="G67" s="112"/>
      <c r="H67" s="112"/>
      <c r="I67" s="112"/>
      <c r="J67" s="112"/>
      <c r="K67" s="112"/>
      <c r="L67" s="112"/>
      <c r="M67" s="102"/>
    </row>
    <row r="68" spans="1:13" ht="15">
      <c r="A68" s="112"/>
      <c r="B68" s="112"/>
      <c r="C68" s="112"/>
      <c r="D68" s="112"/>
      <c r="E68" s="112"/>
      <c r="F68" s="112"/>
      <c r="G68" s="112"/>
      <c r="H68" s="112"/>
      <c r="I68" s="112"/>
      <c r="J68" s="112"/>
      <c r="K68" s="112"/>
      <c r="L68" s="112"/>
      <c r="M68" s="102"/>
    </row>
    <row r="69" spans="1:13" ht="15">
      <c r="A69" s="112"/>
      <c r="B69" s="112"/>
      <c r="C69" s="112"/>
      <c r="D69" s="112"/>
      <c r="E69" s="112"/>
      <c r="F69" s="112"/>
      <c r="G69" s="112"/>
      <c r="H69" s="112"/>
      <c r="I69" s="112"/>
      <c r="J69" s="112"/>
      <c r="K69" s="112"/>
      <c r="L69" s="112"/>
      <c r="M69" s="102"/>
    </row>
    <row r="70" spans="1:13" ht="15">
      <c r="A70" s="102"/>
      <c r="B70" s="102"/>
      <c r="C70" s="102"/>
      <c r="D70" s="102"/>
      <c r="E70" s="102"/>
      <c r="F70" s="102"/>
      <c r="G70" s="102"/>
      <c r="H70" s="102"/>
      <c r="I70" s="102"/>
      <c r="J70" s="102"/>
      <c r="K70" s="102"/>
      <c r="L70" s="102"/>
      <c r="M70" s="102"/>
    </row>
    <row r="71" spans="1:13" ht="15">
      <c r="A71" s="102"/>
      <c r="B71" s="102"/>
      <c r="C71" s="102"/>
      <c r="D71" s="102"/>
      <c r="E71" s="102"/>
      <c r="F71" s="102"/>
      <c r="G71" s="102"/>
      <c r="H71" s="102"/>
      <c r="I71" s="102"/>
      <c r="J71" s="102"/>
      <c r="K71" s="102"/>
      <c r="L71" s="102"/>
      <c r="M71" s="102"/>
    </row>
    <row r="72" spans="1:13" ht="15">
      <c r="A72" s="102"/>
      <c r="B72" s="102"/>
      <c r="C72" s="102"/>
      <c r="D72" s="102"/>
      <c r="E72" s="102"/>
      <c r="F72" s="102"/>
      <c r="G72" s="102"/>
      <c r="H72" s="102"/>
      <c r="I72" s="102"/>
      <c r="J72" s="102"/>
      <c r="K72" s="102"/>
      <c r="L72" s="102"/>
      <c r="M72" s="102"/>
    </row>
    <row r="73" spans="1:13" ht="15">
      <c r="A73" s="102"/>
      <c r="B73" s="102"/>
      <c r="C73" s="102"/>
      <c r="D73" s="102"/>
      <c r="E73" s="102"/>
      <c r="F73" s="102"/>
      <c r="G73" s="102"/>
      <c r="H73" s="102"/>
      <c r="I73" s="102"/>
      <c r="J73" s="102"/>
      <c r="K73" s="102"/>
      <c r="L73" s="102"/>
      <c r="M73" s="102"/>
    </row>
    <row r="74" spans="1:13" ht="15">
      <c r="A74" s="102"/>
      <c r="B74" s="102"/>
      <c r="C74" s="102"/>
      <c r="D74" s="102"/>
      <c r="E74" s="102"/>
      <c r="F74" s="102"/>
      <c r="G74" s="102"/>
      <c r="H74" s="102"/>
      <c r="I74" s="102"/>
      <c r="J74" s="102"/>
      <c r="K74" s="102"/>
      <c r="L74" s="102"/>
      <c r="M74" s="102"/>
    </row>
    <row r="75" spans="1:13" ht="15">
      <c r="A75" s="102"/>
      <c r="B75" s="102"/>
      <c r="C75" s="102"/>
      <c r="D75" s="102"/>
      <c r="E75" s="102"/>
      <c r="F75" s="102"/>
      <c r="G75" s="102"/>
      <c r="H75" s="102"/>
      <c r="I75" s="102"/>
      <c r="J75" s="102"/>
      <c r="K75" s="102"/>
      <c r="L75" s="102"/>
      <c r="M75" s="102"/>
    </row>
    <row r="76" spans="1:13" ht="15">
      <c r="A76" s="102"/>
      <c r="B76" s="102"/>
      <c r="C76" s="102"/>
      <c r="D76" s="102"/>
      <c r="E76" s="102"/>
      <c r="F76" s="102"/>
      <c r="G76" s="102"/>
      <c r="H76" s="102"/>
      <c r="I76" s="102"/>
      <c r="J76" s="102"/>
      <c r="K76" s="102"/>
      <c r="L76" s="102"/>
      <c r="M76" s="102"/>
    </row>
    <row r="77" spans="1:13" ht="15">
      <c r="A77" s="102"/>
      <c r="B77" s="102"/>
      <c r="C77" s="102"/>
      <c r="D77" s="102"/>
      <c r="E77" s="102"/>
      <c r="F77" s="102"/>
      <c r="G77" s="102"/>
      <c r="H77" s="102"/>
      <c r="I77" s="102"/>
      <c r="J77" s="102"/>
      <c r="K77" s="102"/>
      <c r="L77" s="102"/>
      <c r="M77" s="102"/>
    </row>
    <row r="78" spans="1:13" ht="15">
      <c r="A78" s="102"/>
      <c r="B78" s="102"/>
      <c r="C78" s="102"/>
      <c r="D78" s="102"/>
      <c r="E78" s="102"/>
      <c r="F78" s="102"/>
      <c r="G78" s="102"/>
      <c r="H78" s="102"/>
      <c r="I78" s="102"/>
      <c r="J78" s="102"/>
      <c r="K78" s="102"/>
      <c r="L78" s="102"/>
      <c r="M78" s="102"/>
    </row>
    <row r="79" spans="1:13" ht="15">
      <c r="A79" s="102"/>
      <c r="B79" s="102"/>
      <c r="C79" s="102"/>
      <c r="D79" s="102"/>
      <c r="E79" s="102"/>
      <c r="F79" s="102"/>
      <c r="G79" s="102"/>
      <c r="H79" s="102"/>
      <c r="I79" s="102"/>
      <c r="J79" s="102"/>
      <c r="K79" s="102"/>
      <c r="L79" s="102"/>
      <c r="M79" s="102"/>
    </row>
    <row r="80" spans="1:13" ht="15">
      <c r="A80" s="102"/>
      <c r="B80" s="102"/>
      <c r="C80" s="102"/>
      <c r="D80" s="102"/>
      <c r="E80" s="102"/>
      <c r="F80" s="102"/>
      <c r="G80" s="102"/>
      <c r="H80" s="102"/>
      <c r="I80" s="102"/>
      <c r="J80" s="102"/>
      <c r="K80" s="102"/>
      <c r="L80" s="102"/>
      <c r="M80" s="102"/>
    </row>
    <row r="81" spans="1:13" ht="15">
      <c r="A81" s="102"/>
      <c r="B81" s="102"/>
      <c r="C81" s="102"/>
      <c r="D81" s="102"/>
      <c r="E81" s="102"/>
      <c r="F81" s="102"/>
      <c r="G81" s="102"/>
      <c r="H81" s="102"/>
      <c r="I81" s="102"/>
      <c r="J81" s="102"/>
      <c r="K81" s="102"/>
      <c r="L81" s="102"/>
      <c r="M81" s="102"/>
    </row>
    <row r="82" spans="1:13" ht="15">
      <c r="A82" s="102"/>
      <c r="B82" s="102"/>
      <c r="C82" s="102"/>
      <c r="D82" s="102"/>
      <c r="E82" s="102"/>
      <c r="F82" s="102"/>
      <c r="G82" s="102"/>
      <c r="H82" s="102"/>
      <c r="I82" s="102"/>
      <c r="J82" s="102"/>
      <c r="K82" s="102"/>
      <c r="L82" s="102"/>
      <c r="M82" s="102"/>
    </row>
    <row r="83" spans="1:13" ht="15">
      <c r="A83" s="102"/>
      <c r="B83" s="102"/>
      <c r="C83" s="102"/>
      <c r="D83" s="102"/>
      <c r="E83" s="102"/>
      <c r="F83" s="102"/>
      <c r="G83" s="102"/>
      <c r="H83" s="102"/>
      <c r="I83" s="102"/>
      <c r="J83" s="102"/>
      <c r="K83" s="102"/>
      <c r="L83" s="102"/>
      <c r="M83" s="102"/>
    </row>
    <row r="84" spans="1:13" ht="15">
      <c r="A84" s="102"/>
      <c r="B84" s="102"/>
      <c r="C84" s="102"/>
      <c r="D84" s="102"/>
      <c r="E84" s="102"/>
      <c r="F84" s="102"/>
      <c r="G84" s="102"/>
      <c r="H84" s="102"/>
      <c r="I84" s="102"/>
      <c r="J84" s="102"/>
      <c r="K84" s="102"/>
      <c r="L84" s="102"/>
      <c r="M84" s="102"/>
    </row>
    <row r="85" spans="1:13" ht="15">
      <c r="A85" s="102"/>
      <c r="B85" s="102"/>
      <c r="C85" s="102"/>
      <c r="D85" s="102"/>
      <c r="E85" s="102"/>
      <c r="F85" s="102"/>
      <c r="G85" s="102"/>
      <c r="H85" s="102"/>
      <c r="I85" s="102"/>
      <c r="J85" s="102"/>
      <c r="K85" s="102"/>
      <c r="L85" s="102"/>
      <c r="M85" s="102"/>
    </row>
    <row r="86" spans="1:13" ht="15">
      <c r="A86" s="102"/>
      <c r="B86" s="102"/>
      <c r="C86" s="102"/>
      <c r="D86" s="102"/>
      <c r="E86" s="102"/>
      <c r="F86" s="102"/>
      <c r="G86" s="102"/>
      <c r="H86" s="102"/>
      <c r="I86" s="102"/>
      <c r="J86" s="102"/>
      <c r="K86" s="102"/>
      <c r="L86" s="102"/>
      <c r="M86" s="102"/>
    </row>
    <row r="87" spans="1:13" ht="15">
      <c r="A87" s="102"/>
      <c r="B87" s="102"/>
      <c r="C87" s="102"/>
      <c r="D87" s="102"/>
      <c r="E87" s="102"/>
      <c r="F87" s="102"/>
      <c r="G87" s="102"/>
      <c r="H87" s="102"/>
      <c r="I87" s="102"/>
      <c r="J87" s="102"/>
      <c r="K87" s="102"/>
      <c r="L87" s="102"/>
      <c r="M87" s="102"/>
    </row>
  </sheetData>
  <sheetProtection/>
  <mergeCells count="4">
    <mergeCell ref="B43:L43"/>
    <mergeCell ref="B6:L6"/>
    <mergeCell ref="E3:H3"/>
    <mergeCell ref="D41:I41"/>
  </mergeCells>
  <printOptions/>
  <pageMargins left="0.7086614173228347" right="0.7086614173228347" top="0.7480314960629921" bottom="0.7480314960629921" header="0.31496062992125984" footer="0.31496062992125984"/>
  <pageSetup fitToHeight="3" horizontalDpi="600" verticalDpi="600" orientation="landscape" scale="70" r:id="rId2"/>
  <rowBreaks count="1" manualBreakCount="1">
    <brk id="39" max="13" man="1"/>
  </rowBreaks>
  <drawing r:id="rId1"/>
</worksheet>
</file>

<file path=xl/worksheets/sheet18.xml><?xml version="1.0" encoding="utf-8"?>
<worksheet xmlns="http://schemas.openxmlformats.org/spreadsheetml/2006/main" xmlns:r="http://schemas.openxmlformats.org/officeDocument/2006/relationships">
  <dimension ref="A1:N83"/>
  <sheetViews>
    <sheetView view="pageBreakPreview" zoomScaleSheetLayoutView="100" zoomScalePageLayoutView="0" workbookViewId="0" topLeftCell="A67">
      <selection activeCell="L38" sqref="L38"/>
    </sheetView>
  </sheetViews>
  <sheetFormatPr defaultColWidth="11.421875" defaultRowHeight="15"/>
  <cols>
    <col min="1" max="1" width="20.28125" style="0" customWidth="1"/>
    <col min="13" max="13" width="11.57421875" style="0" bestFit="1" customWidth="1"/>
  </cols>
  <sheetData>
    <row r="1" spans="1:13" ht="15">
      <c r="A1" s="102"/>
      <c r="B1" s="102"/>
      <c r="C1" s="102"/>
      <c r="D1" s="102"/>
      <c r="E1" s="102"/>
      <c r="F1" s="102"/>
      <c r="G1" s="102"/>
      <c r="H1" s="102"/>
      <c r="I1" s="102"/>
      <c r="J1" s="102"/>
      <c r="K1" s="102"/>
      <c r="L1" s="102"/>
      <c r="M1" s="102"/>
    </row>
    <row r="2" spans="1:13" ht="15">
      <c r="A2" s="102"/>
      <c r="B2" s="102"/>
      <c r="C2" s="102"/>
      <c r="D2" s="102"/>
      <c r="E2" s="102"/>
      <c r="F2" s="102"/>
      <c r="G2" s="102"/>
      <c r="H2" s="102"/>
      <c r="I2" s="102"/>
      <c r="J2" s="102"/>
      <c r="K2" s="102"/>
      <c r="L2" s="102"/>
      <c r="M2" s="102"/>
    </row>
    <row r="3" spans="1:13" ht="15">
      <c r="A3" s="102"/>
      <c r="B3" s="102"/>
      <c r="C3" s="102"/>
      <c r="D3" s="102"/>
      <c r="E3" s="374" t="s">
        <v>351</v>
      </c>
      <c r="F3" s="374"/>
      <c r="G3" s="374"/>
      <c r="H3" s="374"/>
      <c r="I3" s="102"/>
      <c r="J3" s="102"/>
      <c r="K3" s="102"/>
      <c r="L3" s="102"/>
      <c r="M3" s="102"/>
    </row>
    <row r="4" spans="1:13" ht="15">
      <c r="A4" s="102"/>
      <c r="B4" s="102"/>
      <c r="C4" s="102"/>
      <c r="D4" s="102"/>
      <c r="E4" s="102"/>
      <c r="F4" s="102"/>
      <c r="G4" s="102"/>
      <c r="H4" s="102"/>
      <c r="I4" s="102"/>
      <c r="J4" s="102"/>
      <c r="K4" s="102"/>
      <c r="L4" s="102"/>
      <c r="M4" s="102"/>
    </row>
    <row r="5" spans="1:13" ht="15">
      <c r="A5" s="112"/>
      <c r="B5" s="112"/>
      <c r="C5" s="112"/>
      <c r="D5" s="112"/>
      <c r="E5" s="112"/>
      <c r="F5" s="112"/>
      <c r="G5" s="112"/>
      <c r="H5" s="112"/>
      <c r="I5" s="112"/>
      <c r="J5" s="112"/>
      <c r="K5" s="112"/>
      <c r="L5" s="112"/>
      <c r="M5" s="102"/>
    </row>
    <row r="6" spans="1:14" ht="15">
      <c r="A6" s="248"/>
      <c r="B6" s="121">
        <v>2000</v>
      </c>
      <c r="C6" s="121">
        <v>2001</v>
      </c>
      <c r="D6" s="121">
        <v>2002</v>
      </c>
      <c r="E6" s="121">
        <v>2003</v>
      </c>
      <c r="F6" s="121">
        <v>2004</v>
      </c>
      <c r="G6" s="121">
        <v>2005</v>
      </c>
      <c r="H6" s="121">
        <v>2006</v>
      </c>
      <c r="I6" s="121">
        <v>2007</v>
      </c>
      <c r="J6" s="121">
        <v>2008</v>
      </c>
      <c r="K6" s="121">
        <v>2009</v>
      </c>
      <c r="L6" s="121">
        <v>2010</v>
      </c>
      <c r="M6" s="121">
        <v>2011</v>
      </c>
      <c r="N6" s="121">
        <v>2012</v>
      </c>
    </row>
    <row r="7" spans="1:14" ht="15">
      <c r="A7" s="123"/>
      <c r="B7" s="123"/>
      <c r="C7" s="123"/>
      <c r="D7" s="123"/>
      <c r="E7" s="123"/>
      <c r="F7" s="123"/>
      <c r="G7" s="123"/>
      <c r="H7" s="123"/>
      <c r="I7" s="123"/>
      <c r="J7" s="123"/>
      <c r="K7" s="123"/>
      <c r="L7" s="123"/>
      <c r="M7" s="135"/>
      <c r="N7" s="226"/>
    </row>
    <row r="8" spans="1:14" ht="15">
      <c r="A8" s="223" t="s">
        <v>235</v>
      </c>
      <c r="B8" s="152">
        <v>21208</v>
      </c>
      <c r="C8" s="152">
        <v>22290</v>
      </c>
      <c r="D8" s="152">
        <v>23260</v>
      </c>
      <c r="E8" s="152">
        <v>23800</v>
      </c>
      <c r="F8" s="152">
        <v>24000</v>
      </c>
      <c r="G8" s="153">
        <v>26731</v>
      </c>
      <c r="H8" s="152">
        <v>26743.6</v>
      </c>
      <c r="I8" s="152">
        <v>26759</v>
      </c>
      <c r="J8" s="153">
        <v>33836.77</v>
      </c>
      <c r="K8" s="154">
        <v>33531.41</v>
      </c>
      <c r="L8" s="154">
        <v>34056.940022001414</v>
      </c>
      <c r="M8" s="155">
        <v>36387</v>
      </c>
      <c r="N8" s="155">
        <v>35679</v>
      </c>
    </row>
    <row r="9" spans="1:13" ht="15">
      <c r="A9" s="112"/>
      <c r="B9" s="112"/>
      <c r="C9" s="112"/>
      <c r="D9" s="112"/>
      <c r="E9" s="112"/>
      <c r="F9" s="112"/>
      <c r="G9" s="112"/>
      <c r="H9" s="112"/>
      <c r="I9" s="112"/>
      <c r="J9" s="112"/>
      <c r="K9" s="112"/>
      <c r="L9" s="112"/>
      <c r="M9" s="143"/>
    </row>
    <row r="10" spans="1:14" ht="15">
      <c r="A10" s="224" t="s">
        <v>242</v>
      </c>
      <c r="B10" s="130">
        <v>110000</v>
      </c>
      <c r="C10" s="130">
        <v>130000</v>
      </c>
      <c r="D10" s="130">
        <v>140000</v>
      </c>
      <c r="E10" s="130">
        <v>140000</v>
      </c>
      <c r="F10" s="130">
        <v>160000</v>
      </c>
      <c r="G10" s="130">
        <v>188604.05062777156</v>
      </c>
      <c r="H10" s="130">
        <v>163119.31290658348</v>
      </c>
      <c r="I10" s="130">
        <v>209644.63889567798</v>
      </c>
      <c r="J10" s="130">
        <v>122632.58789934102</v>
      </c>
      <c r="K10" s="130">
        <v>232202.09254584223</v>
      </c>
      <c r="L10" s="130">
        <v>166381.5542372921</v>
      </c>
      <c r="M10" s="130">
        <v>156247</v>
      </c>
      <c r="N10" s="130">
        <v>146727</v>
      </c>
    </row>
    <row r="11" spans="1:14" ht="15">
      <c r="A11" s="142" t="s">
        <v>413</v>
      </c>
      <c r="B11" s="128"/>
      <c r="C11" s="128"/>
      <c r="D11" s="128"/>
      <c r="E11" s="128"/>
      <c r="F11" s="128"/>
      <c r="G11" s="128"/>
      <c r="H11" s="128"/>
      <c r="I11" s="128"/>
      <c r="J11" s="128"/>
      <c r="K11" s="128"/>
      <c r="L11" s="128"/>
      <c r="M11" s="135"/>
      <c r="N11" s="226"/>
    </row>
    <row r="12" spans="1:14" ht="15">
      <c r="A12" s="112"/>
      <c r="B12" s="112"/>
      <c r="C12" s="112"/>
      <c r="D12" s="112"/>
      <c r="E12" s="112"/>
      <c r="F12" s="112"/>
      <c r="G12" s="112"/>
      <c r="H12" s="112"/>
      <c r="I12" s="112"/>
      <c r="J12" s="112"/>
      <c r="K12" s="112"/>
      <c r="L12" s="112"/>
      <c r="M12" s="135"/>
      <c r="N12" s="226"/>
    </row>
    <row r="13" spans="1:13" ht="15">
      <c r="A13" s="112"/>
      <c r="B13" s="112"/>
      <c r="C13" s="112"/>
      <c r="D13" s="112"/>
      <c r="E13" s="112"/>
      <c r="F13" s="112"/>
      <c r="G13" s="112"/>
      <c r="H13" s="112"/>
      <c r="I13" s="112"/>
      <c r="J13" s="112"/>
      <c r="K13" s="112"/>
      <c r="L13" s="112"/>
      <c r="M13" s="102"/>
    </row>
    <row r="14" spans="1:13" ht="15">
      <c r="A14" s="112"/>
      <c r="B14" s="112"/>
      <c r="C14" s="112"/>
      <c r="D14" s="112"/>
      <c r="E14" s="112"/>
      <c r="F14" s="112"/>
      <c r="G14" s="112"/>
      <c r="H14" s="112"/>
      <c r="I14" s="112"/>
      <c r="J14" s="112"/>
      <c r="K14" s="112"/>
      <c r="L14" s="112"/>
      <c r="M14" s="102"/>
    </row>
    <row r="15" spans="1:13" ht="15">
      <c r="A15" s="112"/>
      <c r="B15" s="112"/>
      <c r="C15" s="112"/>
      <c r="D15" s="112"/>
      <c r="E15" s="112"/>
      <c r="F15" s="112"/>
      <c r="G15" s="112"/>
      <c r="H15" s="112"/>
      <c r="I15" s="112"/>
      <c r="J15" s="112"/>
      <c r="K15" s="112"/>
      <c r="L15" s="112"/>
      <c r="M15" s="102"/>
    </row>
    <row r="16" spans="1:13" ht="15">
      <c r="A16" s="112"/>
      <c r="B16" s="112"/>
      <c r="C16" s="112"/>
      <c r="D16" s="112"/>
      <c r="E16" s="112"/>
      <c r="F16" s="112"/>
      <c r="G16" s="112"/>
      <c r="H16" s="112"/>
      <c r="I16" s="112"/>
      <c r="J16" s="112"/>
      <c r="K16" s="112"/>
      <c r="L16" s="112"/>
      <c r="M16" s="102"/>
    </row>
    <row r="17" spans="1:13" ht="15">
      <c r="A17" s="112"/>
      <c r="B17" s="112"/>
      <c r="C17" s="112"/>
      <c r="D17" s="112"/>
      <c r="E17" s="112"/>
      <c r="F17" s="112"/>
      <c r="G17" s="112"/>
      <c r="H17" s="112"/>
      <c r="I17" s="112"/>
      <c r="J17" s="112"/>
      <c r="K17" s="112"/>
      <c r="L17" s="112"/>
      <c r="M17" s="102"/>
    </row>
    <row r="18" spans="1:13" ht="15">
      <c r="A18" s="112"/>
      <c r="B18" s="112"/>
      <c r="C18" s="112"/>
      <c r="D18" s="112"/>
      <c r="E18" s="112"/>
      <c r="F18" s="112"/>
      <c r="G18" s="112"/>
      <c r="H18" s="112"/>
      <c r="I18" s="112"/>
      <c r="J18" s="112"/>
      <c r="K18" s="112"/>
      <c r="L18" s="112"/>
      <c r="M18" s="102"/>
    </row>
    <row r="19" spans="1:13" ht="15">
      <c r="A19" s="112"/>
      <c r="B19" s="112"/>
      <c r="C19" s="112"/>
      <c r="D19" s="112"/>
      <c r="E19" s="112"/>
      <c r="F19" s="112"/>
      <c r="G19" s="112"/>
      <c r="H19" s="112"/>
      <c r="I19" s="112"/>
      <c r="J19" s="112"/>
      <c r="K19" s="112"/>
      <c r="L19" s="112"/>
      <c r="M19" s="102"/>
    </row>
    <row r="20" spans="1:13" ht="15">
      <c r="A20" s="112"/>
      <c r="B20" s="112"/>
      <c r="C20" s="112"/>
      <c r="D20" s="112"/>
      <c r="E20" s="112"/>
      <c r="F20" s="112"/>
      <c r="G20" s="112"/>
      <c r="H20" s="112"/>
      <c r="I20" s="112"/>
      <c r="J20" s="112"/>
      <c r="K20" s="112"/>
      <c r="L20" s="112"/>
      <c r="M20" s="102"/>
    </row>
    <row r="21" spans="1:13" ht="15">
      <c r="A21" s="112"/>
      <c r="B21" s="112"/>
      <c r="C21" s="112"/>
      <c r="D21" s="112"/>
      <c r="E21" s="112"/>
      <c r="F21" s="112"/>
      <c r="G21" s="112"/>
      <c r="H21" s="112"/>
      <c r="I21" s="112"/>
      <c r="J21" s="112"/>
      <c r="K21" s="112"/>
      <c r="L21" s="112"/>
      <c r="M21" s="102"/>
    </row>
    <row r="22" spans="1:13" ht="15">
      <c r="A22" s="112"/>
      <c r="B22" s="112"/>
      <c r="C22" s="112"/>
      <c r="D22" s="112"/>
      <c r="E22" s="112"/>
      <c r="F22" s="112"/>
      <c r="G22" s="112"/>
      <c r="H22" s="112"/>
      <c r="I22" s="112"/>
      <c r="J22" s="112"/>
      <c r="K22" s="112"/>
      <c r="L22" s="112"/>
      <c r="M22" s="102"/>
    </row>
    <row r="23" spans="1:13" ht="15">
      <c r="A23" s="112"/>
      <c r="B23" s="112"/>
      <c r="C23" s="112"/>
      <c r="D23" s="112"/>
      <c r="E23" s="112"/>
      <c r="F23" s="112"/>
      <c r="G23" s="112"/>
      <c r="H23" s="112"/>
      <c r="I23" s="112"/>
      <c r="J23" s="112"/>
      <c r="K23" s="112"/>
      <c r="L23" s="112"/>
      <c r="M23" s="102"/>
    </row>
    <row r="24" spans="1:13" ht="15">
      <c r="A24" s="112"/>
      <c r="B24" s="112"/>
      <c r="C24" s="112"/>
      <c r="D24" s="112"/>
      <c r="E24" s="112"/>
      <c r="F24" s="112"/>
      <c r="G24" s="112"/>
      <c r="H24" s="112"/>
      <c r="I24" s="112"/>
      <c r="J24" s="112"/>
      <c r="K24" s="112"/>
      <c r="L24" s="112"/>
      <c r="M24" s="102"/>
    </row>
    <row r="25" spans="1:13" ht="15">
      <c r="A25" s="112"/>
      <c r="B25" s="112"/>
      <c r="C25" s="112"/>
      <c r="D25" s="112"/>
      <c r="E25" s="112"/>
      <c r="F25" s="112"/>
      <c r="G25" s="112"/>
      <c r="H25" s="112"/>
      <c r="I25" s="112"/>
      <c r="J25" s="112"/>
      <c r="K25" s="112"/>
      <c r="L25" s="112"/>
      <c r="M25" s="102"/>
    </row>
    <row r="26" spans="1:13" ht="15">
      <c r="A26" s="112"/>
      <c r="B26" s="112"/>
      <c r="C26" s="112"/>
      <c r="D26" s="112"/>
      <c r="E26" s="112"/>
      <c r="F26" s="112"/>
      <c r="G26" s="112"/>
      <c r="H26" s="112"/>
      <c r="I26" s="112"/>
      <c r="J26" s="112"/>
      <c r="K26" s="112"/>
      <c r="L26" s="112"/>
      <c r="M26" s="102"/>
    </row>
    <row r="27" spans="1:13" ht="15">
      <c r="A27" s="112"/>
      <c r="B27" s="112"/>
      <c r="C27" s="112"/>
      <c r="D27" s="112"/>
      <c r="E27" s="112"/>
      <c r="F27" s="112"/>
      <c r="G27" s="112"/>
      <c r="H27" s="112"/>
      <c r="I27" s="112"/>
      <c r="J27" s="112"/>
      <c r="K27" s="112"/>
      <c r="L27" s="112"/>
      <c r="M27" s="102"/>
    </row>
    <row r="28" spans="1:13" ht="15">
      <c r="A28" s="112"/>
      <c r="B28" s="112"/>
      <c r="C28" s="112"/>
      <c r="D28" s="112"/>
      <c r="E28" s="112"/>
      <c r="F28" s="112"/>
      <c r="G28" s="112"/>
      <c r="H28" s="112"/>
      <c r="I28" s="112"/>
      <c r="J28" s="112"/>
      <c r="K28" s="112"/>
      <c r="L28" s="112"/>
      <c r="M28" s="102"/>
    </row>
    <row r="29" spans="1:13" ht="15">
      <c r="A29" s="112"/>
      <c r="B29" s="112"/>
      <c r="C29" s="112"/>
      <c r="D29" s="112"/>
      <c r="E29" s="112"/>
      <c r="F29" s="112"/>
      <c r="G29" s="112"/>
      <c r="H29" s="112"/>
      <c r="I29" s="112"/>
      <c r="J29" s="112"/>
      <c r="K29" s="112"/>
      <c r="L29" s="112"/>
      <c r="M29" s="102"/>
    </row>
    <row r="30" spans="1:13" ht="15">
      <c r="A30" s="112"/>
      <c r="B30" s="112"/>
      <c r="C30" s="112"/>
      <c r="D30" s="112"/>
      <c r="E30" s="112"/>
      <c r="F30" s="112"/>
      <c r="G30" s="112"/>
      <c r="H30" s="112"/>
      <c r="I30" s="112"/>
      <c r="J30" s="112"/>
      <c r="K30" s="112"/>
      <c r="L30" s="112"/>
      <c r="M30" s="102"/>
    </row>
    <row r="31" spans="1:13" ht="15">
      <c r="A31" s="112"/>
      <c r="B31" s="112"/>
      <c r="C31" s="112"/>
      <c r="D31" s="112"/>
      <c r="E31" s="112"/>
      <c r="F31" s="112"/>
      <c r="G31" s="112"/>
      <c r="H31" s="112"/>
      <c r="I31" s="112"/>
      <c r="J31" s="112"/>
      <c r="K31" s="112"/>
      <c r="L31" s="112"/>
      <c r="M31" s="102"/>
    </row>
    <row r="32" spans="1:13" ht="15">
      <c r="A32" s="112"/>
      <c r="B32" s="112"/>
      <c r="C32" s="112"/>
      <c r="D32" s="112"/>
      <c r="E32" s="112"/>
      <c r="F32" s="112"/>
      <c r="G32" s="112"/>
      <c r="H32" s="112"/>
      <c r="I32" s="112"/>
      <c r="J32" s="112"/>
      <c r="K32" s="112"/>
      <c r="L32" s="112"/>
      <c r="M32" s="102"/>
    </row>
    <row r="33" spans="1:13" ht="15">
      <c r="A33" s="112"/>
      <c r="B33" s="112"/>
      <c r="C33" s="112"/>
      <c r="D33" s="112"/>
      <c r="E33" s="112"/>
      <c r="F33" s="112"/>
      <c r="G33" s="112"/>
      <c r="H33" s="112"/>
      <c r="I33" s="112"/>
      <c r="J33" s="112"/>
      <c r="K33" s="112"/>
      <c r="L33" s="112"/>
      <c r="M33" s="102"/>
    </row>
    <row r="34" spans="1:13" ht="15">
      <c r="A34" s="112"/>
      <c r="B34" s="112"/>
      <c r="C34" s="112"/>
      <c r="D34" s="112"/>
      <c r="E34" s="112"/>
      <c r="F34" s="112"/>
      <c r="G34" s="112"/>
      <c r="H34" s="112"/>
      <c r="I34" s="112"/>
      <c r="J34" s="112"/>
      <c r="K34" s="112"/>
      <c r="L34" s="112"/>
      <c r="M34" s="102"/>
    </row>
    <row r="35" spans="1:13" ht="15">
      <c r="A35" s="112"/>
      <c r="B35" s="112"/>
      <c r="C35" s="112"/>
      <c r="D35" s="112"/>
      <c r="E35" s="112"/>
      <c r="F35" s="112"/>
      <c r="G35" s="112"/>
      <c r="H35" s="112"/>
      <c r="I35" s="112"/>
      <c r="J35" s="112"/>
      <c r="K35" s="112"/>
      <c r="L35" s="112"/>
      <c r="M35" s="102"/>
    </row>
    <row r="36" spans="1:13" ht="15">
      <c r="A36" s="112"/>
      <c r="B36" s="112"/>
      <c r="C36" s="112"/>
      <c r="D36" s="112"/>
      <c r="E36" s="112"/>
      <c r="F36" s="112"/>
      <c r="G36" s="112"/>
      <c r="H36" s="112"/>
      <c r="I36" s="112"/>
      <c r="J36" s="112"/>
      <c r="K36" s="112"/>
      <c r="L36" s="112"/>
      <c r="M36" s="102"/>
    </row>
    <row r="37" spans="1:13" ht="15">
      <c r="A37" s="112"/>
      <c r="B37" s="112"/>
      <c r="C37" s="112"/>
      <c r="D37" s="112"/>
      <c r="E37" s="112"/>
      <c r="F37" s="112"/>
      <c r="G37" s="112"/>
      <c r="H37" s="112"/>
      <c r="I37" s="112"/>
      <c r="J37" s="112"/>
      <c r="K37" s="112"/>
      <c r="L37" s="112"/>
      <c r="M37" s="102"/>
    </row>
    <row r="38" spans="1:13" ht="15">
      <c r="A38" s="178"/>
      <c r="B38" s="178"/>
      <c r="C38" s="178"/>
      <c r="D38" s="178"/>
      <c r="E38" s="178"/>
      <c r="F38" s="178"/>
      <c r="G38" s="178"/>
      <c r="H38" s="178"/>
      <c r="I38" s="178"/>
      <c r="J38" s="178"/>
      <c r="K38" s="178"/>
      <c r="L38" s="178"/>
      <c r="M38" s="102"/>
    </row>
    <row r="39" spans="1:13" ht="15">
      <c r="A39" s="112"/>
      <c r="B39" s="112"/>
      <c r="C39" s="112"/>
      <c r="D39" s="112"/>
      <c r="E39" s="112"/>
      <c r="F39" s="112"/>
      <c r="G39" s="112"/>
      <c r="H39" s="112"/>
      <c r="I39" s="112"/>
      <c r="J39" s="112"/>
      <c r="K39" s="112"/>
      <c r="L39" s="112"/>
      <c r="M39" s="102"/>
    </row>
    <row r="40" spans="1:13" ht="15">
      <c r="A40" s="112"/>
      <c r="B40" s="112"/>
      <c r="C40" s="112"/>
      <c r="D40" s="112"/>
      <c r="E40" s="374" t="s">
        <v>244</v>
      </c>
      <c r="F40" s="374"/>
      <c r="G40" s="374"/>
      <c r="H40" s="374"/>
      <c r="I40" s="112"/>
      <c r="J40" s="112"/>
      <c r="K40" s="112"/>
      <c r="L40" s="112"/>
      <c r="M40" s="102"/>
    </row>
    <row r="41" spans="1:13" ht="15">
      <c r="A41" s="112"/>
      <c r="B41" s="112"/>
      <c r="C41" s="112"/>
      <c r="D41" s="112"/>
      <c r="E41" s="112"/>
      <c r="F41" s="112"/>
      <c r="G41" s="112"/>
      <c r="H41" s="112"/>
      <c r="I41" s="112"/>
      <c r="J41" s="112"/>
      <c r="K41" s="112"/>
      <c r="L41" s="112"/>
      <c r="M41" s="102"/>
    </row>
    <row r="42" spans="1:14" ht="15">
      <c r="A42" s="227"/>
      <c r="B42" s="415"/>
      <c r="C42" s="415"/>
      <c r="D42" s="415"/>
      <c r="E42" s="415"/>
      <c r="F42" s="415"/>
      <c r="G42" s="415"/>
      <c r="H42" s="415"/>
      <c r="I42" s="415"/>
      <c r="J42" s="415"/>
      <c r="K42" s="415"/>
      <c r="L42" s="415"/>
      <c r="M42" s="135"/>
      <c r="N42" s="236"/>
    </row>
    <row r="43" spans="1:14" ht="15">
      <c r="A43" s="228"/>
      <c r="B43" s="129">
        <v>2000</v>
      </c>
      <c r="C43" s="129">
        <v>2001</v>
      </c>
      <c r="D43" s="129">
        <v>2002</v>
      </c>
      <c r="E43" s="129">
        <v>2003</v>
      </c>
      <c r="F43" s="129">
        <v>2004</v>
      </c>
      <c r="G43" s="129">
        <v>2005</v>
      </c>
      <c r="H43" s="129">
        <v>2006</v>
      </c>
      <c r="I43" s="129">
        <v>2007</v>
      </c>
      <c r="J43" s="129">
        <v>2008</v>
      </c>
      <c r="K43" s="129">
        <v>2009</v>
      </c>
      <c r="L43" s="129">
        <v>2010</v>
      </c>
      <c r="M43" s="129">
        <v>2011</v>
      </c>
      <c r="N43" s="141">
        <v>2012</v>
      </c>
    </row>
    <row r="44" spans="1:14" ht="15">
      <c r="A44" s="224" t="s">
        <v>124</v>
      </c>
      <c r="B44" s="130">
        <v>110000</v>
      </c>
      <c r="C44" s="130">
        <v>130000</v>
      </c>
      <c r="D44" s="130">
        <v>140000</v>
      </c>
      <c r="E44" s="130">
        <v>140000</v>
      </c>
      <c r="F44" s="130">
        <v>160000</v>
      </c>
      <c r="G44" s="130">
        <v>188604.05062777156</v>
      </c>
      <c r="H44" s="130">
        <v>163119.31290658348</v>
      </c>
      <c r="I44" s="130">
        <v>209644.63889567798</v>
      </c>
      <c r="J44" s="130">
        <v>122632.58789934102</v>
      </c>
      <c r="K44" s="130">
        <v>232202.09254584223</v>
      </c>
      <c r="L44" s="130">
        <v>166381.5542372921</v>
      </c>
      <c r="M44" s="156">
        <v>156247</v>
      </c>
      <c r="N44" s="249">
        <v>146727</v>
      </c>
    </row>
    <row r="45" spans="1:14" ht="15">
      <c r="A45" s="133" t="s">
        <v>236</v>
      </c>
      <c r="B45" s="133">
        <v>52048.686</v>
      </c>
      <c r="C45" s="133">
        <v>52490.832</v>
      </c>
      <c r="D45" s="133">
        <v>78070.044</v>
      </c>
      <c r="E45" s="133">
        <v>97646.939</v>
      </c>
      <c r="F45" s="133">
        <v>113592.48</v>
      </c>
      <c r="G45" s="133">
        <v>136412.216</v>
      </c>
      <c r="H45" s="133">
        <v>110892.513</v>
      </c>
      <c r="I45" s="133">
        <v>146396.449</v>
      </c>
      <c r="J45" s="133">
        <v>84998.301</v>
      </c>
      <c r="K45" s="133">
        <v>166183.932</v>
      </c>
      <c r="L45" s="133">
        <v>107921.734</v>
      </c>
      <c r="M45" s="133">
        <v>102373</v>
      </c>
      <c r="N45" s="133">
        <v>91497</v>
      </c>
    </row>
    <row r="46" spans="1:14" ht="15">
      <c r="A46" s="297" t="s">
        <v>237</v>
      </c>
      <c r="B46" s="299">
        <v>73787.2</v>
      </c>
      <c r="C46" s="299">
        <v>78642</v>
      </c>
      <c r="D46" s="299">
        <v>108906</v>
      </c>
      <c r="E46" s="299">
        <v>180495.8</v>
      </c>
      <c r="F46" s="299">
        <v>138085.7</v>
      </c>
      <c r="G46" s="299">
        <v>166797.7</v>
      </c>
      <c r="H46" s="299">
        <v>113434.5</v>
      </c>
      <c r="I46" s="299">
        <v>211266.7</v>
      </c>
      <c r="J46" s="299">
        <v>145727.5</v>
      </c>
      <c r="K46" s="299">
        <v>252538.5</v>
      </c>
      <c r="L46" s="299">
        <v>177234.4</v>
      </c>
      <c r="M46" s="299">
        <v>203970.1</v>
      </c>
      <c r="N46" s="299">
        <v>140784.7</v>
      </c>
    </row>
    <row r="47" spans="1:14" ht="15">
      <c r="A47" s="101" t="s">
        <v>410</v>
      </c>
      <c r="B47" s="101"/>
      <c r="C47" s="157"/>
      <c r="D47" s="157"/>
      <c r="E47" s="157"/>
      <c r="F47" s="157"/>
      <c r="G47" s="157"/>
      <c r="H47" s="157"/>
      <c r="I47" s="157"/>
      <c r="J47" s="157"/>
      <c r="K47" s="157"/>
      <c r="L47" s="157"/>
      <c r="M47" s="250"/>
      <c r="N47" s="234"/>
    </row>
    <row r="48" spans="1:13" ht="15">
      <c r="A48" s="272" t="s">
        <v>416</v>
      </c>
      <c r="B48" s="272"/>
      <c r="C48" s="272"/>
      <c r="D48" s="272"/>
      <c r="E48" s="272"/>
      <c r="F48" s="272"/>
      <c r="G48" s="272"/>
      <c r="H48" s="272"/>
      <c r="I48" s="101"/>
      <c r="J48" s="101"/>
      <c r="K48" s="101"/>
      <c r="L48" s="101"/>
      <c r="M48" s="102"/>
    </row>
    <row r="49" spans="1:13" ht="15">
      <c r="A49" s="112"/>
      <c r="B49" s="112"/>
      <c r="C49" s="112"/>
      <c r="D49" s="112"/>
      <c r="E49" s="112"/>
      <c r="F49" s="112"/>
      <c r="G49" s="112"/>
      <c r="H49" s="112"/>
      <c r="I49" s="112"/>
      <c r="J49" s="112"/>
      <c r="K49" s="112"/>
      <c r="L49" s="112"/>
      <c r="M49" s="102"/>
    </row>
    <row r="50" spans="1:13" ht="15">
      <c r="A50" s="112"/>
      <c r="B50" s="112"/>
      <c r="C50" s="112"/>
      <c r="D50" s="112"/>
      <c r="E50" s="112"/>
      <c r="F50" s="112"/>
      <c r="G50" s="112"/>
      <c r="H50" s="112"/>
      <c r="I50" s="112"/>
      <c r="J50" s="112"/>
      <c r="K50" s="112"/>
      <c r="L50" s="112"/>
      <c r="M50" s="102"/>
    </row>
    <row r="51" spans="1:13" ht="15">
      <c r="A51" s="112"/>
      <c r="B51" s="112"/>
      <c r="C51" s="112"/>
      <c r="D51" s="112"/>
      <c r="E51" s="112"/>
      <c r="F51" s="112"/>
      <c r="G51" s="112"/>
      <c r="H51" s="112"/>
      <c r="I51" s="112"/>
      <c r="J51" s="112"/>
      <c r="K51" s="112"/>
      <c r="L51" s="112"/>
      <c r="M51" s="102"/>
    </row>
    <row r="52" spans="1:13" ht="15">
      <c r="A52" s="112"/>
      <c r="B52" s="112"/>
      <c r="C52" s="112"/>
      <c r="D52" s="112"/>
      <c r="E52" s="112"/>
      <c r="F52" s="112"/>
      <c r="G52" s="112"/>
      <c r="H52" s="112"/>
      <c r="I52" s="112"/>
      <c r="J52" s="112"/>
      <c r="K52" s="112"/>
      <c r="L52" s="112"/>
      <c r="M52" s="102"/>
    </row>
    <row r="53" spans="1:13" ht="15">
      <c r="A53" s="112"/>
      <c r="B53" s="112"/>
      <c r="C53" s="112"/>
      <c r="D53" s="112"/>
      <c r="E53" s="112"/>
      <c r="F53" s="112"/>
      <c r="G53" s="112"/>
      <c r="H53" s="112"/>
      <c r="I53" s="112"/>
      <c r="J53" s="112"/>
      <c r="K53" s="112"/>
      <c r="L53" s="112"/>
      <c r="M53" s="102"/>
    </row>
    <row r="54" spans="1:13" ht="15">
      <c r="A54" s="112"/>
      <c r="B54" s="112"/>
      <c r="C54" s="112"/>
      <c r="D54" s="112"/>
      <c r="E54" s="112"/>
      <c r="F54" s="112"/>
      <c r="G54" s="112"/>
      <c r="H54" s="112"/>
      <c r="I54" s="112"/>
      <c r="J54" s="112"/>
      <c r="K54" s="112"/>
      <c r="L54" s="112"/>
      <c r="M54" s="102"/>
    </row>
    <row r="55" spans="1:13" ht="15">
      <c r="A55" s="112"/>
      <c r="B55" s="112"/>
      <c r="C55" s="112"/>
      <c r="D55" s="112"/>
      <c r="E55" s="112"/>
      <c r="F55" s="112"/>
      <c r="G55" s="112"/>
      <c r="H55" s="112"/>
      <c r="I55" s="112"/>
      <c r="J55" s="112"/>
      <c r="K55" s="112"/>
      <c r="L55" s="112"/>
      <c r="M55" s="102"/>
    </row>
    <row r="56" spans="1:13" ht="15">
      <c r="A56" s="112"/>
      <c r="B56" s="112"/>
      <c r="C56" s="112"/>
      <c r="D56" s="112"/>
      <c r="E56" s="112"/>
      <c r="F56" s="112"/>
      <c r="G56" s="112"/>
      <c r="H56" s="112"/>
      <c r="I56" s="112"/>
      <c r="J56" s="112"/>
      <c r="K56" s="112"/>
      <c r="L56" s="112"/>
      <c r="M56" s="102"/>
    </row>
    <row r="57" spans="1:13" ht="15">
      <c r="A57" s="112"/>
      <c r="B57" s="112"/>
      <c r="C57" s="112"/>
      <c r="D57" s="112"/>
      <c r="E57" s="112"/>
      <c r="F57" s="112"/>
      <c r="G57" s="112"/>
      <c r="H57" s="112"/>
      <c r="I57" s="112"/>
      <c r="J57" s="112"/>
      <c r="K57" s="112"/>
      <c r="L57" s="112"/>
      <c r="M57" s="102"/>
    </row>
    <row r="58" spans="1:13" ht="15">
      <c r="A58" s="112"/>
      <c r="B58" s="112"/>
      <c r="C58" s="112"/>
      <c r="D58" s="112"/>
      <c r="E58" s="112"/>
      <c r="F58" s="112"/>
      <c r="G58" s="112"/>
      <c r="H58" s="112"/>
      <c r="I58" s="112"/>
      <c r="J58" s="112"/>
      <c r="K58" s="112"/>
      <c r="L58" s="112"/>
      <c r="M58" s="102"/>
    </row>
    <row r="59" spans="1:13" ht="15">
      <c r="A59" s="112"/>
      <c r="B59" s="112"/>
      <c r="C59" s="112"/>
      <c r="D59" s="112"/>
      <c r="E59" s="112"/>
      <c r="F59" s="112"/>
      <c r="G59" s="112"/>
      <c r="H59" s="112"/>
      <c r="I59" s="112"/>
      <c r="J59" s="112"/>
      <c r="K59" s="112"/>
      <c r="L59" s="112"/>
      <c r="M59" s="102"/>
    </row>
    <row r="60" spans="1:13" ht="15">
      <c r="A60" s="112"/>
      <c r="B60" s="112"/>
      <c r="C60" s="112"/>
      <c r="D60" s="112"/>
      <c r="E60" s="112"/>
      <c r="F60" s="112"/>
      <c r="G60" s="112"/>
      <c r="H60" s="112"/>
      <c r="I60" s="112"/>
      <c r="J60" s="112"/>
      <c r="K60" s="112"/>
      <c r="L60" s="112"/>
      <c r="M60" s="102"/>
    </row>
    <row r="61" spans="1:13" ht="15">
      <c r="A61" s="112"/>
      <c r="B61" s="112"/>
      <c r="C61" s="112"/>
      <c r="D61" s="112"/>
      <c r="E61" s="112"/>
      <c r="F61" s="112"/>
      <c r="G61" s="112"/>
      <c r="H61" s="112"/>
      <c r="I61" s="112"/>
      <c r="J61" s="112"/>
      <c r="K61" s="112"/>
      <c r="L61" s="112"/>
      <c r="M61" s="102"/>
    </row>
    <row r="62" spans="1:13" ht="15">
      <c r="A62" s="112"/>
      <c r="B62" s="112"/>
      <c r="C62" s="112"/>
      <c r="D62" s="112"/>
      <c r="E62" s="112"/>
      <c r="F62" s="112"/>
      <c r="G62" s="112"/>
      <c r="H62" s="112"/>
      <c r="I62" s="112"/>
      <c r="J62" s="112"/>
      <c r="K62" s="112"/>
      <c r="L62" s="112"/>
      <c r="M62" s="102"/>
    </row>
    <row r="63" spans="1:13" ht="15">
      <c r="A63" s="112"/>
      <c r="B63" s="112"/>
      <c r="C63" s="112"/>
      <c r="D63" s="112"/>
      <c r="E63" s="112"/>
      <c r="F63" s="112"/>
      <c r="G63" s="112"/>
      <c r="H63" s="112"/>
      <c r="I63" s="112"/>
      <c r="J63" s="112"/>
      <c r="K63" s="112"/>
      <c r="L63" s="112"/>
      <c r="M63" s="102"/>
    </row>
    <row r="64" spans="1:13" ht="15">
      <c r="A64" s="112"/>
      <c r="B64" s="112"/>
      <c r="C64" s="112"/>
      <c r="D64" s="112"/>
      <c r="E64" s="112"/>
      <c r="F64" s="112"/>
      <c r="G64" s="112"/>
      <c r="H64" s="112"/>
      <c r="I64" s="112"/>
      <c r="J64" s="112"/>
      <c r="K64" s="112"/>
      <c r="L64" s="112"/>
      <c r="M64" s="102"/>
    </row>
    <row r="65" spans="1:13" ht="15">
      <c r="A65" s="112"/>
      <c r="B65" s="112"/>
      <c r="C65" s="112"/>
      <c r="D65" s="112"/>
      <c r="E65" s="112"/>
      <c r="F65" s="112"/>
      <c r="G65" s="112"/>
      <c r="H65" s="112"/>
      <c r="I65" s="112"/>
      <c r="J65" s="112"/>
      <c r="K65" s="112"/>
      <c r="L65" s="112"/>
      <c r="M65" s="102"/>
    </row>
    <row r="66" spans="1:13" ht="15">
      <c r="A66" s="112"/>
      <c r="B66" s="112"/>
      <c r="C66" s="112"/>
      <c r="D66" s="112"/>
      <c r="E66" s="112"/>
      <c r="F66" s="112"/>
      <c r="G66" s="112"/>
      <c r="H66" s="112"/>
      <c r="I66" s="112"/>
      <c r="J66" s="112"/>
      <c r="K66" s="112"/>
      <c r="L66" s="112"/>
      <c r="M66" s="102"/>
    </row>
    <row r="67" spans="1:13" ht="15">
      <c r="A67" s="112"/>
      <c r="B67" s="112"/>
      <c r="C67" s="112"/>
      <c r="D67" s="112"/>
      <c r="E67" s="112"/>
      <c r="F67" s="112"/>
      <c r="G67" s="112"/>
      <c r="H67" s="112"/>
      <c r="I67" s="112"/>
      <c r="J67" s="112"/>
      <c r="K67" s="112"/>
      <c r="L67" s="112"/>
      <c r="M67" s="102"/>
    </row>
    <row r="68" spans="1:13" ht="15">
      <c r="A68" s="112"/>
      <c r="B68" s="112"/>
      <c r="C68" s="112"/>
      <c r="D68" s="112"/>
      <c r="E68" s="112"/>
      <c r="F68" s="112"/>
      <c r="G68" s="112"/>
      <c r="H68" s="112"/>
      <c r="I68" s="112"/>
      <c r="J68" s="112"/>
      <c r="K68" s="112"/>
      <c r="L68" s="112"/>
      <c r="M68" s="102"/>
    </row>
    <row r="69" spans="1:13" ht="15">
      <c r="A69" s="112"/>
      <c r="B69" s="112"/>
      <c r="C69" s="112"/>
      <c r="D69" s="112"/>
      <c r="E69" s="112"/>
      <c r="F69" s="112"/>
      <c r="G69" s="112"/>
      <c r="H69" s="112"/>
      <c r="I69" s="112"/>
      <c r="J69" s="112"/>
      <c r="K69" s="112"/>
      <c r="L69" s="112"/>
      <c r="M69" s="102"/>
    </row>
    <row r="70" spans="1:13" ht="15">
      <c r="A70" s="102"/>
      <c r="B70" s="102"/>
      <c r="C70" s="102"/>
      <c r="D70" s="102"/>
      <c r="E70" s="102"/>
      <c r="F70" s="102"/>
      <c r="G70" s="102"/>
      <c r="H70" s="102"/>
      <c r="I70" s="102"/>
      <c r="J70" s="102"/>
      <c r="K70" s="102"/>
      <c r="L70" s="102"/>
      <c r="M70" s="102"/>
    </row>
    <row r="71" spans="1:13" ht="15">
      <c r="A71" s="102"/>
      <c r="B71" s="102"/>
      <c r="C71" s="102"/>
      <c r="D71" s="102"/>
      <c r="E71" s="102"/>
      <c r="F71" s="102"/>
      <c r="G71" s="102"/>
      <c r="H71" s="102"/>
      <c r="I71" s="102"/>
      <c r="J71" s="102"/>
      <c r="K71" s="102"/>
      <c r="L71" s="102"/>
      <c r="M71" s="102"/>
    </row>
    <row r="72" spans="1:13" ht="15">
      <c r="A72" s="102"/>
      <c r="B72" s="102"/>
      <c r="C72" s="102"/>
      <c r="D72" s="102"/>
      <c r="E72" s="102"/>
      <c r="F72" s="102"/>
      <c r="G72" s="102"/>
      <c r="H72" s="102"/>
      <c r="I72" s="102"/>
      <c r="J72" s="102"/>
      <c r="K72" s="102"/>
      <c r="L72" s="102"/>
      <c r="M72" s="102"/>
    </row>
    <row r="73" spans="1:13" ht="15">
      <c r="A73" s="102"/>
      <c r="B73" s="102"/>
      <c r="C73" s="102"/>
      <c r="D73" s="102"/>
      <c r="E73" s="102"/>
      <c r="F73" s="102"/>
      <c r="G73" s="102"/>
      <c r="H73" s="102"/>
      <c r="I73" s="102"/>
      <c r="J73" s="102"/>
      <c r="K73" s="102"/>
      <c r="L73" s="102"/>
      <c r="M73" s="102"/>
    </row>
    <row r="74" spans="1:13" ht="15">
      <c r="A74" s="102"/>
      <c r="B74" s="102"/>
      <c r="C74" s="102"/>
      <c r="D74" s="102"/>
      <c r="E74" s="102"/>
      <c r="F74" s="102"/>
      <c r="G74" s="102"/>
      <c r="H74" s="102"/>
      <c r="I74" s="102"/>
      <c r="J74" s="102"/>
      <c r="K74" s="102"/>
      <c r="L74" s="102"/>
      <c r="M74" s="102"/>
    </row>
    <row r="75" spans="1:13" ht="15">
      <c r="A75" s="102"/>
      <c r="B75" s="102"/>
      <c r="C75" s="102"/>
      <c r="D75" s="102"/>
      <c r="E75" s="102"/>
      <c r="F75" s="102"/>
      <c r="G75" s="102"/>
      <c r="H75" s="102"/>
      <c r="I75" s="102"/>
      <c r="J75" s="102"/>
      <c r="K75" s="102"/>
      <c r="L75" s="102"/>
      <c r="M75" s="102"/>
    </row>
    <row r="76" spans="1:13" ht="15">
      <c r="A76" s="102"/>
      <c r="B76" s="102"/>
      <c r="C76" s="102"/>
      <c r="D76" s="102"/>
      <c r="E76" s="102"/>
      <c r="F76" s="102"/>
      <c r="G76" s="102"/>
      <c r="H76" s="102"/>
      <c r="I76" s="102"/>
      <c r="J76" s="102"/>
      <c r="K76" s="102"/>
      <c r="L76" s="102"/>
      <c r="M76" s="102"/>
    </row>
    <row r="77" spans="1:13" ht="15">
      <c r="A77" s="102"/>
      <c r="B77" s="102"/>
      <c r="C77" s="102"/>
      <c r="D77" s="102"/>
      <c r="E77" s="102"/>
      <c r="F77" s="102"/>
      <c r="G77" s="102"/>
      <c r="H77" s="102"/>
      <c r="I77" s="102"/>
      <c r="J77" s="102"/>
      <c r="K77" s="102"/>
      <c r="L77" s="102"/>
      <c r="M77" s="102"/>
    </row>
    <row r="78" spans="1:13" ht="15">
      <c r="A78" s="102"/>
      <c r="B78" s="102"/>
      <c r="C78" s="102"/>
      <c r="D78" s="102"/>
      <c r="E78" s="102"/>
      <c r="F78" s="102"/>
      <c r="G78" s="102"/>
      <c r="H78" s="102"/>
      <c r="I78" s="102"/>
      <c r="J78" s="102"/>
      <c r="K78" s="102"/>
      <c r="L78" s="102"/>
      <c r="M78" s="102"/>
    </row>
    <row r="79" spans="1:13" ht="15">
      <c r="A79" s="102"/>
      <c r="B79" s="102"/>
      <c r="C79" s="102"/>
      <c r="D79" s="102"/>
      <c r="E79" s="102"/>
      <c r="F79" s="102"/>
      <c r="G79" s="102"/>
      <c r="H79" s="102"/>
      <c r="I79" s="102"/>
      <c r="J79" s="102"/>
      <c r="K79" s="102"/>
      <c r="L79" s="102"/>
      <c r="M79" s="102"/>
    </row>
    <row r="80" spans="1:13" ht="15">
      <c r="A80" s="102"/>
      <c r="B80" s="102"/>
      <c r="C80" s="102"/>
      <c r="D80" s="102"/>
      <c r="E80" s="102"/>
      <c r="F80" s="102"/>
      <c r="G80" s="102"/>
      <c r="H80" s="102"/>
      <c r="I80" s="102"/>
      <c r="J80" s="102"/>
      <c r="K80" s="102"/>
      <c r="L80" s="102"/>
      <c r="M80" s="102"/>
    </row>
    <row r="81" spans="1:13" ht="15">
      <c r="A81" s="102"/>
      <c r="B81" s="102"/>
      <c r="C81" s="102"/>
      <c r="D81" s="102"/>
      <c r="E81" s="102"/>
      <c r="F81" s="102"/>
      <c r="G81" s="102"/>
      <c r="H81" s="102"/>
      <c r="I81" s="102"/>
      <c r="J81" s="102"/>
      <c r="K81" s="102"/>
      <c r="L81" s="102"/>
      <c r="M81" s="102"/>
    </row>
    <row r="82" spans="1:13" ht="15">
      <c r="A82" s="102"/>
      <c r="B82" s="102"/>
      <c r="C82" s="102"/>
      <c r="D82" s="102"/>
      <c r="E82" s="102"/>
      <c r="F82" s="102"/>
      <c r="G82" s="102"/>
      <c r="H82" s="102"/>
      <c r="I82" s="102"/>
      <c r="J82" s="102"/>
      <c r="K82" s="102"/>
      <c r="L82" s="102"/>
      <c r="M82" s="102"/>
    </row>
    <row r="83" spans="1:13" ht="15">
      <c r="A83" s="102"/>
      <c r="B83" s="102"/>
      <c r="C83" s="102"/>
      <c r="D83" s="102"/>
      <c r="E83" s="102"/>
      <c r="F83" s="102"/>
      <c r="G83" s="102"/>
      <c r="H83" s="102"/>
      <c r="I83" s="102"/>
      <c r="J83" s="102"/>
      <c r="K83" s="102"/>
      <c r="L83" s="102"/>
      <c r="M83" s="102"/>
    </row>
  </sheetData>
  <sheetProtection/>
  <mergeCells count="3">
    <mergeCell ref="B42:L42"/>
    <mergeCell ref="E3:H3"/>
    <mergeCell ref="E40:H40"/>
  </mergeCells>
  <printOptions/>
  <pageMargins left="0.7086614173228347" right="0.7086614173228347" top="0.7480314960629921" bottom="0.7480314960629921" header="0.31496062992125984" footer="0.31496062992125984"/>
  <pageSetup fitToHeight="3" horizontalDpi="600" verticalDpi="600" orientation="landscape" scale="72" r:id="rId2"/>
  <rowBreaks count="1" manualBreakCount="1">
    <brk id="39" max="13" man="1"/>
  </rowBreaks>
  <drawing r:id="rId1"/>
</worksheet>
</file>

<file path=xl/worksheets/sheet19.xml><?xml version="1.0" encoding="utf-8"?>
<worksheet xmlns="http://schemas.openxmlformats.org/spreadsheetml/2006/main" xmlns:r="http://schemas.openxmlformats.org/officeDocument/2006/relationships">
  <dimension ref="A1:N100"/>
  <sheetViews>
    <sheetView view="pageBreakPreview" zoomScaleSheetLayoutView="100" zoomScalePageLayoutView="0" workbookViewId="0" topLeftCell="A1">
      <selection activeCell="L28" sqref="L28"/>
    </sheetView>
  </sheetViews>
  <sheetFormatPr defaultColWidth="11.421875" defaultRowHeight="15"/>
  <cols>
    <col min="1" max="1" width="19.57421875" style="0" customWidth="1"/>
    <col min="2" max="13" width="12.57421875" style="0" bestFit="1" customWidth="1"/>
  </cols>
  <sheetData>
    <row r="1" spans="1:13" ht="15">
      <c r="A1" s="102"/>
      <c r="B1" s="102"/>
      <c r="C1" s="102"/>
      <c r="D1" s="102"/>
      <c r="E1" s="102"/>
      <c r="F1" s="102"/>
      <c r="G1" s="102"/>
      <c r="H1" s="102"/>
      <c r="I1" s="102"/>
      <c r="J1" s="102"/>
      <c r="K1" s="102"/>
      <c r="L1" s="102"/>
      <c r="M1" s="102"/>
    </row>
    <row r="2" spans="1:13" ht="15">
      <c r="A2" s="102"/>
      <c r="B2" s="102"/>
      <c r="C2" s="102"/>
      <c r="D2" s="102"/>
      <c r="E2" s="102"/>
      <c r="F2" s="102"/>
      <c r="G2" s="102"/>
      <c r="H2" s="102"/>
      <c r="I2" s="102"/>
      <c r="J2" s="102"/>
      <c r="K2" s="102"/>
      <c r="L2" s="102"/>
      <c r="M2" s="102"/>
    </row>
    <row r="3" spans="1:13" ht="15">
      <c r="A3" s="102"/>
      <c r="B3" s="102"/>
      <c r="C3" s="102"/>
      <c r="D3" s="102"/>
      <c r="E3" s="374" t="s">
        <v>352</v>
      </c>
      <c r="F3" s="374"/>
      <c r="G3" s="374"/>
      <c r="H3" s="374"/>
      <c r="I3" s="102"/>
      <c r="J3" s="102"/>
      <c r="K3" s="102"/>
      <c r="L3" s="102"/>
      <c r="M3" s="102"/>
    </row>
    <row r="4" spans="1:13" ht="15">
      <c r="A4" s="102"/>
      <c r="B4" s="102"/>
      <c r="C4" s="102"/>
      <c r="D4" s="102"/>
      <c r="E4" s="102"/>
      <c r="F4" s="102"/>
      <c r="G4" s="102"/>
      <c r="H4" s="102"/>
      <c r="I4" s="102"/>
      <c r="J4" s="102"/>
      <c r="K4" s="102"/>
      <c r="L4" s="102"/>
      <c r="M4" s="102"/>
    </row>
    <row r="5" spans="1:13" ht="15">
      <c r="A5" s="102"/>
      <c r="B5" s="102"/>
      <c r="C5" s="102"/>
      <c r="D5" s="102"/>
      <c r="E5" s="102"/>
      <c r="F5" s="102"/>
      <c r="G5" s="102"/>
      <c r="H5" s="102"/>
      <c r="I5" s="102"/>
      <c r="J5" s="102"/>
      <c r="K5" s="102"/>
      <c r="L5" s="102"/>
      <c r="M5" s="102"/>
    </row>
    <row r="6" spans="1:14" ht="15">
      <c r="A6" s="227"/>
      <c r="B6" s="415" t="s">
        <v>129</v>
      </c>
      <c r="C6" s="415"/>
      <c r="D6" s="415"/>
      <c r="E6" s="415"/>
      <c r="F6" s="415"/>
      <c r="G6" s="415"/>
      <c r="H6" s="415"/>
      <c r="I6" s="415"/>
      <c r="J6" s="415"/>
      <c r="K6" s="415"/>
      <c r="L6" s="415"/>
      <c r="M6" s="140"/>
      <c r="N6" s="236"/>
    </row>
    <row r="7" spans="1:14" ht="15">
      <c r="A7" s="229"/>
      <c r="B7" s="121">
        <v>2000</v>
      </c>
      <c r="C7" s="121">
        <v>2001</v>
      </c>
      <c r="D7" s="121">
        <v>2002</v>
      </c>
      <c r="E7" s="121">
        <v>2003</v>
      </c>
      <c r="F7" s="121">
        <v>2004</v>
      </c>
      <c r="G7" s="121">
        <v>2005</v>
      </c>
      <c r="H7" s="121">
        <v>2006</v>
      </c>
      <c r="I7" s="121">
        <v>2007</v>
      </c>
      <c r="J7" s="121">
        <v>2008</v>
      </c>
      <c r="K7" s="121">
        <v>2009</v>
      </c>
      <c r="L7" s="121">
        <v>2010</v>
      </c>
      <c r="M7" s="121">
        <v>2011</v>
      </c>
      <c r="N7" s="241">
        <v>2012</v>
      </c>
    </row>
    <row r="8" spans="1:14" ht="15">
      <c r="A8" s="223" t="s">
        <v>235</v>
      </c>
      <c r="B8" s="158">
        <v>44890</v>
      </c>
      <c r="C8" s="158">
        <v>46900</v>
      </c>
      <c r="D8" s="158">
        <v>47600</v>
      </c>
      <c r="E8" s="158">
        <v>48200</v>
      </c>
      <c r="F8" s="158">
        <v>48500</v>
      </c>
      <c r="G8" s="159">
        <v>50960.48</v>
      </c>
      <c r="H8" s="158">
        <v>50952.47</v>
      </c>
      <c r="I8" s="158">
        <v>50846.43</v>
      </c>
      <c r="J8" s="159">
        <v>52186.94</v>
      </c>
      <c r="K8" s="160">
        <v>53338.50999999999</v>
      </c>
      <c r="L8" s="160">
        <v>52654.94899999999</v>
      </c>
      <c r="M8" s="243">
        <v>53869</v>
      </c>
      <c r="N8" s="243">
        <v>53523</v>
      </c>
    </row>
    <row r="9" spans="1:14" ht="15">
      <c r="A9" s="224" t="s">
        <v>242</v>
      </c>
      <c r="B9" s="161">
        <v>999000</v>
      </c>
      <c r="C9" s="161">
        <v>905000</v>
      </c>
      <c r="D9" s="161">
        <v>999000</v>
      </c>
      <c r="E9" s="161">
        <v>1050000</v>
      </c>
      <c r="F9" s="161">
        <v>1100000</v>
      </c>
      <c r="G9" s="161">
        <v>1150000</v>
      </c>
      <c r="H9" s="161">
        <v>1288421.062698797</v>
      </c>
      <c r="I9" s="161">
        <v>1238234.2774814353</v>
      </c>
      <c r="J9" s="161">
        <v>1335073.7311692277</v>
      </c>
      <c r="K9" s="161">
        <v>1377980.9710091718</v>
      </c>
      <c r="L9" s="161">
        <v>1251053.3447276922</v>
      </c>
      <c r="M9" s="162">
        <v>1350717</v>
      </c>
      <c r="N9" s="244">
        <v>1299447</v>
      </c>
    </row>
    <row r="10" spans="1:14" ht="15">
      <c r="A10" s="142" t="s">
        <v>413</v>
      </c>
      <c r="B10" s="142"/>
      <c r="C10" s="142"/>
      <c r="D10" s="142"/>
      <c r="E10" s="142"/>
      <c r="F10" s="142"/>
      <c r="G10" s="142"/>
      <c r="H10" s="142"/>
      <c r="I10" s="142"/>
      <c r="J10" s="142"/>
      <c r="K10" s="142"/>
      <c r="L10" s="142"/>
      <c r="M10" s="132"/>
      <c r="N10" s="226"/>
    </row>
    <row r="11" spans="1:14" ht="15">
      <c r="A11" s="221"/>
      <c r="B11" s="221"/>
      <c r="C11" s="221"/>
      <c r="D11" s="221"/>
      <c r="E11" s="221"/>
      <c r="F11" s="221"/>
      <c r="G11" s="221"/>
      <c r="H11" s="221"/>
      <c r="I11" s="221"/>
      <c r="J11" s="221"/>
      <c r="K11" s="221"/>
      <c r="L11" s="221"/>
      <c r="M11" s="102"/>
      <c r="N11" s="226"/>
    </row>
    <row r="12" spans="1:13" ht="15">
      <c r="A12" s="221"/>
      <c r="B12" s="163"/>
      <c r="C12" s="163"/>
      <c r="D12" s="163"/>
      <c r="E12" s="163"/>
      <c r="F12" s="163"/>
      <c r="G12" s="163"/>
      <c r="H12" s="163"/>
      <c r="I12" s="163"/>
      <c r="J12" s="163"/>
      <c r="K12" s="163"/>
      <c r="L12" s="163"/>
      <c r="M12" s="163"/>
    </row>
    <row r="13" spans="1:13" ht="15">
      <c r="A13" s="221"/>
      <c r="B13" s="221"/>
      <c r="C13" s="221"/>
      <c r="D13" s="221"/>
      <c r="E13" s="221"/>
      <c r="F13" s="221"/>
      <c r="G13" s="221"/>
      <c r="H13" s="221"/>
      <c r="I13" s="221"/>
      <c r="J13" s="221"/>
      <c r="K13" s="221"/>
      <c r="L13" s="221"/>
      <c r="M13" s="102"/>
    </row>
    <row r="14" spans="1:13" ht="15">
      <c r="A14" s="221"/>
      <c r="B14" s="221"/>
      <c r="C14" s="221"/>
      <c r="D14" s="221"/>
      <c r="E14" s="221"/>
      <c r="F14" s="221"/>
      <c r="G14" s="221"/>
      <c r="H14" s="221"/>
      <c r="I14" s="221"/>
      <c r="J14" s="221"/>
      <c r="K14" s="221"/>
      <c r="L14" s="221"/>
      <c r="M14" s="102"/>
    </row>
    <row r="15" spans="1:13" ht="15">
      <c r="A15" s="221"/>
      <c r="B15" s="221"/>
      <c r="C15" s="221"/>
      <c r="D15" s="221"/>
      <c r="E15" s="221"/>
      <c r="F15" s="221"/>
      <c r="G15" s="221"/>
      <c r="H15" s="221"/>
      <c r="I15" s="221"/>
      <c r="J15" s="221"/>
      <c r="K15" s="221"/>
      <c r="L15" s="221"/>
      <c r="M15" s="102"/>
    </row>
    <row r="16" spans="1:13" ht="15">
      <c r="A16" s="221"/>
      <c r="B16" s="221"/>
      <c r="C16" s="221"/>
      <c r="D16" s="221"/>
      <c r="E16" s="221"/>
      <c r="F16" s="221"/>
      <c r="G16" s="221"/>
      <c r="H16" s="221"/>
      <c r="I16" s="221"/>
      <c r="J16" s="221"/>
      <c r="K16" s="221"/>
      <c r="L16" s="221"/>
      <c r="M16" s="102"/>
    </row>
    <row r="17" spans="1:13" ht="15">
      <c r="A17" s="221"/>
      <c r="B17" s="221"/>
      <c r="C17" s="221"/>
      <c r="D17" s="221"/>
      <c r="E17" s="221"/>
      <c r="F17" s="221"/>
      <c r="G17" s="221"/>
      <c r="H17" s="221"/>
      <c r="I17" s="221"/>
      <c r="J17" s="221"/>
      <c r="K17" s="221"/>
      <c r="L17" s="221"/>
      <c r="M17" s="102"/>
    </row>
    <row r="18" spans="1:13" ht="15">
      <c r="A18" s="221"/>
      <c r="B18" s="221"/>
      <c r="C18" s="221"/>
      <c r="D18" s="221"/>
      <c r="E18" s="221"/>
      <c r="F18" s="221"/>
      <c r="G18" s="221"/>
      <c r="H18" s="221"/>
      <c r="I18" s="221"/>
      <c r="J18" s="221"/>
      <c r="K18" s="221"/>
      <c r="L18" s="221"/>
      <c r="M18" s="102"/>
    </row>
    <row r="19" spans="1:13" ht="15">
      <c r="A19" s="221"/>
      <c r="B19" s="221"/>
      <c r="C19" s="221"/>
      <c r="D19" s="221"/>
      <c r="E19" s="221"/>
      <c r="F19" s="221"/>
      <c r="G19" s="221"/>
      <c r="H19" s="221"/>
      <c r="I19" s="221"/>
      <c r="J19" s="221"/>
      <c r="K19" s="221"/>
      <c r="L19" s="221"/>
      <c r="M19" s="102"/>
    </row>
    <row r="20" spans="1:13" ht="15">
      <c r="A20" s="221"/>
      <c r="B20" s="221"/>
      <c r="C20" s="221"/>
      <c r="D20" s="221"/>
      <c r="E20" s="221"/>
      <c r="F20" s="221"/>
      <c r="G20" s="221"/>
      <c r="H20" s="221"/>
      <c r="I20" s="221"/>
      <c r="J20" s="221"/>
      <c r="K20" s="221"/>
      <c r="L20" s="221"/>
      <c r="M20" s="102"/>
    </row>
    <row r="21" spans="1:13" ht="15">
      <c r="A21" s="221"/>
      <c r="B21" s="221"/>
      <c r="C21" s="221"/>
      <c r="D21" s="221"/>
      <c r="E21" s="221"/>
      <c r="F21" s="221"/>
      <c r="G21" s="221"/>
      <c r="H21" s="221"/>
      <c r="I21" s="221"/>
      <c r="J21" s="221"/>
      <c r="K21" s="221"/>
      <c r="L21" s="221"/>
      <c r="M21" s="102"/>
    </row>
    <row r="22" spans="1:13" ht="15">
      <c r="A22" s="221"/>
      <c r="B22" s="221"/>
      <c r="C22" s="221"/>
      <c r="D22" s="221"/>
      <c r="E22" s="221"/>
      <c r="F22" s="221"/>
      <c r="G22" s="221"/>
      <c r="H22" s="221"/>
      <c r="I22" s="221"/>
      <c r="J22" s="221"/>
      <c r="K22" s="221"/>
      <c r="L22" s="221"/>
      <c r="M22" s="102"/>
    </row>
    <row r="23" spans="1:13" ht="15">
      <c r="A23" s="221"/>
      <c r="B23" s="221"/>
      <c r="C23" s="221"/>
      <c r="D23" s="221"/>
      <c r="E23" s="221"/>
      <c r="F23" s="221"/>
      <c r="G23" s="221"/>
      <c r="H23" s="221"/>
      <c r="I23" s="221"/>
      <c r="J23" s="221"/>
      <c r="K23" s="221"/>
      <c r="L23" s="221"/>
      <c r="M23" s="102"/>
    </row>
    <row r="24" spans="1:13" ht="15">
      <c r="A24" s="221"/>
      <c r="B24" s="221"/>
      <c r="C24" s="221"/>
      <c r="D24" s="221"/>
      <c r="E24" s="221"/>
      <c r="F24" s="221"/>
      <c r="G24" s="221"/>
      <c r="H24" s="221"/>
      <c r="I24" s="221"/>
      <c r="J24" s="221"/>
      <c r="K24" s="221"/>
      <c r="L24" s="221"/>
      <c r="M24" s="102"/>
    </row>
    <row r="25" spans="1:13" ht="15">
      <c r="A25" s="221"/>
      <c r="B25" s="221"/>
      <c r="C25" s="221"/>
      <c r="D25" s="221"/>
      <c r="E25" s="221"/>
      <c r="F25" s="221"/>
      <c r="G25" s="221"/>
      <c r="H25" s="221"/>
      <c r="I25" s="221"/>
      <c r="J25" s="221"/>
      <c r="K25" s="221"/>
      <c r="L25" s="221"/>
      <c r="M25" s="102"/>
    </row>
    <row r="26" spans="1:13" ht="15">
      <c r="A26" s="221"/>
      <c r="B26" s="221"/>
      <c r="C26" s="221"/>
      <c r="D26" s="221"/>
      <c r="E26" s="221"/>
      <c r="F26" s="221"/>
      <c r="G26" s="221"/>
      <c r="H26" s="221"/>
      <c r="I26" s="221"/>
      <c r="J26" s="221"/>
      <c r="K26" s="221"/>
      <c r="L26" s="221"/>
      <c r="M26" s="102"/>
    </row>
    <row r="27" spans="1:13" ht="15">
      <c r="A27" s="221"/>
      <c r="B27" s="221"/>
      <c r="C27" s="221"/>
      <c r="D27" s="221"/>
      <c r="E27" s="221"/>
      <c r="F27" s="221"/>
      <c r="G27" s="221"/>
      <c r="H27" s="221"/>
      <c r="I27" s="221"/>
      <c r="J27" s="221"/>
      <c r="K27" s="221"/>
      <c r="L27" s="221"/>
      <c r="M27" s="102"/>
    </row>
    <row r="28" spans="1:13" ht="15">
      <c r="A28" s="221"/>
      <c r="B28" s="221"/>
      <c r="C28" s="221"/>
      <c r="D28" s="221"/>
      <c r="E28" s="221"/>
      <c r="F28" s="221"/>
      <c r="G28" s="221"/>
      <c r="H28" s="221"/>
      <c r="I28" s="221"/>
      <c r="J28" s="221"/>
      <c r="K28" s="221"/>
      <c r="L28" s="221"/>
      <c r="M28" s="102"/>
    </row>
    <row r="29" spans="1:13" ht="15">
      <c r="A29" s="221"/>
      <c r="B29" s="221"/>
      <c r="C29" s="221"/>
      <c r="D29" s="221"/>
      <c r="E29" s="221"/>
      <c r="F29" s="221"/>
      <c r="G29" s="221"/>
      <c r="H29" s="221"/>
      <c r="I29" s="221"/>
      <c r="J29" s="221"/>
      <c r="K29" s="221"/>
      <c r="L29" s="221"/>
      <c r="M29" s="102"/>
    </row>
    <row r="30" spans="1:13" ht="15">
      <c r="A30" s="221"/>
      <c r="B30" s="221"/>
      <c r="C30" s="221"/>
      <c r="D30" s="221"/>
      <c r="E30" s="221"/>
      <c r="F30" s="221"/>
      <c r="G30" s="221"/>
      <c r="H30" s="221"/>
      <c r="I30" s="221"/>
      <c r="J30" s="221"/>
      <c r="K30" s="221"/>
      <c r="L30" s="221"/>
      <c r="M30" s="102"/>
    </row>
    <row r="31" spans="1:13" ht="15">
      <c r="A31" s="221"/>
      <c r="B31" s="221"/>
      <c r="C31" s="221"/>
      <c r="D31" s="221"/>
      <c r="E31" s="221"/>
      <c r="F31" s="221"/>
      <c r="G31" s="221"/>
      <c r="H31" s="221"/>
      <c r="I31" s="221"/>
      <c r="J31" s="221"/>
      <c r="K31" s="221"/>
      <c r="L31" s="221"/>
      <c r="M31" s="102"/>
    </row>
    <row r="32" spans="1:13" ht="15">
      <c r="A32" s="221"/>
      <c r="B32" s="221"/>
      <c r="C32" s="221"/>
      <c r="D32" s="221"/>
      <c r="E32" s="221"/>
      <c r="F32" s="221"/>
      <c r="G32" s="221"/>
      <c r="H32" s="221"/>
      <c r="I32" s="221"/>
      <c r="J32" s="221"/>
      <c r="K32" s="221"/>
      <c r="L32" s="221"/>
      <c r="M32" s="102"/>
    </row>
    <row r="33" spans="1:13" ht="15">
      <c r="A33" s="221"/>
      <c r="B33" s="221"/>
      <c r="C33" s="221"/>
      <c r="D33" s="221"/>
      <c r="E33" s="221"/>
      <c r="F33" s="221"/>
      <c r="G33" s="221"/>
      <c r="H33" s="221"/>
      <c r="I33" s="221"/>
      <c r="J33" s="221"/>
      <c r="K33" s="221"/>
      <c r="L33" s="221"/>
      <c r="M33" s="102"/>
    </row>
    <row r="34" spans="1:13" ht="15">
      <c r="A34" s="221"/>
      <c r="B34" s="221"/>
      <c r="C34" s="221"/>
      <c r="D34" s="221"/>
      <c r="E34" s="221"/>
      <c r="F34" s="221"/>
      <c r="G34" s="221"/>
      <c r="H34" s="221"/>
      <c r="I34" s="221"/>
      <c r="J34" s="221"/>
      <c r="K34" s="221"/>
      <c r="L34" s="221"/>
      <c r="M34" s="102"/>
    </row>
    <row r="35" spans="1:13" ht="15">
      <c r="A35" s="221"/>
      <c r="B35" s="221"/>
      <c r="C35" s="221"/>
      <c r="D35" s="221"/>
      <c r="E35" s="221"/>
      <c r="F35" s="221"/>
      <c r="G35" s="221"/>
      <c r="H35" s="221"/>
      <c r="I35" s="221"/>
      <c r="J35" s="221"/>
      <c r="K35" s="221"/>
      <c r="L35" s="221"/>
      <c r="M35" s="102"/>
    </row>
    <row r="36" spans="1:13" ht="15">
      <c r="A36" s="221"/>
      <c r="B36" s="221"/>
      <c r="C36" s="221"/>
      <c r="D36" s="221"/>
      <c r="E36" s="221"/>
      <c r="F36" s="221"/>
      <c r="G36" s="221"/>
      <c r="H36" s="221"/>
      <c r="I36" s="221"/>
      <c r="J36" s="221"/>
      <c r="K36" s="221"/>
      <c r="L36" s="221"/>
      <c r="M36" s="102"/>
    </row>
    <row r="37" spans="1:13" ht="15">
      <c r="A37" s="221"/>
      <c r="B37" s="221"/>
      <c r="C37" s="221"/>
      <c r="D37" s="221"/>
      <c r="E37" s="221"/>
      <c r="F37" s="221"/>
      <c r="G37" s="221"/>
      <c r="H37" s="221"/>
      <c r="I37" s="221"/>
      <c r="J37" s="221"/>
      <c r="K37" s="221"/>
      <c r="L37" s="221"/>
      <c r="M37" s="102"/>
    </row>
    <row r="38" spans="1:13" ht="15">
      <c r="A38" s="221"/>
      <c r="B38" s="221"/>
      <c r="C38" s="221"/>
      <c r="D38" s="221"/>
      <c r="E38" s="221"/>
      <c r="F38" s="221"/>
      <c r="G38" s="221"/>
      <c r="H38" s="221"/>
      <c r="I38" s="221"/>
      <c r="J38" s="221"/>
      <c r="K38" s="221"/>
      <c r="L38" s="221"/>
      <c r="M38" s="102"/>
    </row>
    <row r="39" spans="1:13" ht="15">
      <c r="A39" s="221"/>
      <c r="B39" s="221"/>
      <c r="C39" s="221"/>
      <c r="D39" s="221"/>
      <c r="E39" s="221"/>
      <c r="F39" s="221"/>
      <c r="G39" s="221"/>
      <c r="H39" s="221"/>
      <c r="I39" s="221"/>
      <c r="J39" s="221"/>
      <c r="K39" s="221"/>
      <c r="L39" s="221"/>
      <c r="M39" s="102"/>
    </row>
    <row r="40" spans="1:13" ht="15">
      <c r="A40" s="221"/>
      <c r="B40" s="221"/>
      <c r="C40" s="221"/>
      <c r="D40" s="221"/>
      <c r="E40" s="221"/>
      <c r="F40" s="221"/>
      <c r="G40" s="221"/>
      <c r="H40" s="221"/>
      <c r="I40" s="221"/>
      <c r="J40" s="221"/>
      <c r="K40" s="221"/>
      <c r="L40" s="221"/>
      <c r="M40" s="102"/>
    </row>
    <row r="41" spans="1:13" ht="15">
      <c r="A41" s="221"/>
      <c r="B41" s="221"/>
      <c r="C41" s="221"/>
      <c r="D41" s="221"/>
      <c r="E41" s="221"/>
      <c r="F41" s="221"/>
      <c r="G41" s="221"/>
      <c r="H41" s="221"/>
      <c r="I41" s="221"/>
      <c r="J41" s="221"/>
      <c r="K41" s="221"/>
      <c r="L41" s="221"/>
      <c r="M41" s="102"/>
    </row>
    <row r="42" spans="1:13" ht="15">
      <c r="A42" s="221"/>
      <c r="B42" s="221"/>
      <c r="C42" s="221"/>
      <c r="D42" s="374" t="s">
        <v>243</v>
      </c>
      <c r="E42" s="374"/>
      <c r="F42" s="374"/>
      <c r="G42" s="374"/>
      <c r="H42" s="374"/>
      <c r="I42" s="374"/>
      <c r="J42" s="221"/>
      <c r="K42" s="221"/>
      <c r="L42" s="221"/>
      <c r="M42" s="102"/>
    </row>
    <row r="43" spans="1:13" ht="15">
      <c r="A43" s="221"/>
      <c r="B43" s="221"/>
      <c r="C43" s="221"/>
      <c r="D43" s="221"/>
      <c r="E43" s="221"/>
      <c r="F43" s="221"/>
      <c r="G43" s="221"/>
      <c r="H43" s="221"/>
      <c r="I43" s="221"/>
      <c r="J43" s="221"/>
      <c r="K43" s="221"/>
      <c r="L43" s="221"/>
      <c r="M43" s="102"/>
    </row>
    <row r="44" spans="1:14" ht="15">
      <c r="A44" s="221"/>
      <c r="B44" s="221"/>
      <c r="C44" s="221"/>
      <c r="D44" s="221"/>
      <c r="E44" s="221"/>
      <c r="F44" s="221"/>
      <c r="G44" s="221"/>
      <c r="H44" s="221"/>
      <c r="I44" s="221"/>
      <c r="J44" s="221"/>
      <c r="K44" s="221"/>
      <c r="L44" s="221"/>
      <c r="M44" s="132"/>
      <c r="N44" s="237"/>
    </row>
    <row r="45" spans="1:14" ht="15">
      <c r="A45" s="227"/>
      <c r="B45" s="415" t="s">
        <v>415</v>
      </c>
      <c r="C45" s="415"/>
      <c r="D45" s="415"/>
      <c r="E45" s="415"/>
      <c r="F45" s="415"/>
      <c r="G45" s="415"/>
      <c r="H45" s="415"/>
      <c r="I45" s="415"/>
      <c r="J45" s="415"/>
      <c r="K45" s="415"/>
      <c r="L45" s="415"/>
      <c r="M45" s="102"/>
      <c r="N45" s="237"/>
    </row>
    <row r="46" spans="1:14" ht="15">
      <c r="A46" s="228"/>
      <c r="B46" s="141">
        <v>2000</v>
      </c>
      <c r="C46" s="141">
        <v>2001</v>
      </c>
      <c r="D46" s="141">
        <v>2002</v>
      </c>
      <c r="E46" s="141">
        <v>2003</v>
      </c>
      <c r="F46" s="141">
        <v>2004</v>
      </c>
      <c r="G46" s="141">
        <v>2005</v>
      </c>
      <c r="H46" s="141">
        <v>2006</v>
      </c>
      <c r="I46" s="141">
        <v>2007</v>
      </c>
      <c r="J46" s="141">
        <v>2008</v>
      </c>
      <c r="K46" s="141">
        <v>2009</v>
      </c>
      <c r="L46" s="141">
        <v>2010</v>
      </c>
      <c r="M46" s="141">
        <v>2011</v>
      </c>
      <c r="N46" s="245">
        <v>2012</v>
      </c>
    </row>
    <row r="47" spans="1:14" ht="15">
      <c r="A47" s="224" t="s">
        <v>124</v>
      </c>
      <c r="B47" s="161">
        <v>999000</v>
      </c>
      <c r="C47" s="161">
        <v>905000</v>
      </c>
      <c r="D47" s="161">
        <v>999000</v>
      </c>
      <c r="E47" s="161">
        <v>1050000</v>
      </c>
      <c r="F47" s="161">
        <v>1100000</v>
      </c>
      <c r="G47" s="161">
        <v>1150000</v>
      </c>
      <c r="H47" s="161">
        <v>1288421.062698797</v>
      </c>
      <c r="I47" s="161">
        <v>1238234.2774814353</v>
      </c>
      <c r="J47" s="161">
        <v>1335073.7311692277</v>
      </c>
      <c r="K47" s="161">
        <v>1377980.9710091718</v>
      </c>
      <c r="L47" s="161">
        <v>1251053.3447276922</v>
      </c>
      <c r="M47" s="161">
        <v>1350717</v>
      </c>
      <c r="N47" s="244">
        <v>1299447</v>
      </c>
    </row>
    <row r="48" spans="1:14" ht="15">
      <c r="A48" s="246" t="s">
        <v>236</v>
      </c>
      <c r="B48" s="133">
        <v>596195.553</v>
      </c>
      <c r="C48" s="133">
        <v>545280.659</v>
      </c>
      <c r="D48" s="133">
        <v>654932.413</v>
      </c>
      <c r="E48" s="133">
        <v>706331.512</v>
      </c>
      <c r="F48" s="133">
        <v>693053.073</v>
      </c>
      <c r="G48" s="133">
        <v>738469.058</v>
      </c>
      <c r="H48" s="133">
        <v>823247.355</v>
      </c>
      <c r="I48" s="133">
        <v>776370.276</v>
      </c>
      <c r="J48" s="133">
        <v>836884.534</v>
      </c>
      <c r="K48" s="133">
        <v>850405.202</v>
      </c>
      <c r="L48" s="133">
        <v>781085.135</v>
      </c>
      <c r="M48" s="133">
        <v>853541</v>
      </c>
      <c r="N48" s="247">
        <v>812152.496</v>
      </c>
    </row>
    <row r="49" spans="1:14" ht="15">
      <c r="A49" s="297" t="s">
        <v>237</v>
      </c>
      <c r="B49" s="298">
        <v>662476.6</v>
      </c>
      <c r="C49" s="298">
        <v>576631.5</v>
      </c>
      <c r="D49" s="298">
        <v>666137.1</v>
      </c>
      <c r="E49" s="298">
        <v>751744.6</v>
      </c>
      <c r="F49" s="298">
        <v>865283.6</v>
      </c>
      <c r="G49" s="298">
        <v>917300</v>
      </c>
      <c r="H49" s="298">
        <v>989365.7</v>
      </c>
      <c r="I49" s="298">
        <v>1026424</v>
      </c>
      <c r="J49" s="298">
        <v>1276200.8</v>
      </c>
      <c r="K49" s="298">
        <v>1174539.2</v>
      </c>
      <c r="L49" s="298">
        <v>1323063.9</v>
      </c>
      <c r="M49" s="298">
        <v>1431479.1</v>
      </c>
      <c r="N49" s="298">
        <v>1373217.3</v>
      </c>
    </row>
    <row r="50" spans="1:14" ht="15">
      <c r="A50" s="272" t="s">
        <v>416</v>
      </c>
      <c r="B50" s="272"/>
      <c r="C50" s="272"/>
      <c r="D50" s="272"/>
      <c r="E50" s="272"/>
      <c r="F50" s="272"/>
      <c r="G50" s="272"/>
      <c r="H50" s="272"/>
      <c r="I50" s="239"/>
      <c r="J50" s="239"/>
      <c r="K50" s="239"/>
      <c r="L50" s="239"/>
      <c r="M50" s="239"/>
      <c r="N50" s="239"/>
    </row>
    <row r="51" spans="1:13" ht="15">
      <c r="A51" s="101" t="s">
        <v>414</v>
      </c>
      <c r="B51" s="101"/>
      <c r="C51" s="101"/>
      <c r="D51" s="101"/>
      <c r="E51" s="101"/>
      <c r="F51" s="101"/>
      <c r="G51" s="101"/>
      <c r="H51" s="101"/>
      <c r="I51" s="101"/>
      <c r="J51" s="101"/>
      <c r="K51" s="101"/>
      <c r="L51" s="101"/>
      <c r="M51" s="102"/>
    </row>
    <row r="52" spans="1:13" ht="15">
      <c r="A52" s="101"/>
      <c r="B52" s="101"/>
      <c r="C52" s="101"/>
      <c r="D52" s="101"/>
      <c r="E52" s="101"/>
      <c r="F52" s="101"/>
      <c r="G52" s="101"/>
      <c r="H52" s="101"/>
      <c r="I52" s="101"/>
      <c r="J52" s="101"/>
      <c r="K52" s="101"/>
      <c r="L52" s="101"/>
      <c r="M52" s="102"/>
    </row>
    <row r="53" spans="1:13" ht="15">
      <c r="A53" s="221"/>
      <c r="B53" s="221"/>
      <c r="C53" s="221"/>
      <c r="D53" s="221"/>
      <c r="E53" s="221"/>
      <c r="F53" s="221"/>
      <c r="G53" s="221"/>
      <c r="H53" s="221"/>
      <c r="I53" s="221"/>
      <c r="J53" s="221"/>
      <c r="K53" s="221"/>
      <c r="L53" s="221"/>
      <c r="M53" s="102"/>
    </row>
    <row r="54" spans="1:13" ht="15">
      <c r="A54" s="221"/>
      <c r="B54" s="221"/>
      <c r="C54" s="221"/>
      <c r="D54" s="221"/>
      <c r="E54" s="221"/>
      <c r="F54" s="221"/>
      <c r="G54" s="221"/>
      <c r="H54" s="221"/>
      <c r="I54" s="221"/>
      <c r="J54" s="221"/>
      <c r="K54" s="221"/>
      <c r="L54" s="221"/>
      <c r="M54" s="102"/>
    </row>
    <row r="55" spans="1:13" ht="15">
      <c r="A55" s="221"/>
      <c r="B55" s="221"/>
      <c r="C55" s="221"/>
      <c r="D55" s="221"/>
      <c r="E55" s="221"/>
      <c r="F55" s="221"/>
      <c r="G55" s="221"/>
      <c r="H55" s="221"/>
      <c r="I55" s="221"/>
      <c r="J55" s="221"/>
      <c r="K55" s="221"/>
      <c r="L55" s="221"/>
      <c r="M55" s="102"/>
    </row>
    <row r="56" spans="1:13" ht="15">
      <c r="A56" s="221"/>
      <c r="B56" s="221"/>
      <c r="C56" s="221"/>
      <c r="D56" s="221"/>
      <c r="E56" s="221"/>
      <c r="F56" s="221"/>
      <c r="G56" s="221"/>
      <c r="H56" s="221"/>
      <c r="I56" s="221"/>
      <c r="J56" s="221"/>
      <c r="K56" s="221"/>
      <c r="L56" s="221"/>
      <c r="M56" s="102"/>
    </row>
    <row r="57" spans="1:13" ht="15">
      <c r="A57" s="221"/>
      <c r="B57" s="221"/>
      <c r="C57" s="221"/>
      <c r="D57" s="221"/>
      <c r="E57" s="221"/>
      <c r="F57" s="221"/>
      <c r="G57" s="221"/>
      <c r="H57" s="221"/>
      <c r="I57" s="221"/>
      <c r="J57" s="221"/>
      <c r="K57" s="221"/>
      <c r="L57" s="221"/>
      <c r="M57" s="102"/>
    </row>
    <row r="58" spans="1:13" ht="15">
      <c r="A58" s="221"/>
      <c r="B58" s="221"/>
      <c r="C58" s="221"/>
      <c r="D58" s="221"/>
      <c r="E58" s="221"/>
      <c r="F58" s="221"/>
      <c r="G58" s="221"/>
      <c r="H58" s="221"/>
      <c r="I58" s="221"/>
      <c r="J58" s="221"/>
      <c r="K58" s="221"/>
      <c r="L58" s="221"/>
      <c r="M58" s="102"/>
    </row>
    <row r="59" spans="1:13" ht="15">
      <c r="A59" s="221"/>
      <c r="B59" s="221"/>
      <c r="C59" s="221"/>
      <c r="D59" s="221"/>
      <c r="E59" s="221"/>
      <c r="F59" s="221"/>
      <c r="G59" s="221"/>
      <c r="H59" s="221"/>
      <c r="I59" s="221"/>
      <c r="J59" s="221"/>
      <c r="K59" s="221"/>
      <c r="L59" s="221"/>
      <c r="M59" s="102"/>
    </row>
    <row r="60" spans="1:13" ht="15">
      <c r="A60" s="221"/>
      <c r="B60" s="221"/>
      <c r="C60" s="221"/>
      <c r="D60" s="221"/>
      <c r="E60" s="221"/>
      <c r="F60" s="221"/>
      <c r="G60" s="221"/>
      <c r="H60" s="221"/>
      <c r="I60" s="221"/>
      <c r="J60" s="221"/>
      <c r="K60" s="221"/>
      <c r="L60" s="221"/>
      <c r="M60" s="102"/>
    </row>
    <row r="61" spans="1:13" ht="15">
      <c r="A61" s="221"/>
      <c r="B61" s="221"/>
      <c r="C61" s="221"/>
      <c r="D61" s="221"/>
      <c r="E61" s="221"/>
      <c r="F61" s="221"/>
      <c r="G61" s="221"/>
      <c r="H61" s="221"/>
      <c r="I61" s="221"/>
      <c r="J61" s="221"/>
      <c r="K61" s="221"/>
      <c r="L61" s="221"/>
      <c r="M61" s="102"/>
    </row>
    <row r="62" spans="1:13" ht="15">
      <c r="A62" s="221"/>
      <c r="B62" s="221"/>
      <c r="C62" s="221"/>
      <c r="D62" s="221"/>
      <c r="E62" s="221"/>
      <c r="F62" s="221"/>
      <c r="G62" s="221"/>
      <c r="H62" s="221"/>
      <c r="I62" s="221"/>
      <c r="J62" s="221"/>
      <c r="K62" s="221"/>
      <c r="L62" s="221"/>
      <c r="M62" s="102"/>
    </row>
    <row r="63" spans="1:13" ht="15">
      <c r="A63" s="221"/>
      <c r="B63" s="221"/>
      <c r="C63" s="221"/>
      <c r="D63" s="221"/>
      <c r="E63" s="221"/>
      <c r="F63" s="221"/>
      <c r="G63" s="221"/>
      <c r="H63" s="221"/>
      <c r="I63" s="221"/>
      <c r="J63" s="221"/>
      <c r="K63" s="221"/>
      <c r="L63" s="221"/>
      <c r="M63" s="102"/>
    </row>
    <row r="64" spans="1:13" ht="15">
      <c r="A64" s="221"/>
      <c r="B64" s="221"/>
      <c r="C64" s="221"/>
      <c r="D64" s="221"/>
      <c r="E64" s="221"/>
      <c r="F64" s="221"/>
      <c r="G64" s="221"/>
      <c r="H64" s="221"/>
      <c r="I64" s="221"/>
      <c r="J64" s="221"/>
      <c r="K64" s="221"/>
      <c r="L64" s="221"/>
      <c r="M64" s="102"/>
    </row>
    <row r="65" spans="1:13" ht="15">
      <c r="A65" s="221"/>
      <c r="B65" s="221"/>
      <c r="C65" s="221"/>
      <c r="D65" s="221"/>
      <c r="E65" s="221"/>
      <c r="F65" s="221"/>
      <c r="G65" s="221"/>
      <c r="H65" s="221"/>
      <c r="I65" s="221"/>
      <c r="J65" s="221"/>
      <c r="K65" s="221"/>
      <c r="L65" s="221"/>
      <c r="M65" s="102"/>
    </row>
    <row r="66" spans="1:13" ht="15">
      <c r="A66" s="221"/>
      <c r="B66" s="221"/>
      <c r="C66" s="221"/>
      <c r="D66" s="221"/>
      <c r="E66" s="221"/>
      <c r="F66" s="221"/>
      <c r="G66" s="221"/>
      <c r="H66" s="221"/>
      <c r="I66" s="221"/>
      <c r="J66" s="221"/>
      <c r="K66" s="221"/>
      <c r="L66" s="221"/>
      <c r="M66" s="102"/>
    </row>
    <row r="67" spans="1:13" ht="15">
      <c r="A67" s="221"/>
      <c r="B67" s="221"/>
      <c r="C67" s="221"/>
      <c r="D67" s="221"/>
      <c r="E67" s="221"/>
      <c r="F67" s="221"/>
      <c r="G67" s="221"/>
      <c r="H67" s="221"/>
      <c r="I67" s="221"/>
      <c r="J67" s="221"/>
      <c r="K67" s="221"/>
      <c r="L67" s="221"/>
      <c r="M67" s="102"/>
    </row>
    <row r="68" spans="1:13" ht="15">
      <c r="A68" s="221"/>
      <c r="B68" s="221"/>
      <c r="C68" s="221"/>
      <c r="D68" s="221"/>
      <c r="E68" s="221"/>
      <c r="F68" s="221"/>
      <c r="G68" s="221"/>
      <c r="H68" s="221"/>
      <c r="I68" s="221"/>
      <c r="J68" s="221"/>
      <c r="K68" s="221"/>
      <c r="L68" s="221"/>
      <c r="M68" s="102"/>
    </row>
    <row r="69" spans="1:13" ht="15">
      <c r="A69" s="221"/>
      <c r="B69" s="221"/>
      <c r="C69" s="221"/>
      <c r="D69" s="221"/>
      <c r="E69" s="221"/>
      <c r="F69" s="221"/>
      <c r="G69" s="221"/>
      <c r="H69" s="221"/>
      <c r="I69" s="221"/>
      <c r="J69" s="221"/>
      <c r="K69" s="221"/>
      <c r="L69" s="221"/>
      <c r="M69" s="102"/>
    </row>
    <row r="70" spans="1:13" ht="15">
      <c r="A70" s="221"/>
      <c r="B70" s="221"/>
      <c r="C70" s="221"/>
      <c r="D70" s="221"/>
      <c r="E70" s="221"/>
      <c r="F70" s="221"/>
      <c r="G70" s="221"/>
      <c r="H70" s="221"/>
      <c r="I70" s="221"/>
      <c r="J70" s="221"/>
      <c r="K70" s="221"/>
      <c r="L70" s="221"/>
      <c r="M70" s="102"/>
    </row>
    <row r="71" spans="1:13" ht="15">
      <c r="A71" s="221"/>
      <c r="B71" s="221"/>
      <c r="C71" s="221"/>
      <c r="D71" s="221"/>
      <c r="E71" s="221"/>
      <c r="F71" s="221"/>
      <c r="G71" s="221"/>
      <c r="H71" s="221"/>
      <c r="I71" s="221"/>
      <c r="J71" s="221"/>
      <c r="K71" s="221"/>
      <c r="L71" s="221"/>
      <c r="M71" s="102"/>
    </row>
    <row r="72" spans="1:13" ht="15">
      <c r="A72" s="221"/>
      <c r="B72" s="221"/>
      <c r="C72" s="221"/>
      <c r="D72" s="221"/>
      <c r="E72" s="221"/>
      <c r="F72" s="221"/>
      <c r="G72" s="221"/>
      <c r="H72" s="221"/>
      <c r="I72" s="221"/>
      <c r="J72" s="221"/>
      <c r="K72" s="221"/>
      <c r="L72" s="221"/>
      <c r="M72" s="102"/>
    </row>
    <row r="73" spans="1:13" ht="15">
      <c r="A73" s="221"/>
      <c r="B73" s="221"/>
      <c r="C73" s="221"/>
      <c r="D73" s="221"/>
      <c r="E73" s="221"/>
      <c r="F73" s="221"/>
      <c r="G73" s="221"/>
      <c r="H73" s="221"/>
      <c r="I73" s="221"/>
      <c r="J73" s="221"/>
      <c r="K73" s="221"/>
      <c r="L73" s="221"/>
      <c r="M73" s="102"/>
    </row>
    <row r="74" spans="1:13" ht="15">
      <c r="A74" s="221"/>
      <c r="B74" s="221"/>
      <c r="C74" s="221"/>
      <c r="D74" s="221"/>
      <c r="E74" s="221"/>
      <c r="F74" s="221"/>
      <c r="G74" s="221"/>
      <c r="H74" s="221"/>
      <c r="I74" s="221"/>
      <c r="J74" s="221"/>
      <c r="K74" s="221"/>
      <c r="L74" s="221"/>
      <c r="M74" s="102"/>
    </row>
    <row r="75" spans="1:13" ht="15">
      <c r="A75" s="102"/>
      <c r="B75" s="102"/>
      <c r="C75" s="102"/>
      <c r="D75" s="102"/>
      <c r="E75" s="102"/>
      <c r="F75" s="102"/>
      <c r="G75" s="102"/>
      <c r="H75" s="102"/>
      <c r="I75" s="102"/>
      <c r="J75" s="102"/>
      <c r="K75" s="102"/>
      <c r="L75" s="102"/>
      <c r="M75" s="102"/>
    </row>
    <row r="76" spans="1:13" ht="15">
      <c r="A76" s="102"/>
      <c r="B76" s="102"/>
      <c r="C76" s="102"/>
      <c r="D76" s="102"/>
      <c r="E76" s="102"/>
      <c r="F76" s="102"/>
      <c r="G76" s="102"/>
      <c r="H76" s="102"/>
      <c r="I76" s="102"/>
      <c r="J76" s="102"/>
      <c r="K76" s="102"/>
      <c r="L76" s="102"/>
      <c r="M76" s="102"/>
    </row>
    <row r="77" spans="1:13" ht="15">
      <c r="A77" s="102"/>
      <c r="B77" s="102"/>
      <c r="C77" s="102"/>
      <c r="D77" s="102"/>
      <c r="E77" s="102"/>
      <c r="F77" s="102"/>
      <c r="G77" s="102"/>
      <c r="H77" s="102"/>
      <c r="I77" s="102"/>
      <c r="J77" s="102"/>
      <c r="K77" s="102"/>
      <c r="L77" s="102"/>
      <c r="M77" s="102"/>
    </row>
    <row r="78" spans="1:13" ht="15">
      <c r="A78" s="102"/>
      <c r="B78" s="102"/>
      <c r="C78" s="102"/>
      <c r="D78" s="102"/>
      <c r="E78" s="102"/>
      <c r="F78" s="102"/>
      <c r="G78" s="102"/>
      <c r="H78" s="102"/>
      <c r="I78" s="102"/>
      <c r="J78" s="102"/>
      <c r="K78" s="102"/>
      <c r="L78" s="102"/>
      <c r="M78" s="102"/>
    </row>
    <row r="79" spans="1:13" ht="15">
      <c r="A79" s="102"/>
      <c r="B79" s="102"/>
      <c r="C79" s="102"/>
      <c r="D79" s="102"/>
      <c r="E79" s="102"/>
      <c r="F79" s="102"/>
      <c r="G79" s="102"/>
      <c r="H79" s="102"/>
      <c r="I79" s="102"/>
      <c r="J79" s="102"/>
      <c r="K79" s="102"/>
      <c r="L79" s="102"/>
      <c r="M79" s="102"/>
    </row>
    <row r="80" spans="1:13" ht="15">
      <c r="A80" s="102"/>
      <c r="B80" s="102"/>
      <c r="C80" s="102"/>
      <c r="D80" s="102"/>
      <c r="E80" s="102"/>
      <c r="F80" s="102"/>
      <c r="G80" s="102"/>
      <c r="H80" s="102"/>
      <c r="I80" s="102"/>
      <c r="J80" s="102"/>
      <c r="K80" s="102"/>
      <c r="L80" s="102"/>
      <c r="M80" s="102"/>
    </row>
    <row r="81" spans="1:13" ht="15">
      <c r="A81" s="102"/>
      <c r="B81" s="102"/>
      <c r="C81" s="102"/>
      <c r="D81" s="102"/>
      <c r="E81" s="102"/>
      <c r="F81" s="102"/>
      <c r="G81" s="102"/>
      <c r="H81" s="102"/>
      <c r="I81" s="102"/>
      <c r="J81" s="102"/>
      <c r="K81" s="102"/>
      <c r="L81" s="102"/>
      <c r="M81" s="102"/>
    </row>
    <row r="82" spans="1:13" ht="15">
      <c r="A82" s="102"/>
      <c r="B82" s="102"/>
      <c r="C82" s="102"/>
      <c r="D82" s="102"/>
      <c r="E82" s="102"/>
      <c r="F82" s="102"/>
      <c r="G82" s="102"/>
      <c r="H82" s="102"/>
      <c r="I82" s="102"/>
      <c r="J82" s="102"/>
      <c r="K82" s="102"/>
      <c r="L82" s="102"/>
      <c r="M82" s="102"/>
    </row>
    <row r="83" spans="1:13" ht="15">
      <c r="A83" s="102"/>
      <c r="B83" s="102"/>
      <c r="C83" s="102"/>
      <c r="D83" s="102"/>
      <c r="E83" s="102"/>
      <c r="F83" s="102"/>
      <c r="G83" s="102"/>
      <c r="H83" s="102"/>
      <c r="I83" s="102"/>
      <c r="J83" s="102"/>
      <c r="K83" s="102"/>
      <c r="L83" s="102"/>
      <c r="M83" s="102"/>
    </row>
    <row r="84" spans="1:13" ht="15">
      <c r="A84" s="102"/>
      <c r="B84" s="102"/>
      <c r="C84" s="102"/>
      <c r="D84" s="102"/>
      <c r="E84" s="102"/>
      <c r="F84" s="102"/>
      <c r="G84" s="102"/>
      <c r="H84" s="102"/>
      <c r="I84" s="102"/>
      <c r="J84" s="102"/>
      <c r="K84" s="102"/>
      <c r="L84" s="102"/>
      <c r="M84" s="102"/>
    </row>
    <row r="85" spans="1:13" ht="15">
      <c r="A85" s="102"/>
      <c r="B85" s="102"/>
      <c r="C85" s="102"/>
      <c r="D85" s="102"/>
      <c r="E85" s="102"/>
      <c r="F85" s="102"/>
      <c r="G85" s="102"/>
      <c r="H85" s="102"/>
      <c r="I85" s="102"/>
      <c r="J85" s="102"/>
      <c r="K85" s="102"/>
      <c r="L85" s="102"/>
      <c r="M85" s="102"/>
    </row>
    <row r="86" spans="1:13" ht="15">
      <c r="A86" s="102"/>
      <c r="B86" s="102"/>
      <c r="C86" s="102"/>
      <c r="D86" s="102"/>
      <c r="E86" s="102"/>
      <c r="F86" s="102"/>
      <c r="G86" s="102"/>
      <c r="H86" s="102"/>
      <c r="I86" s="102"/>
      <c r="J86" s="102"/>
      <c r="K86" s="102"/>
      <c r="L86" s="102"/>
      <c r="M86" s="102"/>
    </row>
    <row r="87" spans="1:13" ht="15">
      <c r="A87" s="102"/>
      <c r="B87" s="102"/>
      <c r="C87" s="102"/>
      <c r="D87" s="102"/>
      <c r="E87" s="102"/>
      <c r="F87" s="102"/>
      <c r="G87" s="102"/>
      <c r="H87" s="102"/>
      <c r="I87" s="102"/>
      <c r="J87" s="102"/>
      <c r="K87" s="102"/>
      <c r="L87" s="102"/>
      <c r="M87" s="102"/>
    </row>
    <row r="88" spans="1:13" ht="15">
      <c r="A88" s="102"/>
      <c r="B88" s="102"/>
      <c r="C88" s="102"/>
      <c r="D88" s="102"/>
      <c r="E88" s="102"/>
      <c r="F88" s="102"/>
      <c r="G88" s="102"/>
      <c r="H88" s="102"/>
      <c r="I88" s="102"/>
      <c r="J88" s="102"/>
      <c r="K88" s="102"/>
      <c r="L88" s="102"/>
      <c r="M88" s="102"/>
    </row>
    <row r="89" spans="1:13" ht="15">
      <c r="A89" s="102"/>
      <c r="B89" s="102"/>
      <c r="C89" s="102"/>
      <c r="D89" s="102"/>
      <c r="E89" s="102"/>
      <c r="F89" s="102"/>
      <c r="G89" s="102"/>
      <c r="H89" s="102"/>
      <c r="I89" s="102"/>
      <c r="J89" s="102"/>
      <c r="K89" s="102"/>
      <c r="L89" s="102"/>
      <c r="M89" s="102"/>
    </row>
    <row r="90" spans="1:13" ht="15">
      <c r="A90" s="102"/>
      <c r="B90" s="102"/>
      <c r="C90" s="102"/>
      <c r="D90" s="102"/>
      <c r="E90" s="102"/>
      <c r="F90" s="102"/>
      <c r="G90" s="102"/>
      <c r="H90" s="102"/>
      <c r="I90" s="102"/>
      <c r="J90" s="102"/>
      <c r="K90" s="102"/>
      <c r="L90" s="102"/>
      <c r="M90" s="102"/>
    </row>
    <row r="91" spans="1:13" ht="15">
      <c r="A91" s="102"/>
      <c r="B91" s="102"/>
      <c r="C91" s="102"/>
      <c r="D91" s="102"/>
      <c r="E91" s="102"/>
      <c r="F91" s="102"/>
      <c r="G91" s="102"/>
      <c r="H91" s="102"/>
      <c r="I91" s="102"/>
      <c r="J91" s="102"/>
      <c r="K91" s="102"/>
      <c r="L91" s="102"/>
      <c r="M91" s="102"/>
    </row>
    <row r="96" spans="1:13" ht="15">
      <c r="A96" s="102"/>
      <c r="B96" s="102"/>
      <c r="C96" s="102"/>
      <c r="D96" s="102"/>
      <c r="E96" s="102"/>
      <c r="F96" s="102"/>
      <c r="G96" s="102"/>
      <c r="H96" s="102"/>
      <c r="I96" s="102"/>
      <c r="J96" s="102"/>
      <c r="K96" s="102"/>
      <c r="L96" s="102"/>
      <c r="M96" s="102"/>
    </row>
    <row r="97" spans="1:13" ht="15">
      <c r="A97" s="102"/>
      <c r="B97" s="102"/>
      <c r="C97" s="102"/>
      <c r="D97" s="102"/>
      <c r="E97" s="102"/>
      <c r="F97" s="102"/>
      <c r="G97" s="102"/>
      <c r="H97" s="102"/>
      <c r="I97" s="102"/>
      <c r="J97" s="102"/>
      <c r="K97" s="102"/>
      <c r="L97" s="102"/>
      <c r="M97" s="102"/>
    </row>
    <row r="98" spans="1:13" ht="15">
      <c r="A98" s="102"/>
      <c r="B98" s="102"/>
      <c r="C98" s="102"/>
      <c r="D98" s="102"/>
      <c r="E98" s="102"/>
      <c r="F98" s="102"/>
      <c r="G98" s="102"/>
      <c r="H98" s="102"/>
      <c r="I98" s="102"/>
      <c r="J98" s="102"/>
      <c r="K98" s="102"/>
      <c r="L98" s="102"/>
      <c r="M98" s="102"/>
    </row>
    <row r="99" spans="1:13" ht="15">
      <c r="A99" s="102"/>
      <c r="B99" s="102"/>
      <c r="C99" s="102"/>
      <c r="D99" s="102"/>
      <c r="E99" s="102"/>
      <c r="F99" s="102"/>
      <c r="G99" s="102"/>
      <c r="H99" s="102"/>
      <c r="I99" s="102"/>
      <c r="J99" s="102"/>
      <c r="K99" s="102"/>
      <c r="L99" s="102"/>
      <c r="M99" s="102"/>
    </row>
    <row r="100" spans="1:13" ht="15">
      <c r="A100" s="102"/>
      <c r="B100" s="102"/>
      <c r="C100" s="102"/>
      <c r="D100" s="102"/>
      <c r="E100" s="102"/>
      <c r="F100" s="102"/>
      <c r="G100" s="102"/>
      <c r="H100" s="102"/>
      <c r="I100" s="102"/>
      <c r="J100" s="102"/>
      <c r="K100" s="102"/>
      <c r="L100" s="102"/>
      <c r="M100" s="102"/>
    </row>
  </sheetData>
  <sheetProtection/>
  <mergeCells count="4">
    <mergeCell ref="E3:H3"/>
    <mergeCell ref="B6:L6"/>
    <mergeCell ref="B45:L45"/>
    <mergeCell ref="D42:I42"/>
  </mergeCells>
  <printOptions/>
  <pageMargins left="0.7086614173228347" right="0.7086614173228347" top="0.31" bottom="0.7480314960629921" header="0.31496062992125984" footer="0.31496062992125984"/>
  <pageSetup fitToHeight="3" horizontalDpi="600" verticalDpi="600" orientation="landscape" scale="63" r:id="rId2"/>
  <rowBreaks count="1" manualBreakCount="1">
    <brk id="40" max="1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19">
      <selection activeCell="A1" sqref="A1:E1"/>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81" customWidth="1"/>
  </cols>
  <sheetData>
    <row r="1" spans="1:6" s="1" customFormat="1" ht="15">
      <c r="A1" s="358" t="s">
        <v>89</v>
      </c>
      <c r="B1" s="358"/>
      <c r="C1" s="358"/>
      <c r="D1" s="358"/>
      <c r="E1" s="358"/>
      <c r="F1" s="76"/>
    </row>
    <row r="2" spans="1:6" s="1" customFormat="1" ht="15">
      <c r="A2" s="38"/>
      <c r="B2" s="38"/>
      <c r="C2" s="38"/>
      <c r="D2" s="38"/>
      <c r="E2" s="38"/>
      <c r="F2" s="77"/>
    </row>
    <row r="3" spans="1:6" s="1" customFormat="1" ht="15">
      <c r="A3" s="39" t="s">
        <v>88</v>
      </c>
      <c r="B3" s="359" t="s">
        <v>87</v>
      </c>
      <c r="C3" s="359"/>
      <c r="D3" s="359"/>
      <c r="E3" s="359"/>
      <c r="F3" s="78" t="s">
        <v>86</v>
      </c>
    </row>
    <row r="4" spans="1:6" s="1" customFormat="1" ht="15">
      <c r="A4" s="38"/>
      <c r="B4" s="38"/>
      <c r="C4" s="38"/>
      <c r="D4" s="38"/>
      <c r="E4" s="38"/>
      <c r="F4" s="82"/>
    </row>
    <row r="5" spans="1:6" s="1" customFormat="1" ht="15.75">
      <c r="A5" s="40"/>
      <c r="B5" s="360" t="s">
        <v>90</v>
      </c>
      <c r="C5" s="360"/>
      <c r="D5" s="360"/>
      <c r="E5" s="360"/>
      <c r="F5" s="83"/>
    </row>
    <row r="6" spans="1:6" s="1" customFormat="1" ht="15" customHeight="1">
      <c r="A6" s="41">
        <v>1</v>
      </c>
      <c r="B6" s="354" t="s">
        <v>99</v>
      </c>
      <c r="C6" s="354"/>
      <c r="D6" s="354"/>
      <c r="E6" s="354"/>
      <c r="F6" s="84">
        <v>4</v>
      </c>
    </row>
    <row r="7" spans="1:6" s="1" customFormat="1" ht="15" customHeight="1">
      <c r="A7" s="41">
        <v>2</v>
      </c>
      <c r="B7" s="354" t="s">
        <v>14</v>
      </c>
      <c r="C7" s="354"/>
      <c r="D7" s="354"/>
      <c r="E7" s="354"/>
      <c r="F7" s="84">
        <v>5</v>
      </c>
    </row>
    <row r="8" spans="1:6" s="1" customFormat="1" ht="15" customHeight="1">
      <c r="A8" s="41">
        <v>3</v>
      </c>
      <c r="B8" s="354" t="s">
        <v>100</v>
      </c>
      <c r="C8" s="354"/>
      <c r="D8" s="354"/>
      <c r="E8" s="354"/>
      <c r="F8" s="175">
        <v>6</v>
      </c>
    </row>
    <row r="9" spans="1:6" s="1" customFormat="1" ht="15" customHeight="1">
      <c r="A9" s="41">
        <v>4</v>
      </c>
      <c r="B9" s="354" t="s">
        <v>91</v>
      </c>
      <c r="C9" s="354"/>
      <c r="D9" s="354"/>
      <c r="E9" s="354"/>
      <c r="F9" s="175">
        <v>7</v>
      </c>
    </row>
    <row r="10" spans="1:20" s="1" customFormat="1" ht="15" customHeight="1">
      <c r="A10" s="41">
        <v>5</v>
      </c>
      <c r="B10" s="354" t="s">
        <v>92</v>
      </c>
      <c r="C10" s="354"/>
      <c r="D10" s="354"/>
      <c r="E10" s="354"/>
      <c r="F10" s="175">
        <v>9</v>
      </c>
      <c r="G10" s="9"/>
      <c r="H10" s="9"/>
      <c r="I10" s="9"/>
      <c r="J10" s="9"/>
      <c r="K10" s="9"/>
      <c r="L10" s="9"/>
      <c r="M10" s="9"/>
      <c r="N10" s="9"/>
      <c r="O10" s="9"/>
      <c r="P10" s="9"/>
      <c r="Q10" s="9"/>
      <c r="R10" s="9"/>
      <c r="S10" s="9"/>
      <c r="T10" s="9"/>
    </row>
    <row r="11" spans="1:20" s="1" customFormat="1" ht="15" customHeight="1">
      <c r="A11" s="41">
        <v>6</v>
      </c>
      <c r="B11" s="354" t="s">
        <v>112</v>
      </c>
      <c r="C11" s="354"/>
      <c r="D11" s="354"/>
      <c r="E11" s="354"/>
      <c r="F11" s="175">
        <v>10</v>
      </c>
      <c r="G11" s="10"/>
      <c r="H11" s="10"/>
      <c r="I11" s="10"/>
      <c r="J11" s="10"/>
      <c r="K11" s="10"/>
      <c r="L11" s="10"/>
      <c r="M11" s="10"/>
      <c r="N11" s="10"/>
      <c r="O11" s="10"/>
      <c r="P11" s="10"/>
      <c r="Q11" s="10"/>
      <c r="R11" s="10"/>
      <c r="S11" s="10"/>
      <c r="T11" s="10"/>
    </row>
    <row r="12" spans="1:20" s="1" customFormat="1" ht="15" customHeight="1">
      <c r="A12" s="41">
        <v>7</v>
      </c>
      <c r="B12" s="354" t="s">
        <v>93</v>
      </c>
      <c r="C12" s="354"/>
      <c r="D12" s="354"/>
      <c r="E12" s="354"/>
      <c r="F12" s="175">
        <v>11</v>
      </c>
      <c r="G12" s="4"/>
      <c r="H12" s="4"/>
      <c r="I12" s="4"/>
      <c r="J12" s="4"/>
      <c r="K12" s="4"/>
      <c r="L12" s="4"/>
      <c r="M12" s="4"/>
      <c r="N12" s="4"/>
      <c r="O12" s="4"/>
      <c r="P12" s="4"/>
      <c r="Q12" s="4"/>
      <c r="R12" s="4"/>
      <c r="S12" s="4"/>
      <c r="T12" s="4"/>
    </row>
    <row r="13" spans="1:20" s="1" customFormat="1" ht="15" customHeight="1">
      <c r="A13" s="41"/>
      <c r="B13" s="42"/>
      <c r="C13" s="42"/>
      <c r="D13" s="42"/>
      <c r="E13" s="42"/>
      <c r="F13" s="85"/>
      <c r="G13" s="4"/>
      <c r="H13" s="4"/>
      <c r="I13" s="4"/>
      <c r="J13" s="4"/>
      <c r="K13" s="4"/>
      <c r="L13" s="4"/>
      <c r="M13" s="4"/>
      <c r="N13" s="4"/>
      <c r="O13" s="4"/>
      <c r="P13" s="4"/>
      <c r="Q13" s="4"/>
      <c r="R13" s="4"/>
      <c r="S13" s="4"/>
      <c r="T13" s="4"/>
    </row>
    <row r="14" spans="1:20" s="1" customFormat="1" ht="15" customHeight="1">
      <c r="A14" s="41"/>
      <c r="B14" s="43" t="s">
        <v>94</v>
      </c>
      <c r="C14" s="42"/>
      <c r="D14" s="42"/>
      <c r="E14" s="42"/>
      <c r="F14" s="85"/>
      <c r="G14" s="4"/>
      <c r="H14" s="4"/>
      <c r="I14" s="4"/>
      <c r="J14" s="4"/>
      <c r="K14" s="4"/>
      <c r="L14" s="4"/>
      <c r="M14" s="4"/>
      <c r="N14" s="4"/>
      <c r="O14" s="4"/>
      <c r="P14" s="4"/>
      <c r="Q14" s="4"/>
      <c r="R14" s="4"/>
      <c r="S14" s="4"/>
      <c r="T14" s="4"/>
    </row>
    <row r="15" spans="1:20" s="1" customFormat="1" ht="15" customHeight="1">
      <c r="A15" s="41">
        <v>8</v>
      </c>
      <c r="B15" s="354" t="s">
        <v>248</v>
      </c>
      <c r="C15" s="354"/>
      <c r="D15" s="354"/>
      <c r="E15" s="354"/>
      <c r="F15" s="175">
        <v>12</v>
      </c>
      <c r="G15" s="4"/>
      <c r="H15" s="4"/>
      <c r="I15" s="4"/>
      <c r="J15" s="4"/>
      <c r="K15" s="4"/>
      <c r="L15" s="4"/>
      <c r="M15" s="4"/>
      <c r="N15" s="4"/>
      <c r="O15" s="4"/>
      <c r="P15" s="4"/>
      <c r="Q15" s="4"/>
      <c r="R15" s="4"/>
      <c r="S15" s="4"/>
      <c r="T15" s="4"/>
    </row>
    <row r="16" spans="1:20" s="1" customFormat="1" ht="15" customHeight="1">
      <c r="A16" s="41">
        <v>9</v>
      </c>
      <c r="B16" s="354" t="s">
        <v>249</v>
      </c>
      <c r="C16" s="354"/>
      <c r="D16" s="354"/>
      <c r="E16" s="354"/>
      <c r="F16" s="175">
        <v>13</v>
      </c>
      <c r="G16" s="4"/>
      <c r="H16" s="4"/>
      <c r="I16" s="4"/>
      <c r="J16" s="4"/>
      <c r="K16" s="4"/>
      <c r="L16" s="4"/>
      <c r="M16" s="4"/>
      <c r="N16" s="4"/>
      <c r="O16" s="4"/>
      <c r="P16" s="4"/>
      <c r="Q16" s="4"/>
      <c r="R16" s="4"/>
      <c r="S16" s="4"/>
      <c r="T16" s="4"/>
    </row>
    <row r="17" spans="1:20" s="1" customFormat="1" ht="15" customHeight="1">
      <c r="A17" s="41"/>
      <c r="B17" s="75"/>
      <c r="C17" s="75"/>
      <c r="D17" s="75"/>
      <c r="E17" s="75"/>
      <c r="F17" s="84"/>
      <c r="G17" s="4"/>
      <c r="H17" s="4"/>
      <c r="I17" s="4"/>
      <c r="J17" s="4"/>
      <c r="K17" s="4"/>
      <c r="L17" s="4"/>
      <c r="M17" s="4"/>
      <c r="N17" s="4"/>
      <c r="O17" s="4"/>
      <c r="P17" s="4"/>
      <c r="Q17" s="4"/>
      <c r="R17" s="4"/>
      <c r="S17" s="4"/>
      <c r="T17" s="4"/>
    </row>
    <row r="18" spans="1:20" s="1" customFormat="1" ht="15" customHeight="1">
      <c r="A18" s="41"/>
      <c r="B18" s="43" t="s">
        <v>126</v>
      </c>
      <c r="C18" s="75"/>
      <c r="D18" s="75"/>
      <c r="E18" s="75"/>
      <c r="F18" s="84"/>
      <c r="G18" s="4"/>
      <c r="H18" s="4"/>
      <c r="I18" s="4"/>
      <c r="J18" s="4"/>
      <c r="K18" s="4"/>
      <c r="L18" s="4"/>
      <c r="M18" s="4"/>
      <c r="N18" s="4"/>
      <c r="O18" s="4"/>
      <c r="P18" s="4"/>
      <c r="Q18" s="4"/>
      <c r="R18" s="4"/>
      <c r="S18" s="4"/>
      <c r="T18" s="4"/>
    </row>
    <row r="19" spans="1:20" s="1" customFormat="1" ht="15" customHeight="1">
      <c r="A19" s="41"/>
      <c r="B19" s="75" t="s">
        <v>127</v>
      </c>
      <c r="C19" s="75"/>
      <c r="D19" s="75"/>
      <c r="E19" s="75"/>
      <c r="F19" s="176">
        <v>14</v>
      </c>
      <c r="G19" s="4"/>
      <c r="H19" s="4"/>
      <c r="I19" s="4"/>
      <c r="J19" s="4"/>
      <c r="K19" s="4"/>
      <c r="L19" s="4"/>
      <c r="M19" s="4"/>
      <c r="N19" s="4"/>
      <c r="O19" s="4"/>
      <c r="P19" s="4"/>
      <c r="Q19" s="4"/>
      <c r="R19" s="4"/>
      <c r="S19" s="4"/>
      <c r="T19" s="4"/>
    </row>
    <row r="20" spans="1:20" s="1" customFormat="1" ht="15" customHeight="1">
      <c r="A20" s="41"/>
      <c r="B20" s="354" t="s">
        <v>250</v>
      </c>
      <c r="C20" s="354"/>
      <c r="D20" s="354"/>
      <c r="E20" s="354"/>
      <c r="F20" s="177">
        <v>15</v>
      </c>
      <c r="G20" s="4"/>
      <c r="H20" s="4"/>
      <c r="I20" s="4"/>
      <c r="J20" s="4"/>
      <c r="K20" s="4"/>
      <c r="L20" s="4"/>
      <c r="M20" s="4"/>
      <c r="N20" s="4"/>
      <c r="O20" s="4"/>
      <c r="P20" s="4"/>
      <c r="Q20" s="4"/>
      <c r="R20" s="4"/>
      <c r="S20" s="4"/>
      <c r="T20" s="4"/>
    </row>
    <row r="21" spans="1:20" s="1" customFormat="1" ht="15" customHeight="1">
      <c r="A21" s="41"/>
      <c r="B21" s="354" t="s">
        <v>251</v>
      </c>
      <c r="C21" s="354"/>
      <c r="D21" s="354"/>
      <c r="E21" s="354"/>
      <c r="F21" s="177">
        <v>17</v>
      </c>
      <c r="G21" s="4"/>
      <c r="H21" s="4"/>
      <c r="I21" s="4"/>
      <c r="J21" s="4"/>
      <c r="K21" s="4"/>
      <c r="L21" s="4"/>
      <c r="M21" s="4"/>
      <c r="N21" s="4"/>
      <c r="O21" s="4"/>
      <c r="P21" s="4"/>
      <c r="Q21" s="4"/>
      <c r="R21" s="4"/>
      <c r="S21" s="4"/>
      <c r="T21" s="4"/>
    </row>
    <row r="22" spans="1:20" s="1" customFormat="1" ht="15" customHeight="1">
      <c r="A22" s="41"/>
      <c r="B22" s="354" t="s">
        <v>252</v>
      </c>
      <c r="C22" s="354"/>
      <c r="D22" s="354"/>
      <c r="E22" s="354"/>
      <c r="F22" s="177">
        <v>19</v>
      </c>
      <c r="G22" s="4"/>
      <c r="H22" s="4"/>
      <c r="I22" s="4"/>
      <c r="J22" s="4"/>
      <c r="K22" s="4"/>
      <c r="L22" s="4"/>
      <c r="M22" s="4"/>
      <c r="N22" s="4"/>
      <c r="O22" s="4"/>
      <c r="P22" s="4"/>
      <c r="Q22" s="4"/>
      <c r="R22" s="4"/>
      <c r="S22" s="4"/>
      <c r="T22" s="4"/>
    </row>
    <row r="23" spans="1:20" s="1" customFormat="1" ht="15" customHeight="1">
      <c r="A23" s="41"/>
      <c r="B23" s="354" t="s">
        <v>253</v>
      </c>
      <c r="C23" s="354"/>
      <c r="D23" s="354"/>
      <c r="E23" s="354"/>
      <c r="F23" s="177">
        <v>22</v>
      </c>
      <c r="G23" s="4"/>
      <c r="H23" s="4"/>
      <c r="I23" s="4"/>
      <c r="J23" s="4"/>
      <c r="K23" s="4"/>
      <c r="L23" s="4"/>
      <c r="M23" s="4"/>
      <c r="N23" s="4"/>
      <c r="O23" s="4"/>
      <c r="P23" s="4"/>
      <c r="Q23" s="4"/>
      <c r="R23" s="4"/>
      <c r="S23" s="4"/>
      <c r="T23" s="4"/>
    </row>
    <row r="24" spans="1:20" s="1" customFormat="1" ht="17.25" customHeight="1">
      <c r="A24" s="41"/>
      <c r="B24" s="354" t="s">
        <v>254</v>
      </c>
      <c r="C24" s="354"/>
      <c r="D24" s="354"/>
      <c r="E24" s="354"/>
      <c r="F24" s="177">
        <v>24</v>
      </c>
      <c r="G24" s="4"/>
      <c r="H24" s="4"/>
      <c r="I24" s="4"/>
      <c r="J24" s="4"/>
      <c r="K24" s="4"/>
      <c r="L24" s="4"/>
      <c r="M24" s="4"/>
      <c r="N24" s="4"/>
      <c r="O24" s="4"/>
      <c r="P24" s="4"/>
      <c r="Q24" s="4"/>
      <c r="R24" s="4"/>
      <c r="S24" s="4"/>
      <c r="T24" s="4"/>
    </row>
    <row r="25" spans="1:20" s="1" customFormat="1" ht="15" customHeight="1">
      <c r="A25" s="41"/>
      <c r="B25" s="354" t="s">
        <v>255</v>
      </c>
      <c r="C25" s="354"/>
      <c r="D25" s="354"/>
      <c r="E25" s="354"/>
      <c r="F25" s="177">
        <v>26</v>
      </c>
      <c r="G25" s="4"/>
      <c r="H25" s="4"/>
      <c r="I25" s="4"/>
      <c r="J25" s="4"/>
      <c r="K25" s="4"/>
      <c r="L25" s="4"/>
      <c r="M25" s="4"/>
      <c r="N25" s="4"/>
      <c r="O25" s="4"/>
      <c r="P25" s="4"/>
      <c r="Q25" s="4"/>
      <c r="R25" s="4"/>
      <c r="S25" s="4"/>
      <c r="T25" s="4"/>
    </row>
    <row r="26" spans="1:20" s="1" customFormat="1" ht="16.5" customHeight="1">
      <c r="A26" s="41"/>
      <c r="B26" s="354" t="s">
        <v>256</v>
      </c>
      <c r="C26" s="354"/>
      <c r="D26" s="354"/>
      <c r="E26" s="354"/>
      <c r="F26" s="177">
        <v>28</v>
      </c>
      <c r="G26" s="4"/>
      <c r="H26" s="4"/>
      <c r="I26" s="4"/>
      <c r="J26" s="4"/>
      <c r="K26" s="4"/>
      <c r="L26" s="4"/>
      <c r="M26" s="4"/>
      <c r="N26" s="4"/>
      <c r="O26" s="4"/>
      <c r="P26" s="4"/>
      <c r="Q26" s="4"/>
      <c r="R26" s="4"/>
      <c r="S26" s="4"/>
      <c r="T26" s="4"/>
    </row>
    <row r="27" spans="1:7" s="1" customFormat="1" ht="15">
      <c r="A27" s="44"/>
      <c r="B27" s="44"/>
      <c r="C27" s="45"/>
      <c r="D27" s="45"/>
      <c r="E27" s="45"/>
      <c r="F27" s="86"/>
      <c r="G27" s="4"/>
    </row>
    <row r="28" spans="1:7" s="1" customFormat="1" ht="114.75" customHeight="1">
      <c r="A28" s="356" t="s">
        <v>421</v>
      </c>
      <c r="B28" s="357"/>
      <c r="C28" s="357"/>
      <c r="D28" s="357"/>
      <c r="E28" s="357"/>
      <c r="F28" s="357"/>
      <c r="G28" s="12"/>
    </row>
    <row r="29" spans="1:20" s="1" customFormat="1" ht="15" customHeight="1">
      <c r="A29" s="46"/>
      <c r="B29" s="47"/>
      <c r="C29" s="47"/>
      <c r="D29" s="47"/>
      <c r="E29" s="47"/>
      <c r="F29" s="79"/>
      <c r="G29" s="4"/>
      <c r="H29" s="4"/>
      <c r="I29" s="4"/>
      <c r="J29" s="4"/>
      <c r="K29" s="4"/>
      <c r="L29" s="4"/>
      <c r="M29" s="4"/>
      <c r="N29" s="4"/>
      <c r="O29" s="4"/>
      <c r="P29" s="4"/>
      <c r="Q29" s="4"/>
      <c r="R29" s="4"/>
      <c r="S29" s="4"/>
      <c r="T29" s="4"/>
    </row>
    <row r="30" spans="1:20" s="1" customFormat="1" ht="15">
      <c r="A30" s="46"/>
      <c r="B30" s="98"/>
      <c r="C30" s="47"/>
      <c r="D30" s="47"/>
      <c r="E30" s="47"/>
      <c r="F30" s="79"/>
      <c r="G30" s="4"/>
      <c r="H30" s="4"/>
      <c r="I30" s="4"/>
      <c r="J30" s="4"/>
      <c r="K30" s="4"/>
      <c r="L30" s="4"/>
      <c r="M30" s="4"/>
      <c r="N30" s="4"/>
      <c r="O30" s="4"/>
      <c r="P30" s="4"/>
      <c r="Q30" s="4"/>
      <c r="R30" s="4"/>
      <c r="S30" s="4"/>
      <c r="T30" s="4"/>
    </row>
    <row r="31" spans="1:6" s="1" customFormat="1" ht="15">
      <c r="A31" s="46"/>
      <c r="B31" s="355"/>
      <c r="C31" s="355"/>
      <c r="D31" s="355"/>
      <c r="E31" s="355"/>
      <c r="F31" s="80"/>
    </row>
    <row r="32" spans="1:6" s="1" customFormat="1" ht="15">
      <c r="A32" s="46"/>
      <c r="B32" s="47"/>
      <c r="C32" s="47"/>
      <c r="D32" s="47"/>
      <c r="E32" s="47"/>
      <c r="F32" s="80"/>
    </row>
    <row r="33" spans="1:6" s="1" customFormat="1" ht="15">
      <c r="A33" s="46"/>
      <c r="B33" s="47"/>
      <c r="C33" s="47"/>
      <c r="D33" s="47"/>
      <c r="E33" s="47"/>
      <c r="F33" s="80"/>
    </row>
    <row r="34" spans="1:6" s="1" customFormat="1" ht="15">
      <c r="A34" s="46"/>
      <c r="B34" s="355"/>
      <c r="C34" s="355"/>
      <c r="D34" s="355"/>
      <c r="E34" s="355"/>
      <c r="F34" s="80"/>
    </row>
    <row r="35" spans="1:3" ht="15">
      <c r="A35" s="1"/>
      <c r="B35" s="1"/>
      <c r="C35" s="4"/>
    </row>
    <row r="36" spans="2:3" ht="15">
      <c r="B36" s="1"/>
      <c r="C36" s="4"/>
    </row>
    <row r="37" spans="2:3" ht="15">
      <c r="B37" s="3"/>
      <c r="C37" s="4"/>
    </row>
    <row r="38" spans="2:3" ht="15">
      <c r="B38" s="1"/>
      <c r="C38" s="1"/>
    </row>
  </sheetData>
  <sheetProtection/>
  <mergeCells count="22">
    <mergeCell ref="B8:E8"/>
    <mergeCell ref="A1:E1"/>
    <mergeCell ref="B3:E3"/>
    <mergeCell ref="B5:E5"/>
    <mergeCell ref="B6:E6"/>
    <mergeCell ref="B7:E7"/>
    <mergeCell ref="B34:E34"/>
    <mergeCell ref="A28:F28"/>
    <mergeCell ref="B20:E20"/>
    <mergeCell ref="B21:E21"/>
    <mergeCell ref="B23:E23"/>
    <mergeCell ref="B31:E31"/>
    <mergeCell ref="B9:E9"/>
    <mergeCell ref="B10:E10"/>
    <mergeCell ref="B11:E11"/>
    <mergeCell ref="B12:E12"/>
    <mergeCell ref="B26:E26"/>
    <mergeCell ref="B15:E15"/>
    <mergeCell ref="B24:E24"/>
    <mergeCell ref="B25:E25"/>
    <mergeCell ref="B16:E16"/>
    <mergeCell ref="B22:E22"/>
  </mergeCells>
  <hyperlinks>
    <hyperlink ref="F6" location="'Pág.4 - C1'!A1" display="'Pág.4 - C1'!A1"/>
    <hyperlink ref="F7" location="'Pág.5 - C2'!A1" display="'Pág.5 - C2'!A1"/>
    <hyperlink ref="F8" location="'Pág.6 - C3'!A1" display="'Pág.6 - C3'!A1"/>
    <hyperlink ref="F9" location="'Pág.7-8- C4'!A1" display="'Pág.7-8- C4'!A1"/>
    <hyperlink ref="F10" location="'Pág.9- C5'!A1" display="'Pág.9- C5'!A1"/>
    <hyperlink ref="F11" location="'Pág 10 - C6'!A1" display="'Pág 10 - C6'!A1"/>
    <hyperlink ref="F12" location="'Pág.11 - C7'!A1" display="'Pág.11 - C7'!A1"/>
    <hyperlink ref="F15" location="'Pág.12 - C8'!A1" display="'Pág.12 - C8'!A1"/>
    <hyperlink ref="F16" location="'Pág.13 - C09'!A1" display="'Pág.13 - C09'!A1"/>
    <hyperlink ref="F19" location="'Pág 14'!A1" display="'Pág 14'!A1"/>
    <hyperlink ref="F20" location="arándanos!A1" display="arándanos!A1"/>
    <hyperlink ref="F21" location="cerezas!A1" display="cerezas!A1"/>
    <hyperlink ref="F22" location="ciruelas!A1" display="ciruelas!A1"/>
    <hyperlink ref="F23" location="manzanas!A1" display="manzanas!A1"/>
    <hyperlink ref="F24" location="nueces!A1" display="nueces!A1"/>
    <hyperlink ref="F25" location="paltas!A1" display="paltas!A1"/>
    <hyperlink ref="F26"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K16" sqref="K16"/>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E7" sqref="E7"/>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2.57421875" style="5" customWidth="1"/>
    <col min="7" max="7" width="12.140625" style="5" customWidth="1"/>
    <col min="8" max="8" width="14.00390625" style="5" customWidth="1"/>
    <col min="9" max="9" width="12.00390625" style="5" customWidth="1"/>
    <col min="10" max="10" width="9.00390625" style="5" customWidth="1"/>
    <col min="11" max="11" width="9.28125" style="5" customWidth="1"/>
    <col min="12" max="12" width="9.00390625" style="5" customWidth="1"/>
    <col min="13" max="13" width="13.28125" style="5" customWidth="1"/>
    <col min="14" max="14" width="12.28125" style="5" customWidth="1"/>
    <col min="15" max="16384" width="11.421875" style="5" customWidth="1"/>
  </cols>
  <sheetData>
    <row r="1" spans="1:13" ht="15" customHeight="1">
      <c r="A1" s="361" t="s">
        <v>103</v>
      </c>
      <c r="B1" s="361"/>
      <c r="C1" s="361"/>
      <c r="D1" s="361"/>
      <c r="E1" s="361"/>
      <c r="F1" s="361"/>
      <c r="G1" s="361"/>
      <c r="H1" s="361"/>
      <c r="I1" s="361"/>
      <c r="J1" s="361"/>
      <c r="K1" s="361"/>
      <c r="L1" s="361"/>
      <c r="M1" s="361"/>
    </row>
    <row r="2" spans="1:13" s="14" customFormat="1" ht="15" customHeight="1">
      <c r="A2" s="361" t="s">
        <v>104</v>
      </c>
      <c r="B2" s="361"/>
      <c r="C2" s="361"/>
      <c r="D2" s="361"/>
      <c r="E2" s="361"/>
      <c r="F2" s="361"/>
      <c r="G2" s="361"/>
      <c r="H2" s="361"/>
      <c r="I2" s="361"/>
      <c r="J2" s="361"/>
      <c r="K2" s="361"/>
      <c r="L2" s="361"/>
      <c r="M2" s="361"/>
    </row>
    <row r="3" spans="1:13" s="14" customFormat="1" ht="15" customHeight="1">
      <c r="A3" s="25"/>
      <c r="B3" s="25"/>
      <c r="C3" s="25"/>
      <c r="D3" s="25"/>
      <c r="E3" s="25"/>
      <c r="F3" s="25"/>
      <c r="G3" s="25"/>
      <c r="H3" s="25"/>
      <c r="I3" s="25"/>
      <c r="J3" s="25"/>
      <c r="K3" s="25"/>
      <c r="L3" s="25"/>
      <c r="M3" s="25"/>
    </row>
    <row r="4" spans="1:13" ht="15" customHeight="1">
      <c r="A4" s="368" t="s">
        <v>1</v>
      </c>
      <c r="B4" s="372" t="s">
        <v>0</v>
      </c>
      <c r="C4" s="372"/>
      <c r="D4" s="372"/>
      <c r="E4" s="372"/>
      <c r="F4" s="372" t="s">
        <v>360</v>
      </c>
      <c r="G4" s="372"/>
      <c r="H4" s="372"/>
      <c r="I4" s="372"/>
      <c r="J4" s="367" t="s">
        <v>361</v>
      </c>
      <c r="K4" s="367"/>
      <c r="L4" s="367"/>
      <c r="M4" s="367"/>
    </row>
    <row r="5" spans="1:13" ht="12.75" customHeight="1">
      <c r="A5" s="369"/>
      <c r="B5" s="365">
        <v>2012</v>
      </c>
      <c r="C5" s="362" t="s">
        <v>259</v>
      </c>
      <c r="D5" s="362"/>
      <c r="E5" s="362"/>
      <c r="F5" s="365">
        <v>2012</v>
      </c>
      <c r="G5" s="362" t="s">
        <v>259</v>
      </c>
      <c r="H5" s="362"/>
      <c r="I5" s="362"/>
      <c r="J5" s="365">
        <v>2012</v>
      </c>
      <c r="K5" s="362" t="s">
        <v>261</v>
      </c>
      <c r="L5" s="362"/>
      <c r="M5" s="362"/>
    </row>
    <row r="6" spans="1:13" ht="12.75">
      <c r="A6" s="370"/>
      <c r="B6" s="366"/>
      <c r="C6" s="167">
        <v>2012</v>
      </c>
      <c r="D6" s="167">
        <v>2013</v>
      </c>
      <c r="E6" s="168" t="s">
        <v>260</v>
      </c>
      <c r="F6" s="366"/>
      <c r="G6" s="167">
        <f>+C6</f>
        <v>2012</v>
      </c>
      <c r="H6" s="167">
        <f>+D6</f>
        <v>2013</v>
      </c>
      <c r="I6" s="168" t="str">
        <f>+E6</f>
        <v>Var % 13/12</v>
      </c>
      <c r="J6" s="366"/>
      <c r="K6" s="167">
        <v>2012</v>
      </c>
      <c r="L6" s="167">
        <v>2013</v>
      </c>
      <c r="M6" s="168" t="str">
        <f>+I6</f>
        <v>Var % 13/12</v>
      </c>
    </row>
    <row r="7" spans="1:15" ht="12.75">
      <c r="A7" s="207" t="s">
        <v>2</v>
      </c>
      <c r="B7" s="255">
        <f>SUM(B8:B21)</f>
        <v>2528029.8120000004</v>
      </c>
      <c r="C7" s="255">
        <f>SUM(C8:C21)</f>
        <v>223500.10700000002</v>
      </c>
      <c r="D7" s="255">
        <f>SUM(D8:D21)</f>
        <v>197899.302</v>
      </c>
      <c r="E7" s="256">
        <f>+D7/C7*100-100</f>
        <v>-11.4544933976251</v>
      </c>
      <c r="F7" s="255">
        <f>SUM(F8:F21)</f>
        <v>3666065.6840000004</v>
      </c>
      <c r="G7" s="255">
        <f>SUM(G8:G21)</f>
        <v>573594.0480000001</v>
      </c>
      <c r="H7" s="255">
        <f>SUM(H8:H21)</f>
        <v>461945.24399999995</v>
      </c>
      <c r="I7" s="256">
        <f>+H7/G7*100-100</f>
        <v>-19.464777291412915</v>
      </c>
      <c r="J7" s="30">
        <f aca="true" t="shared" si="0" ref="J7:K21">SUM(F7/B7)</f>
        <v>1.4501671090261652</v>
      </c>
      <c r="K7" s="30">
        <f t="shared" si="0"/>
        <v>2.566415093483602</v>
      </c>
      <c r="L7" s="30" t="s">
        <v>131</v>
      </c>
      <c r="M7" s="30" t="s">
        <v>131</v>
      </c>
      <c r="O7" s="71"/>
    </row>
    <row r="8" spans="1:15" ht="12.75">
      <c r="A8" s="208" t="s">
        <v>3</v>
      </c>
      <c r="B8" s="257">
        <v>812152.496</v>
      </c>
      <c r="C8" s="257">
        <v>90488.137</v>
      </c>
      <c r="D8" s="257">
        <v>79495.775</v>
      </c>
      <c r="E8" s="258">
        <f aca="true" t="shared" si="1" ref="E8:E21">+D8/C8*100-100</f>
        <v>-12.147848728502396</v>
      </c>
      <c r="F8" s="257">
        <v>1373217.277</v>
      </c>
      <c r="G8" s="257">
        <v>147707.123</v>
      </c>
      <c r="H8" s="257">
        <v>121190.324</v>
      </c>
      <c r="I8" s="258">
        <f aca="true" t="shared" si="2" ref="I8:I21">+H8/G8*100-100</f>
        <v>-17.952281827329344</v>
      </c>
      <c r="J8" s="30">
        <f t="shared" si="0"/>
        <v>1.6908367378827829</v>
      </c>
      <c r="K8" s="30">
        <f t="shared" si="0"/>
        <v>1.6323368774848352</v>
      </c>
      <c r="L8" s="30" t="s">
        <v>131</v>
      </c>
      <c r="M8" s="30" t="s">
        <v>131</v>
      </c>
      <c r="O8" s="71"/>
    </row>
    <row r="9" spans="1:15" ht="12.75">
      <c r="A9" s="208" t="s">
        <v>4</v>
      </c>
      <c r="B9" s="257">
        <v>762005.394</v>
      </c>
      <c r="C9" s="257">
        <v>621.966</v>
      </c>
      <c r="D9" s="257">
        <v>721.14</v>
      </c>
      <c r="E9" s="258">
        <f t="shared" si="1"/>
        <v>15.945244595363732</v>
      </c>
      <c r="F9" s="257">
        <v>693256.566</v>
      </c>
      <c r="G9" s="257">
        <v>570.591</v>
      </c>
      <c r="H9" s="257">
        <v>564.583</v>
      </c>
      <c r="I9" s="258">
        <f t="shared" si="2"/>
        <v>-1.0529433517177864</v>
      </c>
      <c r="J9" s="30">
        <f t="shared" si="0"/>
        <v>0.9097790795953342</v>
      </c>
      <c r="K9" s="30">
        <f t="shared" si="0"/>
        <v>0.9173990218114817</v>
      </c>
      <c r="L9" s="30" t="s">
        <v>131</v>
      </c>
      <c r="M9" s="30" t="s">
        <v>131</v>
      </c>
      <c r="O9" s="71"/>
    </row>
    <row r="10" spans="1:15" ht="12.75">
      <c r="A10" s="208" t="s">
        <v>5</v>
      </c>
      <c r="B10" s="257">
        <v>218223.881</v>
      </c>
      <c r="C10" s="257">
        <v>11.58</v>
      </c>
      <c r="D10" s="257">
        <v>25.12</v>
      </c>
      <c r="E10" s="258">
        <f t="shared" si="1"/>
        <v>116.9257340241796</v>
      </c>
      <c r="F10" s="257">
        <v>194625.39</v>
      </c>
      <c r="G10" s="257">
        <v>7.92</v>
      </c>
      <c r="H10" s="257">
        <v>21.32</v>
      </c>
      <c r="I10" s="258">
        <f t="shared" si="2"/>
        <v>169.19191919191923</v>
      </c>
      <c r="J10" s="30">
        <f t="shared" si="0"/>
        <v>0.8918610974570653</v>
      </c>
      <c r="K10" s="30">
        <f t="shared" si="0"/>
        <v>0.6839378238341969</v>
      </c>
      <c r="L10" s="30" t="s">
        <v>131</v>
      </c>
      <c r="M10" s="30" t="s">
        <v>131</v>
      </c>
      <c r="O10" s="71"/>
    </row>
    <row r="11" spans="1:15" ht="12.75">
      <c r="A11" s="208" t="s">
        <v>181</v>
      </c>
      <c r="B11" s="257">
        <v>91496.597</v>
      </c>
      <c r="C11" s="257">
        <v>18328.368</v>
      </c>
      <c r="D11" s="257">
        <v>9955.979</v>
      </c>
      <c r="E11" s="258">
        <f t="shared" si="1"/>
        <v>-45.679948154685675</v>
      </c>
      <c r="F11" s="257">
        <v>140784.701</v>
      </c>
      <c r="G11" s="257">
        <v>28472.104</v>
      </c>
      <c r="H11" s="257">
        <v>13883.439</v>
      </c>
      <c r="I11" s="258">
        <f t="shared" si="2"/>
        <v>-51.23845080082596</v>
      </c>
      <c r="J11" s="30">
        <f t="shared" si="0"/>
        <v>1.5386878377564142</v>
      </c>
      <c r="K11" s="30">
        <f aca="true" t="shared" si="3" ref="K11:K17">SUM(G11/C11)</f>
        <v>1.5534445838276492</v>
      </c>
      <c r="L11" s="30" t="s">
        <v>131</v>
      </c>
      <c r="M11" s="30" t="s">
        <v>131</v>
      </c>
      <c r="O11" s="71"/>
    </row>
    <row r="12" spans="1:15" ht="12.75">
      <c r="A12" s="208" t="s">
        <v>6</v>
      </c>
      <c r="B12" s="257">
        <v>104481.855</v>
      </c>
      <c r="C12" s="257">
        <v>15321.499</v>
      </c>
      <c r="D12" s="257">
        <v>16723.706</v>
      </c>
      <c r="E12" s="258">
        <f t="shared" si="1"/>
        <v>9.151891730698154</v>
      </c>
      <c r="F12" s="257">
        <v>139895.186</v>
      </c>
      <c r="G12" s="257">
        <v>19467.499</v>
      </c>
      <c r="H12" s="257">
        <v>16718.063</v>
      </c>
      <c r="I12" s="258">
        <f t="shared" si="2"/>
        <v>-14.123211204479844</v>
      </c>
      <c r="J12" s="30">
        <f t="shared" si="0"/>
        <v>1.3389424029655674</v>
      </c>
      <c r="K12" s="30">
        <f t="shared" si="3"/>
        <v>1.2706001547237642</v>
      </c>
      <c r="L12" s="30" t="s">
        <v>131</v>
      </c>
      <c r="M12" s="30" t="s">
        <v>131</v>
      </c>
      <c r="O12" s="71"/>
    </row>
    <row r="13" spans="1:15" ht="12.75">
      <c r="A13" s="208" t="s">
        <v>7</v>
      </c>
      <c r="B13" s="257">
        <v>134022.879</v>
      </c>
      <c r="C13" s="257">
        <v>4814.737</v>
      </c>
      <c r="D13" s="257">
        <v>3212.079</v>
      </c>
      <c r="E13" s="258">
        <f t="shared" si="1"/>
        <v>-33.286511807394675</v>
      </c>
      <c r="F13" s="257">
        <v>137195.024</v>
      </c>
      <c r="G13" s="257">
        <v>5562.665</v>
      </c>
      <c r="H13" s="257">
        <v>3257.862</v>
      </c>
      <c r="I13" s="258">
        <f t="shared" si="2"/>
        <v>-41.433431637533445</v>
      </c>
      <c r="J13" s="30">
        <f t="shared" si="0"/>
        <v>1.023668682717971</v>
      </c>
      <c r="K13" s="30">
        <f t="shared" si="3"/>
        <v>1.1553414028637494</v>
      </c>
      <c r="L13" s="30" t="s">
        <v>131</v>
      </c>
      <c r="M13" s="30" t="s">
        <v>131</v>
      </c>
      <c r="O13" s="71"/>
    </row>
    <row r="14" spans="1:15" ht="12.75">
      <c r="A14" s="208" t="s">
        <v>8</v>
      </c>
      <c r="B14" s="257">
        <v>69160.01</v>
      </c>
      <c r="C14" s="257">
        <v>28812.922</v>
      </c>
      <c r="D14" s="257">
        <v>32422.249</v>
      </c>
      <c r="E14" s="258">
        <f t="shared" si="1"/>
        <v>12.526764900831637</v>
      </c>
      <c r="F14" s="257">
        <v>354818.097</v>
      </c>
      <c r="G14" s="257">
        <v>134681.759</v>
      </c>
      <c r="H14" s="257">
        <v>141387.374</v>
      </c>
      <c r="I14" s="258">
        <f t="shared" si="2"/>
        <v>4.97885908959654</v>
      </c>
      <c r="J14" s="30">
        <f t="shared" si="0"/>
        <v>5.130393951649227</v>
      </c>
      <c r="K14" s="30">
        <f t="shared" si="3"/>
        <v>4.67435267412309</v>
      </c>
      <c r="L14" s="30" t="s">
        <v>131</v>
      </c>
      <c r="M14" s="30" t="s">
        <v>131</v>
      </c>
      <c r="O14" s="71"/>
    </row>
    <row r="15" spans="1:15" ht="12.75">
      <c r="A15" s="208" t="s">
        <v>9</v>
      </c>
      <c r="B15" s="257">
        <v>60429.279</v>
      </c>
      <c r="C15" s="257">
        <v>14734.241</v>
      </c>
      <c r="D15" s="257">
        <v>14137.626</v>
      </c>
      <c r="E15" s="258">
        <f t="shared" si="1"/>
        <v>-4.049173622177065</v>
      </c>
      <c r="F15" s="257">
        <v>80564.817</v>
      </c>
      <c r="G15" s="257">
        <v>21130.627</v>
      </c>
      <c r="H15" s="257">
        <v>16527.816</v>
      </c>
      <c r="I15" s="258">
        <f t="shared" si="2"/>
        <v>-21.7826522610995</v>
      </c>
      <c r="J15" s="30">
        <f t="shared" si="0"/>
        <v>1.3332083111565833</v>
      </c>
      <c r="K15" s="30">
        <f t="shared" si="3"/>
        <v>1.4341171017903127</v>
      </c>
      <c r="L15" s="30" t="s">
        <v>131</v>
      </c>
      <c r="M15" s="30" t="s">
        <v>131</v>
      </c>
      <c r="O15" s="71"/>
    </row>
    <row r="16" spans="1:15" ht="12.75">
      <c r="A16" s="208" t="s">
        <v>182</v>
      </c>
      <c r="B16" s="257">
        <v>33735.945</v>
      </c>
      <c r="C16" s="257">
        <v>12036.749</v>
      </c>
      <c r="D16" s="257">
        <v>10601.429</v>
      </c>
      <c r="E16" s="258">
        <f t="shared" si="1"/>
        <v>-11.924482266764898</v>
      </c>
      <c r="F16" s="257">
        <v>41911.682</v>
      </c>
      <c r="G16" s="257">
        <v>15257.31</v>
      </c>
      <c r="H16" s="257">
        <v>11331.154</v>
      </c>
      <c r="I16" s="258">
        <f t="shared" si="2"/>
        <v>-25.732950303821582</v>
      </c>
      <c r="J16" s="30">
        <f t="shared" si="0"/>
        <v>1.2423449824808523</v>
      </c>
      <c r="K16" s="30">
        <f t="shared" si="3"/>
        <v>1.267560700983297</v>
      </c>
      <c r="L16" s="30" t="s">
        <v>131</v>
      </c>
      <c r="M16" s="30" t="s">
        <v>131</v>
      </c>
      <c r="O16" s="71"/>
    </row>
    <row r="17" spans="1:15" ht="12.75">
      <c r="A17" s="208" t="s">
        <v>10</v>
      </c>
      <c r="B17" s="257">
        <v>39461.018</v>
      </c>
      <c r="C17" s="257">
        <v>14.633</v>
      </c>
      <c r="D17" s="257">
        <v>290.111</v>
      </c>
      <c r="E17" s="258">
        <f t="shared" si="1"/>
        <v>1882.5804688033897</v>
      </c>
      <c r="F17" s="257">
        <v>32223.749</v>
      </c>
      <c r="G17" s="257">
        <v>10.085</v>
      </c>
      <c r="H17" s="257">
        <v>304.008</v>
      </c>
      <c r="I17" s="258">
        <f t="shared" si="2"/>
        <v>2914.457114526524</v>
      </c>
      <c r="J17" s="30">
        <f t="shared" si="0"/>
        <v>0.8165970021351199</v>
      </c>
      <c r="K17" s="30">
        <f t="shared" si="3"/>
        <v>0.6891956536595367</v>
      </c>
      <c r="L17" s="30" t="s">
        <v>131</v>
      </c>
      <c r="M17" s="30" t="s">
        <v>131</v>
      </c>
      <c r="O17" s="71"/>
    </row>
    <row r="18" spans="1:15" ht="12.75">
      <c r="A18" s="208" t="s">
        <v>122</v>
      </c>
      <c r="B18" s="257">
        <v>57168.812</v>
      </c>
      <c r="C18" s="257">
        <v>0</v>
      </c>
      <c r="D18" s="257">
        <v>70.56</v>
      </c>
      <c r="E18" s="258">
        <v>0</v>
      </c>
      <c r="F18" s="257">
        <v>68835.706</v>
      </c>
      <c r="G18" s="257">
        <v>0</v>
      </c>
      <c r="H18" s="257">
        <v>73.44</v>
      </c>
      <c r="I18" s="258">
        <v>0</v>
      </c>
      <c r="J18" s="30">
        <f t="shared" si="0"/>
        <v>1.2040779507539883</v>
      </c>
      <c r="K18" s="30">
        <v>0</v>
      </c>
      <c r="L18" s="30" t="s">
        <v>131</v>
      </c>
      <c r="M18" s="30" t="s">
        <v>131</v>
      </c>
      <c r="O18" s="71"/>
    </row>
    <row r="19" spans="1:15" ht="12.75">
      <c r="A19" s="208" t="s">
        <v>11</v>
      </c>
      <c r="B19" s="257">
        <v>63508.232</v>
      </c>
      <c r="C19" s="257">
        <v>37380.143</v>
      </c>
      <c r="D19" s="257">
        <v>29348.077</v>
      </c>
      <c r="E19" s="258">
        <f t="shared" si="1"/>
        <v>-21.48752079412857</v>
      </c>
      <c r="F19" s="257">
        <v>326250.952</v>
      </c>
      <c r="G19" s="257">
        <v>198563.097</v>
      </c>
      <c r="H19" s="257">
        <v>134590.77</v>
      </c>
      <c r="I19" s="258">
        <f t="shared" si="2"/>
        <v>-32.21763155718709</v>
      </c>
      <c r="J19" s="30">
        <f t="shared" si="0"/>
        <v>5.137144299655515</v>
      </c>
      <c r="K19" s="30">
        <f>SUM(G19/C19)</f>
        <v>5.311994044538568</v>
      </c>
      <c r="L19" s="30" t="s">
        <v>131</v>
      </c>
      <c r="M19" s="30" t="s">
        <v>131</v>
      </c>
      <c r="O19" s="71"/>
    </row>
    <row r="20" spans="1:15" ht="12.75">
      <c r="A20" s="208" t="s">
        <v>12</v>
      </c>
      <c r="B20" s="257">
        <v>68875.629</v>
      </c>
      <c r="C20" s="257">
        <v>21.025</v>
      </c>
      <c r="D20" s="257">
        <v>22.45</v>
      </c>
      <c r="E20" s="258">
        <f t="shared" si="1"/>
        <v>6.777645659928666</v>
      </c>
      <c r="F20" s="257">
        <v>55270.972</v>
      </c>
      <c r="G20" s="257">
        <v>18.035</v>
      </c>
      <c r="H20" s="257">
        <v>9.32</v>
      </c>
      <c r="I20" s="258">
        <f t="shared" si="2"/>
        <v>-48.32270584973662</v>
      </c>
      <c r="J20" s="30">
        <f t="shared" si="0"/>
        <v>0.8024750234948853</v>
      </c>
      <c r="K20" s="30">
        <f>SUM(G20/C20)</f>
        <v>0.8577883472057075</v>
      </c>
      <c r="L20" s="30" t="s">
        <v>131</v>
      </c>
      <c r="M20" s="30" t="s">
        <v>131</v>
      </c>
      <c r="O20" s="71"/>
    </row>
    <row r="21" spans="1:15" ht="12.75">
      <c r="A21" s="208" t="s">
        <v>13</v>
      </c>
      <c r="B21" s="257">
        <v>13307.785</v>
      </c>
      <c r="C21" s="257">
        <v>914.107</v>
      </c>
      <c r="D21" s="257">
        <v>873.001</v>
      </c>
      <c r="E21" s="258">
        <f t="shared" si="1"/>
        <v>-4.496847743207297</v>
      </c>
      <c r="F21" s="257">
        <v>27215.565</v>
      </c>
      <c r="G21" s="257">
        <v>2145.233</v>
      </c>
      <c r="H21" s="257">
        <v>2085.771</v>
      </c>
      <c r="I21" s="258">
        <f t="shared" si="2"/>
        <v>-2.771820123967885</v>
      </c>
      <c r="J21" s="30">
        <f t="shared" si="0"/>
        <v>2.0450860154413375</v>
      </c>
      <c r="K21" s="30">
        <f>SUM(G21/C21)</f>
        <v>2.3468073212435745</v>
      </c>
      <c r="L21" s="30" t="s">
        <v>131</v>
      </c>
      <c r="M21" s="30" t="s">
        <v>131</v>
      </c>
      <c r="O21" s="71"/>
    </row>
    <row r="22" spans="1:13" ht="12.75">
      <c r="A22" s="364" t="s">
        <v>390</v>
      </c>
      <c r="B22" s="364"/>
      <c r="C22" s="364"/>
      <c r="D22" s="364"/>
      <c r="E22" s="364"/>
      <c r="F22" s="364"/>
      <c r="G22" s="364"/>
      <c r="H22" s="364"/>
      <c r="I22" s="364"/>
      <c r="J22" s="364"/>
      <c r="K22" s="364"/>
      <c r="L22" s="364"/>
      <c r="M22" s="364"/>
    </row>
    <row r="23" spans="1:13" s="14" customFormat="1" ht="12.75">
      <c r="A23" s="363" t="s">
        <v>105</v>
      </c>
      <c r="B23" s="363"/>
      <c r="C23" s="363"/>
      <c r="D23" s="363"/>
      <c r="E23" s="363"/>
      <c r="F23" s="363"/>
      <c r="G23" s="363"/>
      <c r="H23" s="363"/>
      <c r="I23" s="363"/>
      <c r="J23" s="363"/>
      <c r="K23" s="363"/>
      <c r="L23" s="363"/>
      <c r="M23" s="363"/>
    </row>
    <row r="24" spans="1:14" ht="28.5" customHeight="1">
      <c r="A24" s="373" t="s">
        <v>355</v>
      </c>
      <c r="B24" s="373"/>
      <c r="C24" s="373"/>
      <c r="D24" s="373"/>
      <c r="E24" s="373"/>
      <c r="F24" s="373"/>
      <c r="G24" s="373"/>
      <c r="H24" s="373"/>
      <c r="I24" s="373"/>
      <c r="J24" s="373"/>
      <c r="K24" s="373"/>
      <c r="L24" s="373"/>
      <c r="M24" s="373"/>
      <c r="N24" s="113"/>
    </row>
    <row r="25" spans="1:13" ht="12.75" customHeight="1">
      <c r="A25" s="29"/>
      <c r="B25" s="21"/>
      <c r="C25" s="21"/>
      <c r="D25" s="21"/>
      <c r="E25" s="22"/>
      <c r="F25" s="21"/>
      <c r="G25" s="21"/>
      <c r="H25" s="21"/>
      <c r="I25" s="22"/>
      <c r="J25" s="30"/>
      <c r="K25" s="30"/>
      <c r="L25" s="30"/>
      <c r="M25" s="23"/>
    </row>
    <row r="26" spans="1:13" ht="12.75">
      <c r="A26" s="31"/>
      <c r="B26" s="21"/>
      <c r="C26" s="21"/>
      <c r="D26" s="21"/>
      <c r="E26" s="22"/>
      <c r="F26" s="21"/>
      <c r="G26" s="21"/>
      <c r="H26" s="21"/>
      <c r="I26" s="22"/>
      <c r="J26" s="30"/>
      <c r="K26" s="30"/>
      <c r="L26" s="30"/>
      <c r="M26" s="23"/>
    </row>
    <row r="27" spans="1:13" ht="12.75">
      <c r="A27" s="29"/>
      <c r="B27" s="21"/>
      <c r="C27" s="21"/>
      <c r="D27" s="21"/>
      <c r="E27" s="22"/>
      <c r="F27" s="21"/>
      <c r="G27" s="21"/>
      <c r="H27" s="21"/>
      <c r="I27" s="22"/>
      <c r="J27" s="30"/>
      <c r="K27" s="30"/>
      <c r="L27" s="30"/>
      <c r="M27" s="23"/>
    </row>
    <row r="28" spans="1:13" ht="12.75">
      <c r="A28" s="29"/>
      <c r="B28" s="21"/>
      <c r="C28" s="21"/>
      <c r="D28" s="21"/>
      <c r="E28" s="22"/>
      <c r="F28" s="21"/>
      <c r="G28" s="21"/>
      <c r="H28" s="21"/>
      <c r="I28" s="22"/>
      <c r="J28" s="30"/>
      <c r="K28" s="30"/>
      <c r="L28" s="30"/>
      <c r="M28" s="23"/>
    </row>
    <row r="29" spans="1:13" ht="12.75">
      <c r="A29" s="29"/>
      <c r="B29" s="21"/>
      <c r="C29" s="21"/>
      <c r="D29" s="21"/>
      <c r="E29" s="22"/>
      <c r="F29" s="21"/>
      <c r="G29" s="21"/>
      <c r="H29" s="21"/>
      <c r="I29" s="22"/>
      <c r="J29" s="30"/>
      <c r="K29" s="30"/>
      <c r="L29" s="30"/>
      <c r="M29" s="23"/>
    </row>
    <row r="30" spans="1:13" ht="12.75">
      <c r="A30" s="29"/>
      <c r="B30" s="21"/>
      <c r="C30" s="21"/>
      <c r="D30" s="21"/>
      <c r="E30" s="22"/>
      <c r="F30" s="21"/>
      <c r="G30" s="21"/>
      <c r="H30" s="21"/>
      <c r="I30" s="22"/>
      <c r="J30" s="30"/>
      <c r="K30" s="30"/>
      <c r="L30" s="30"/>
      <c r="M30" s="23"/>
    </row>
    <row r="31" spans="1:13" ht="12.75">
      <c r="A31" s="29"/>
      <c r="B31" s="21"/>
      <c r="C31" s="21"/>
      <c r="D31" s="21"/>
      <c r="E31" s="22"/>
      <c r="F31" s="21"/>
      <c r="G31" s="21"/>
      <c r="H31" s="21"/>
      <c r="I31" s="22"/>
      <c r="J31" s="30"/>
      <c r="K31" s="30"/>
      <c r="L31" s="30"/>
      <c r="M31" s="23"/>
    </row>
    <row r="32" spans="1:13" ht="12.75">
      <c r="A32" s="29"/>
      <c r="B32" s="21"/>
      <c r="C32" s="21"/>
      <c r="D32" s="21"/>
      <c r="E32" s="22"/>
      <c r="F32" s="21"/>
      <c r="G32" s="21"/>
      <c r="H32" s="21"/>
      <c r="I32" s="22"/>
      <c r="J32" s="30"/>
      <c r="K32" s="30"/>
      <c r="L32" s="30"/>
      <c r="M32" s="23"/>
    </row>
    <row r="33" spans="1:13" ht="12.75">
      <c r="A33" s="29"/>
      <c r="B33" s="21"/>
      <c r="C33" s="21"/>
      <c r="D33" s="21"/>
      <c r="E33" s="22"/>
      <c r="F33" s="21"/>
      <c r="G33" s="21"/>
      <c r="H33" s="21"/>
      <c r="I33" s="22"/>
      <c r="J33" s="30"/>
      <c r="K33" s="30"/>
      <c r="L33" s="30"/>
      <c r="M33" s="23"/>
    </row>
    <row r="34" spans="1:13" ht="12.75">
      <c r="A34" s="29"/>
      <c r="B34" s="21"/>
      <c r="C34" s="21"/>
      <c r="D34" s="21"/>
      <c r="E34" s="22"/>
      <c r="F34" s="21"/>
      <c r="G34" s="21"/>
      <c r="H34" s="21"/>
      <c r="I34" s="22"/>
      <c r="J34" s="30"/>
      <c r="K34" s="30"/>
      <c r="L34" s="30"/>
      <c r="M34" s="23"/>
    </row>
    <row r="35" spans="1:13" ht="12.75">
      <c r="A35" s="29"/>
      <c r="B35" s="21"/>
      <c r="C35" s="21"/>
      <c r="D35" s="21"/>
      <c r="E35" s="22"/>
      <c r="F35" s="21"/>
      <c r="G35" s="21"/>
      <c r="H35" s="21"/>
      <c r="I35" s="22"/>
      <c r="J35" s="30"/>
      <c r="K35" s="30"/>
      <c r="L35" s="30"/>
      <c r="M35" s="23"/>
    </row>
    <row r="36" spans="1:13" ht="12.75">
      <c r="A36" s="20"/>
      <c r="B36" s="21"/>
      <c r="C36" s="21"/>
      <c r="D36" s="21"/>
      <c r="E36" s="21"/>
      <c r="F36" s="21"/>
      <c r="G36" s="21"/>
      <c r="H36" s="21"/>
      <c r="I36" s="20"/>
      <c r="J36" s="30"/>
      <c r="K36" s="30"/>
      <c r="L36" s="30"/>
      <c r="M36" s="23"/>
    </row>
    <row r="37" spans="1:13" ht="12.75">
      <c r="A37" s="20"/>
      <c r="B37" s="20"/>
      <c r="C37" s="20"/>
      <c r="D37" s="20"/>
      <c r="E37" s="20"/>
      <c r="F37" s="20"/>
      <c r="G37" s="20"/>
      <c r="H37" s="20"/>
      <c r="I37" s="20"/>
      <c r="J37" s="30"/>
      <c r="K37" s="30"/>
      <c r="L37" s="30"/>
      <c r="M37" s="23"/>
    </row>
    <row r="38" spans="1:13" ht="12.75">
      <c r="A38" s="20"/>
      <c r="B38" s="21"/>
      <c r="C38" s="21"/>
      <c r="D38" s="21"/>
      <c r="E38" s="22"/>
      <c r="F38" s="21"/>
      <c r="G38" s="21"/>
      <c r="H38" s="21"/>
      <c r="I38" s="22"/>
      <c r="J38" s="30"/>
      <c r="K38" s="30"/>
      <c r="L38" s="30"/>
      <c r="M38" s="23"/>
    </row>
    <row r="39" spans="1:13" ht="12.75">
      <c r="A39" s="361"/>
      <c r="B39" s="361"/>
      <c r="C39" s="361"/>
      <c r="D39" s="361"/>
      <c r="E39" s="361"/>
      <c r="F39" s="361"/>
      <c r="G39" s="361"/>
      <c r="H39" s="361"/>
      <c r="I39" s="361"/>
      <c r="J39" s="30"/>
      <c r="K39" s="30"/>
      <c r="L39" s="30"/>
      <c r="M39" s="23"/>
    </row>
    <row r="40" spans="1:13" ht="12.75">
      <c r="A40" s="26"/>
      <c r="B40" s="362"/>
      <c r="C40" s="362"/>
      <c r="D40" s="362"/>
      <c r="E40" s="362"/>
      <c r="F40" s="362"/>
      <c r="G40" s="362"/>
      <c r="H40" s="362"/>
      <c r="I40" s="362"/>
      <c r="J40" s="371"/>
      <c r="K40" s="371"/>
      <c r="L40" s="371"/>
      <c r="M40" s="23"/>
    </row>
    <row r="41" spans="1:13" ht="12.75">
      <c r="A41" s="26"/>
      <c r="B41" s="32"/>
      <c r="C41" s="362"/>
      <c r="D41" s="362"/>
      <c r="E41" s="362"/>
      <c r="F41" s="32"/>
      <c r="G41" s="362"/>
      <c r="H41" s="362"/>
      <c r="I41" s="362"/>
      <c r="J41" s="33"/>
      <c r="K41" s="371"/>
      <c r="L41" s="371"/>
      <c r="M41" s="23"/>
    </row>
    <row r="42" spans="1:13" ht="12.75">
      <c r="A42" s="26"/>
      <c r="B42" s="26"/>
      <c r="C42" s="32"/>
      <c r="D42" s="32"/>
      <c r="E42" s="19"/>
      <c r="F42" s="26"/>
      <c r="G42" s="32"/>
      <c r="H42" s="32"/>
      <c r="I42" s="19"/>
      <c r="J42" s="30"/>
      <c r="K42" s="34"/>
      <c r="L42" s="35"/>
      <c r="M42" s="23"/>
    </row>
    <row r="43" spans="1:13" ht="12.75">
      <c r="A43" s="26"/>
      <c r="B43" s="27"/>
      <c r="C43" s="27"/>
      <c r="D43" s="27"/>
      <c r="E43" s="28"/>
      <c r="F43" s="27"/>
      <c r="G43" s="27"/>
      <c r="H43" s="27"/>
      <c r="I43" s="28"/>
      <c r="J43" s="36"/>
      <c r="K43" s="36"/>
      <c r="L43" s="36"/>
      <c r="M43" s="23"/>
    </row>
    <row r="44" spans="1:13" ht="12.75">
      <c r="A44" s="20"/>
      <c r="B44" s="21"/>
      <c r="C44" s="21"/>
      <c r="D44" s="21"/>
      <c r="E44" s="22"/>
      <c r="F44" s="21"/>
      <c r="G44" s="21"/>
      <c r="H44" s="21"/>
      <c r="I44" s="22"/>
      <c r="J44" s="30"/>
      <c r="K44" s="30"/>
      <c r="L44" s="30"/>
      <c r="M44" s="23"/>
    </row>
    <row r="45" spans="1:13" ht="12.75">
      <c r="A45" s="26"/>
      <c r="B45" s="27"/>
      <c r="C45" s="27"/>
      <c r="D45" s="27"/>
      <c r="E45" s="28"/>
      <c r="F45" s="27"/>
      <c r="G45" s="27"/>
      <c r="H45" s="27"/>
      <c r="I45" s="28"/>
      <c r="J45" s="30"/>
      <c r="K45" s="30"/>
      <c r="L45" s="30"/>
      <c r="M45" s="37"/>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sheetData>
  <sheetProtection/>
  <mergeCells count="22">
    <mergeCell ref="J40:L40"/>
    <mergeCell ref="A24:M24"/>
    <mergeCell ref="A4:A6"/>
    <mergeCell ref="F5:F6"/>
    <mergeCell ref="C41:E41"/>
    <mergeCell ref="G41:I41"/>
    <mergeCell ref="K41:L41"/>
    <mergeCell ref="B4:E4"/>
    <mergeCell ref="F4:I4"/>
    <mergeCell ref="A39:I39"/>
    <mergeCell ref="B40:E40"/>
    <mergeCell ref="F40:I40"/>
    <mergeCell ref="A2:M2"/>
    <mergeCell ref="K5:M5"/>
    <mergeCell ref="A23:M23"/>
    <mergeCell ref="A22:M22"/>
    <mergeCell ref="A1:M1"/>
    <mergeCell ref="C5:E5"/>
    <mergeCell ref="G5:I5"/>
    <mergeCell ref="J5:J6"/>
    <mergeCell ref="J4:M4"/>
    <mergeCell ref="B5:B6"/>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ignoredErrors>
    <ignoredError sqref="E7" formula="1"/>
  </ignoredErrors>
  <drawing r:id="rId1"/>
</worksheet>
</file>

<file path=xl/worksheets/sheet4.xml><?xml version="1.0" encoding="utf-8"?>
<worksheet xmlns="http://schemas.openxmlformats.org/spreadsheetml/2006/main" xmlns:r="http://schemas.openxmlformats.org/officeDocument/2006/relationships">
  <dimension ref="A1:T45"/>
  <sheetViews>
    <sheetView view="pageBreakPreview" zoomScaleSheetLayoutView="100" zoomScalePageLayoutView="0" workbookViewId="0" topLeftCell="A1">
      <selection activeCell="A1" sqref="A1:M1"/>
    </sheetView>
  </sheetViews>
  <sheetFormatPr defaultColWidth="11.421875" defaultRowHeight="15"/>
  <cols>
    <col min="1" max="1" width="34.57421875" style="5" customWidth="1"/>
    <col min="2" max="2" width="8.00390625" style="5" customWidth="1"/>
    <col min="3" max="3" width="7.7109375" style="5" customWidth="1"/>
    <col min="4" max="4" width="8.00390625" style="5" customWidth="1"/>
    <col min="5" max="5" width="10.8515625" style="5" customWidth="1"/>
    <col min="6" max="6" width="9.28125" style="5" customWidth="1"/>
    <col min="7" max="7" width="7.8515625" style="5" customWidth="1"/>
    <col min="8" max="8" width="7.7109375" style="5" customWidth="1"/>
    <col min="9" max="9" width="11.28125" style="5" customWidth="1"/>
    <col min="10" max="10" width="7.28125" style="5" bestFit="1" customWidth="1"/>
    <col min="11" max="11" width="7.28125" style="5" customWidth="1"/>
    <col min="12" max="12" width="8.57421875" style="5" customWidth="1"/>
    <col min="13" max="13" width="11.28125" style="5" bestFit="1" customWidth="1"/>
    <col min="14" max="16384" width="11.421875" style="5" customWidth="1"/>
  </cols>
  <sheetData>
    <row r="1" spans="1:13" ht="12.75">
      <c r="A1" s="374" t="s">
        <v>108</v>
      </c>
      <c r="B1" s="374"/>
      <c r="C1" s="374"/>
      <c r="D1" s="374"/>
      <c r="E1" s="374"/>
      <c r="F1" s="374"/>
      <c r="G1" s="374"/>
      <c r="H1" s="374"/>
      <c r="I1" s="374"/>
      <c r="J1" s="374"/>
      <c r="K1" s="374"/>
      <c r="L1" s="374"/>
      <c r="M1" s="374"/>
    </row>
    <row r="2" spans="1:13" s="14" customFormat="1" ht="12.75">
      <c r="A2" s="379" t="s">
        <v>106</v>
      </c>
      <c r="B2" s="379"/>
      <c r="C2" s="379"/>
      <c r="D2" s="379"/>
      <c r="E2" s="379"/>
      <c r="F2" s="379"/>
      <c r="G2" s="379"/>
      <c r="H2" s="379"/>
      <c r="I2" s="379"/>
      <c r="J2" s="379"/>
      <c r="K2" s="379"/>
      <c r="L2" s="379"/>
      <c r="M2" s="379"/>
    </row>
    <row r="3" spans="1:13" s="14" customFormat="1" ht="12.75">
      <c r="A3" s="18"/>
      <c r="B3" s="18"/>
      <c r="C3" s="18"/>
      <c r="D3" s="18"/>
      <c r="E3" s="18"/>
      <c r="F3" s="18"/>
      <c r="G3" s="18"/>
      <c r="H3" s="18"/>
      <c r="I3" s="18"/>
      <c r="J3" s="18"/>
      <c r="K3" s="18"/>
      <c r="L3" s="18"/>
      <c r="M3" s="18"/>
    </row>
    <row r="4" spans="1:13" ht="15" customHeight="1">
      <c r="A4" s="368" t="s">
        <v>1</v>
      </c>
      <c r="B4" s="372" t="s">
        <v>0</v>
      </c>
      <c r="C4" s="372"/>
      <c r="D4" s="372"/>
      <c r="E4" s="372"/>
      <c r="F4" s="372" t="s">
        <v>358</v>
      </c>
      <c r="G4" s="372"/>
      <c r="H4" s="372"/>
      <c r="I4" s="372"/>
      <c r="J4" s="367" t="s">
        <v>359</v>
      </c>
      <c r="K4" s="367"/>
      <c r="L4" s="367"/>
      <c r="M4" s="375"/>
    </row>
    <row r="5" spans="1:13" ht="12.75">
      <c r="A5" s="369"/>
      <c r="B5" s="365">
        <v>2012</v>
      </c>
      <c r="C5" s="362" t="s">
        <v>259</v>
      </c>
      <c r="D5" s="362"/>
      <c r="E5" s="362"/>
      <c r="F5" s="365">
        <v>2012</v>
      </c>
      <c r="G5" s="362" t="s">
        <v>259</v>
      </c>
      <c r="H5" s="362"/>
      <c r="I5" s="362"/>
      <c r="J5" s="365">
        <v>2012</v>
      </c>
      <c r="K5" s="376" t="s">
        <v>263</v>
      </c>
      <c r="L5" s="376"/>
      <c r="M5" s="377"/>
    </row>
    <row r="6" spans="1:13" ht="12.75">
      <c r="A6" s="384"/>
      <c r="B6" s="378"/>
      <c r="C6" s="165">
        <v>2012</v>
      </c>
      <c r="D6" s="165">
        <v>2013</v>
      </c>
      <c r="E6" s="166" t="s">
        <v>262</v>
      </c>
      <c r="F6" s="378"/>
      <c r="G6" s="165">
        <f>+C6</f>
        <v>2012</v>
      </c>
      <c r="H6" s="165">
        <f>+D6</f>
        <v>2013</v>
      </c>
      <c r="I6" s="166" t="str">
        <f>+E6</f>
        <v>Var. % 13/12</v>
      </c>
      <c r="J6" s="378"/>
      <c r="K6" s="166">
        <v>2012</v>
      </c>
      <c r="L6" s="166">
        <v>2013</v>
      </c>
      <c r="M6" s="170" t="str">
        <f>+I6</f>
        <v>Var. % 13/12</v>
      </c>
    </row>
    <row r="7" spans="1:20" ht="12.75">
      <c r="A7" s="197" t="s">
        <v>15</v>
      </c>
      <c r="B7" s="255">
        <f>SUM(B8:B18)</f>
        <v>39567.713</v>
      </c>
      <c r="C7" s="255">
        <f>SUM(C8:C18)</f>
        <v>681.133</v>
      </c>
      <c r="D7" s="255">
        <f>SUM(D8:D18)</f>
        <v>818.5799999999999</v>
      </c>
      <c r="E7" s="256">
        <f aca="true" t="shared" si="0" ref="E7:E15">+D7/C7*100-100</f>
        <v>20.179172055971435</v>
      </c>
      <c r="F7" s="255">
        <f>SUM(F8:F18)</f>
        <v>274759.89400000003</v>
      </c>
      <c r="G7" s="255">
        <f>SUM(G8:G18)</f>
        <v>5941.967000000001</v>
      </c>
      <c r="H7" s="255">
        <f>SUM(H8:H18)</f>
        <v>7507.446</v>
      </c>
      <c r="I7" s="256">
        <f>+H7/G7*100-100</f>
        <v>26.34614093279211</v>
      </c>
      <c r="J7" s="180">
        <f>SUM(F7/B7)</f>
        <v>6.944042836137636</v>
      </c>
      <c r="K7" s="180">
        <f aca="true" t="shared" si="1" ref="K7:L15">SUM(G7/C7)</f>
        <v>8.723651621636304</v>
      </c>
      <c r="L7" s="180">
        <f t="shared" si="1"/>
        <v>9.171303965403505</v>
      </c>
      <c r="M7" s="182">
        <f>SUM(L7-K7)/K7*100</f>
        <v>5.13147891711928</v>
      </c>
      <c r="N7" s="179"/>
      <c r="O7" s="179"/>
      <c r="P7" s="179"/>
      <c r="Q7" s="179"/>
      <c r="R7" s="179"/>
      <c r="S7" s="179"/>
      <c r="T7" s="179"/>
    </row>
    <row r="8" spans="1:13" ht="12.75">
      <c r="A8" s="169" t="s">
        <v>96</v>
      </c>
      <c r="B8" s="257">
        <v>285.3</v>
      </c>
      <c r="C8" s="257">
        <v>0.05</v>
      </c>
      <c r="D8" s="257">
        <v>0</v>
      </c>
      <c r="E8" s="258">
        <f t="shared" si="0"/>
        <v>-100</v>
      </c>
      <c r="F8" s="257">
        <v>1222.775</v>
      </c>
      <c r="G8" s="257">
        <v>0.355</v>
      </c>
      <c r="H8" s="257">
        <v>0</v>
      </c>
      <c r="I8" s="258">
        <f>+H8/G8*100-100</f>
        <v>-100</v>
      </c>
      <c r="J8" s="181">
        <f aca="true" t="shared" si="2" ref="J8:J16">SUM(F8/B8)</f>
        <v>4.285927094286716</v>
      </c>
      <c r="K8" s="181">
        <f t="shared" si="1"/>
        <v>7.1</v>
      </c>
      <c r="L8" s="181">
        <v>0</v>
      </c>
      <c r="M8" s="182">
        <v>0</v>
      </c>
    </row>
    <row r="9" spans="1:15" ht="12.75">
      <c r="A9" s="169" t="s">
        <v>356</v>
      </c>
      <c r="B9" s="257">
        <v>8127.014</v>
      </c>
      <c r="C9" s="257">
        <v>358.946</v>
      </c>
      <c r="D9" s="257">
        <v>257.86</v>
      </c>
      <c r="E9" s="258">
        <f t="shared" si="0"/>
        <v>-28.16189621837269</v>
      </c>
      <c r="F9" s="257">
        <v>52182.381</v>
      </c>
      <c r="G9" s="257">
        <v>2085.545</v>
      </c>
      <c r="H9" s="257">
        <v>1747.955</v>
      </c>
      <c r="I9" s="258">
        <f>+H9/G9*100-100</f>
        <v>-16.18713573670192</v>
      </c>
      <c r="J9" s="181">
        <f t="shared" si="2"/>
        <v>6.420855310449816</v>
      </c>
      <c r="K9" s="181">
        <f t="shared" si="1"/>
        <v>5.810191505128905</v>
      </c>
      <c r="L9" s="181">
        <f t="shared" si="1"/>
        <v>6.778697742961296</v>
      </c>
      <c r="M9" s="182">
        <f>SUM(L9-K9)/K9*100</f>
        <v>16.6690932128046</v>
      </c>
      <c r="O9" s="15"/>
    </row>
    <row r="10" spans="1:13" ht="12.75">
      <c r="A10" s="169" t="s">
        <v>17</v>
      </c>
      <c r="B10" s="257">
        <v>5988.128</v>
      </c>
      <c r="C10" s="257">
        <v>0</v>
      </c>
      <c r="D10" s="257">
        <v>25.048</v>
      </c>
      <c r="E10" s="258">
        <v>0</v>
      </c>
      <c r="F10" s="257">
        <v>21787.494</v>
      </c>
      <c r="G10" s="257">
        <v>0</v>
      </c>
      <c r="H10" s="257">
        <v>54.56</v>
      </c>
      <c r="I10" s="258">
        <v>0</v>
      </c>
      <c r="J10" s="181">
        <f t="shared" si="2"/>
        <v>3.638448276322751</v>
      </c>
      <c r="K10" s="181">
        <v>0</v>
      </c>
      <c r="L10" s="181">
        <f t="shared" si="1"/>
        <v>2.1782178217821784</v>
      </c>
      <c r="M10" s="182">
        <v>0</v>
      </c>
    </row>
    <row r="11" spans="1:13" ht="12.75">
      <c r="A11" s="169" t="s">
        <v>189</v>
      </c>
      <c r="B11" s="257">
        <v>106.673</v>
      </c>
      <c r="C11" s="257">
        <v>2.745</v>
      </c>
      <c r="D11" s="257">
        <v>7.7</v>
      </c>
      <c r="E11" s="258">
        <f t="shared" si="0"/>
        <v>180.51001821493628</v>
      </c>
      <c r="F11" s="257">
        <v>913.724</v>
      </c>
      <c r="G11" s="257">
        <v>23.058</v>
      </c>
      <c r="H11" s="257">
        <v>44.238</v>
      </c>
      <c r="I11" s="258">
        <f>+H11/G11*100-100</f>
        <v>91.85532136351807</v>
      </c>
      <c r="J11" s="181">
        <f t="shared" si="2"/>
        <v>8.565653914298839</v>
      </c>
      <c r="K11" s="181">
        <f t="shared" si="1"/>
        <v>8.4</v>
      </c>
      <c r="L11" s="181">
        <f t="shared" si="1"/>
        <v>5.745194805194805</v>
      </c>
      <c r="M11" s="182">
        <f>SUM(L11-K11)/K11*100</f>
        <v>-31.6048237476809</v>
      </c>
    </row>
    <row r="12" spans="1:13" ht="12.75">
      <c r="A12" s="169" t="s">
        <v>199</v>
      </c>
      <c r="B12" s="257">
        <v>865.54</v>
      </c>
      <c r="C12" s="257">
        <v>0</v>
      </c>
      <c r="D12" s="257">
        <v>0</v>
      </c>
      <c r="E12" s="258">
        <v>0</v>
      </c>
      <c r="F12" s="257">
        <v>1157.745</v>
      </c>
      <c r="G12" s="257">
        <v>0</v>
      </c>
      <c r="H12" s="257">
        <v>0</v>
      </c>
      <c r="I12" s="258">
        <v>0</v>
      </c>
      <c r="J12" s="181">
        <f t="shared" si="2"/>
        <v>1.3375984934260692</v>
      </c>
      <c r="K12" s="181">
        <v>0</v>
      </c>
      <c r="L12" s="181">
        <v>0</v>
      </c>
      <c r="M12" s="182">
        <v>0</v>
      </c>
    </row>
    <row r="13" spans="1:13" ht="12.75">
      <c r="A13" s="169" t="s">
        <v>357</v>
      </c>
      <c r="B13" s="257">
        <v>6.807</v>
      </c>
      <c r="C13" s="257">
        <v>0</v>
      </c>
      <c r="D13" s="257">
        <v>0</v>
      </c>
      <c r="E13" s="258">
        <v>0</v>
      </c>
      <c r="F13" s="257">
        <v>28.165</v>
      </c>
      <c r="G13" s="257">
        <v>0</v>
      </c>
      <c r="H13" s="257">
        <v>0</v>
      </c>
      <c r="I13" s="258">
        <v>0</v>
      </c>
      <c r="J13" s="181">
        <f t="shared" si="2"/>
        <v>4.1376524166299395</v>
      </c>
      <c r="K13" s="181">
        <v>0</v>
      </c>
      <c r="L13" s="181">
        <v>0</v>
      </c>
      <c r="M13" s="182">
        <v>0</v>
      </c>
    </row>
    <row r="14" spans="1:13" ht="12.75">
      <c r="A14" s="169" t="s">
        <v>18</v>
      </c>
      <c r="B14" s="257">
        <v>13168.69</v>
      </c>
      <c r="C14" s="257">
        <v>0</v>
      </c>
      <c r="D14" s="257">
        <v>77.26</v>
      </c>
      <c r="E14" s="258">
        <v>0</v>
      </c>
      <c r="F14" s="257">
        <v>56430.282</v>
      </c>
      <c r="G14" s="257">
        <v>0</v>
      </c>
      <c r="H14" s="257">
        <v>447.088</v>
      </c>
      <c r="I14" s="258">
        <v>0</v>
      </c>
      <c r="J14" s="181">
        <f t="shared" si="2"/>
        <v>4.2851856942490105</v>
      </c>
      <c r="K14" s="181">
        <v>0</v>
      </c>
      <c r="L14" s="181">
        <f t="shared" si="1"/>
        <v>5.786797825524204</v>
      </c>
      <c r="M14" s="182">
        <v>0</v>
      </c>
    </row>
    <row r="15" spans="1:13" ht="12.75">
      <c r="A15" s="169" t="s">
        <v>19</v>
      </c>
      <c r="B15" s="257">
        <v>10958.58</v>
      </c>
      <c r="C15" s="257">
        <v>319.392</v>
      </c>
      <c r="D15" s="257">
        <v>450.712</v>
      </c>
      <c r="E15" s="258">
        <f t="shared" si="0"/>
        <v>41.11561967738703</v>
      </c>
      <c r="F15" s="257">
        <v>140739.892</v>
      </c>
      <c r="G15" s="257">
        <v>3833.009</v>
      </c>
      <c r="H15" s="257">
        <v>5213.605</v>
      </c>
      <c r="I15" s="258">
        <f>+H15/G15*100-100</f>
        <v>36.018595312455545</v>
      </c>
      <c r="J15" s="181">
        <f t="shared" si="2"/>
        <v>12.842894973618844</v>
      </c>
      <c r="K15" s="181">
        <f t="shared" si="1"/>
        <v>12.000954939384831</v>
      </c>
      <c r="L15" s="181">
        <f t="shared" si="1"/>
        <v>11.567486554606932</v>
      </c>
      <c r="M15" s="182">
        <f>SUM(L15-K15)/K15*100</f>
        <v>-3.6119491071109655</v>
      </c>
    </row>
    <row r="16" spans="1:13" ht="12.75">
      <c r="A16" s="169" t="s">
        <v>190</v>
      </c>
      <c r="B16" s="257">
        <v>0.981</v>
      </c>
      <c r="C16" s="257">
        <v>0</v>
      </c>
      <c r="D16" s="257">
        <v>0</v>
      </c>
      <c r="E16" s="258">
        <v>0</v>
      </c>
      <c r="F16" s="257">
        <v>15.558</v>
      </c>
      <c r="G16" s="257">
        <v>0</v>
      </c>
      <c r="H16" s="257">
        <v>0</v>
      </c>
      <c r="I16" s="258">
        <v>0</v>
      </c>
      <c r="J16" s="181">
        <f t="shared" si="2"/>
        <v>15.859327217125383</v>
      </c>
      <c r="K16" s="181">
        <v>0</v>
      </c>
      <c r="L16" s="181">
        <v>0</v>
      </c>
      <c r="M16" s="182">
        <v>0</v>
      </c>
    </row>
    <row r="17" spans="1:13" s="15" customFormat="1" ht="12.75">
      <c r="A17" s="169" t="s">
        <v>183</v>
      </c>
      <c r="B17" s="257">
        <v>60</v>
      </c>
      <c r="C17" s="257">
        <v>0</v>
      </c>
      <c r="D17" s="257">
        <v>0</v>
      </c>
      <c r="E17" s="258">
        <v>0</v>
      </c>
      <c r="F17" s="257">
        <v>281.878</v>
      </c>
      <c r="G17" s="257">
        <v>0</v>
      </c>
      <c r="H17" s="257">
        <v>0</v>
      </c>
      <c r="I17" s="258">
        <v>0</v>
      </c>
      <c r="J17" s="181">
        <v>0</v>
      </c>
      <c r="K17" s="181">
        <v>0</v>
      </c>
      <c r="L17" s="181">
        <v>0</v>
      </c>
      <c r="M17" s="182">
        <v>0</v>
      </c>
    </row>
    <row r="18" spans="1:13" s="14" customFormat="1" ht="12.75">
      <c r="A18" s="380" t="s">
        <v>390</v>
      </c>
      <c r="B18" s="381"/>
      <c r="C18" s="381"/>
      <c r="D18" s="381"/>
      <c r="E18" s="381"/>
      <c r="F18" s="381"/>
      <c r="G18" s="381"/>
      <c r="H18" s="381"/>
      <c r="I18" s="381"/>
      <c r="J18" s="381"/>
      <c r="K18" s="381"/>
      <c r="L18" s="381"/>
      <c r="M18" s="382"/>
    </row>
    <row r="19" spans="1:13" ht="15" customHeight="1">
      <c r="A19" s="383" t="s">
        <v>107</v>
      </c>
      <c r="B19" s="383"/>
      <c r="C19" s="383"/>
      <c r="D19" s="383"/>
      <c r="E19" s="383"/>
      <c r="F19" s="383"/>
      <c r="G19" s="383"/>
      <c r="H19" s="383"/>
      <c r="I19" s="383"/>
      <c r="J19" s="383"/>
      <c r="K19" s="383"/>
      <c r="L19" s="383"/>
      <c r="M19" s="383"/>
    </row>
    <row r="20" spans="1:13" ht="12.75">
      <c r="A20" s="23"/>
      <c r="B20" s="23"/>
      <c r="C20" s="23"/>
      <c r="D20" s="23"/>
      <c r="E20" s="23"/>
      <c r="F20" s="23"/>
      <c r="G20" s="23"/>
      <c r="H20" s="23"/>
      <c r="I20" s="23"/>
      <c r="J20" s="23"/>
      <c r="K20" s="23"/>
      <c r="L20" s="23"/>
      <c r="M20" s="23"/>
    </row>
    <row r="21" spans="1:13" ht="12.75">
      <c r="A21" s="24"/>
      <c r="B21" s="23"/>
      <c r="C21" s="23"/>
      <c r="D21" s="23"/>
      <c r="E21" s="23"/>
      <c r="F21" s="23"/>
      <c r="G21" s="23"/>
      <c r="H21" s="23"/>
      <c r="I21" s="23"/>
      <c r="J21" s="23"/>
      <c r="K21" s="23"/>
      <c r="L21" s="23"/>
      <c r="M21" s="23"/>
    </row>
    <row r="22" spans="1:13" ht="12.75">
      <c r="A22" s="23"/>
      <c r="B22" s="23"/>
      <c r="C22" s="23"/>
      <c r="D22" s="23"/>
      <c r="E22" s="23"/>
      <c r="F22" s="23"/>
      <c r="G22" s="23"/>
      <c r="H22" s="23"/>
      <c r="I22" s="23"/>
      <c r="J22" s="23"/>
      <c r="K22" s="23"/>
      <c r="L22" s="23"/>
      <c r="M22" s="23"/>
    </row>
    <row r="23" spans="1:13" ht="12.75">
      <c r="A23" s="23"/>
      <c r="B23" s="23"/>
      <c r="C23" s="23"/>
      <c r="D23" s="23"/>
      <c r="E23" s="23"/>
      <c r="F23" s="23"/>
      <c r="G23" s="23"/>
      <c r="H23" s="23"/>
      <c r="I23" s="23"/>
      <c r="J23" s="23"/>
      <c r="K23" s="23"/>
      <c r="L23" s="23"/>
      <c r="M23" s="23"/>
    </row>
    <row r="24" spans="1:13" ht="12.75">
      <c r="A24" s="23"/>
      <c r="B24" s="23"/>
      <c r="C24" s="23"/>
      <c r="D24" s="23"/>
      <c r="E24" s="23"/>
      <c r="F24" s="23"/>
      <c r="G24" s="23"/>
      <c r="H24" s="23"/>
      <c r="I24" s="23"/>
      <c r="J24" s="23"/>
      <c r="K24" s="23"/>
      <c r="L24" s="23"/>
      <c r="M24" s="23"/>
    </row>
    <row r="25" spans="1:13" ht="12.75">
      <c r="A25" s="23"/>
      <c r="B25" s="23"/>
      <c r="C25" s="23"/>
      <c r="D25" s="23"/>
      <c r="E25" s="23"/>
      <c r="F25" s="23"/>
      <c r="G25" s="23"/>
      <c r="H25" s="23"/>
      <c r="I25" s="23"/>
      <c r="J25" s="23"/>
      <c r="K25" s="23"/>
      <c r="L25" s="23"/>
      <c r="M25" s="23"/>
    </row>
    <row r="26" spans="1:13" ht="12.75">
      <c r="A26" s="23"/>
      <c r="B26" s="23"/>
      <c r="C26" s="23"/>
      <c r="D26" s="23"/>
      <c r="E26" s="23"/>
      <c r="F26" s="23"/>
      <c r="G26" s="23"/>
      <c r="H26" s="23"/>
      <c r="I26" s="23"/>
      <c r="J26" s="23"/>
      <c r="K26" s="23"/>
      <c r="L26" s="23"/>
      <c r="M26" s="23"/>
    </row>
    <row r="27" spans="1:13" ht="12.75">
      <c r="A27" s="23"/>
      <c r="B27" s="23"/>
      <c r="C27" s="23"/>
      <c r="D27" s="23"/>
      <c r="E27" s="23"/>
      <c r="F27" s="23"/>
      <c r="G27" s="23"/>
      <c r="H27" s="23"/>
      <c r="I27" s="23"/>
      <c r="J27" s="23"/>
      <c r="K27" s="23"/>
      <c r="L27" s="23"/>
      <c r="M27" s="23"/>
    </row>
    <row r="28" spans="1:13" ht="12.75">
      <c r="A28" s="23"/>
      <c r="B28" s="23"/>
      <c r="C28" s="23"/>
      <c r="D28" s="23"/>
      <c r="E28" s="23"/>
      <c r="F28" s="23"/>
      <c r="G28" s="23"/>
      <c r="H28" s="23"/>
      <c r="I28" s="23"/>
      <c r="J28" s="23"/>
      <c r="K28" s="23"/>
      <c r="L28" s="23"/>
      <c r="M28" s="23"/>
    </row>
    <row r="29" spans="1:13" ht="12.75">
      <c r="A29" s="23"/>
      <c r="B29" s="23"/>
      <c r="C29" s="23"/>
      <c r="D29" s="23"/>
      <c r="E29" s="23"/>
      <c r="F29" s="23"/>
      <c r="G29" s="23"/>
      <c r="H29" s="23"/>
      <c r="I29" s="23"/>
      <c r="J29" s="23"/>
      <c r="K29" s="23"/>
      <c r="L29" s="23"/>
      <c r="M29" s="23"/>
    </row>
    <row r="30" spans="1:13" ht="12.75">
      <c r="A30" s="23"/>
      <c r="B30" s="23"/>
      <c r="C30" s="23"/>
      <c r="D30" s="23"/>
      <c r="E30" s="23"/>
      <c r="F30" s="23"/>
      <c r="G30" s="23"/>
      <c r="H30" s="23"/>
      <c r="I30" s="23"/>
      <c r="J30" s="23"/>
      <c r="K30" s="23"/>
      <c r="L30" s="23"/>
      <c r="M30" s="23"/>
    </row>
    <row r="31" spans="1:13" ht="12.75">
      <c r="A31" s="23"/>
      <c r="B31" s="23"/>
      <c r="C31" s="23"/>
      <c r="D31" s="23"/>
      <c r="E31" s="23"/>
      <c r="F31" s="23"/>
      <c r="G31" s="23"/>
      <c r="H31" s="23"/>
      <c r="I31" s="23"/>
      <c r="J31" s="23"/>
      <c r="K31" s="23"/>
      <c r="L31" s="23"/>
      <c r="M31" s="23"/>
    </row>
    <row r="32" spans="1:13" ht="12.75">
      <c r="A32" s="23"/>
      <c r="B32" s="23"/>
      <c r="C32" s="23"/>
      <c r="D32" s="23"/>
      <c r="E32" s="23"/>
      <c r="F32" s="23"/>
      <c r="G32" s="23"/>
      <c r="H32" s="23"/>
      <c r="I32" s="23"/>
      <c r="J32" s="23"/>
      <c r="K32" s="23"/>
      <c r="L32" s="23"/>
      <c r="M32" s="23"/>
    </row>
    <row r="33" spans="1:13" ht="12.75">
      <c r="A33" s="23"/>
      <c r="B33" s="23"/>
      <c r="C33" s="23"/>
      <c r="D33" s="23"/>
      <c r="E33" s="23"/>
      <c r="F33" s="23"/>
      <c r="G33" s="23"/>
      <c r="H33" s="23"/>
      <c r="I33" s="23"/>
      <c r="J33" s="23"/>
      <c r="K33" s="23"/>
      <c r="L33" s="23"/>
      <c r="M33" s="23"/>
    </row>
    <row r="34" spans="1:13" ht="12.75">
      <c r="A34" s="23"/>
      <c r="B34" s="23"/>
      <c r="C34" s="23"/>
      <c r="D34" s="23"/>
      <c r="E34" s="23"/>
      <c r="F34" s="23"/>
      <c r="G34" s="23"/>
      <c r="H34" s="23"/>
      <c r="I34" s="23"/>
      <c r="J34" s="23"/>
      <c r="K34" s="23"/>
      <c r="L34" s="23"/>
      <c r="M34" s="23"/>
    </row>
    <row r="35" spans="1:13" ht="12.75">
      <c r="A35" s="23"/>
      <c r="B35" s="23"/>
      <c r="C35" s="23"/>
      <c r="D35" s="23"/>
      <c r="E35" s="23"/>
      <c r="F35" s="23"/>
      <c r="G35" s="23"/>
      <c r="H35" s="23"/>
      <c r="I35" s="23"/>
      <c r="J35" s="23"/>
      <c r="K35" s="23"/>
      <c r="L35" s="23"/>
      <c r="M35" s="23"/>
    </row>
    <row r="36" spans="1:13" ht="12.75">
      <c r="A36" s="23"/>
      <c r="B36" s="23"/>
      <c r="C36" s="23"/>
      <c r="D36" s="23"/>
      <c r="E36" s="23"/>
      <c r="F36" s="23"/>
      <c r="G36" s="23"/>
      <c r="H36" s="23"/>
      <c r="I36" s="23"/>
      <c r="J36" s="23"/>
      <c r="K36" s="23"/>
      <c r="L36" s="23"/>
      <c r="M36" s="23"/>
    </row>
    <row r="37" spans="1:13" ht="12.75">
      <c r="A37" s="23"/>
      <c r="B37" s="23"/>
      <c r="C37" s="23"/>
      <c r="D37" s="23"/>
      <c r="E37" s="23"/>
      <c r="F37" s="23"/>
      <c r="G37" s="23"/>
      <c r="H37" s="23"/>
      <c r="I37" s="23"/>
      <c r="J37" s="23"/>
      <c r="K37" s="23"/>
      <c r="L37" s="23"/>
      <c r="M37" s="23"/>
    </row>
    <row r="38" spans="1:13" ht="12.75">
      <c r="A38" s="23"/>
      <c r="B38" s="23"/>
      <c r="C38" s="23"/>
      <c r="D38" s="23"/>
      <c r="E38" s="23"/>
      <c r="F38" s="23"/>
      <c r="G38" s="23"/>
      <c r="H38" s="23"/>
      <c r="I38" s="23"/>
      <c r="J38" s="23"/>
      <c r="K38" s="23"/>
      <c r="L38" s="23"/>
      <c r="M38" s="23"/>
    </row>
    <row r="39" spans="1:13" ht="12.75">
      <c r="A39" s="23"/>
      <c r="B39" s="23"/>
      <c r="C39" s="23"/>
      <c r="D39" s="23"/>
      <c r="E39" s="23"/>
      <c r="F39" s="23"/>
      <c r="G39" s="23"/>
      <c r="H39" s="23"/>
      <c r="I39" s="23"/>
      <c r="J39" s="23"/>
      <c r="K39" s="23"/>
      <c r="L39" s="23"/>
      <c r="M39" s="23"/>
    </row>
    <row r="40" spans="1:13" ht="12.75">
      <c r="A40" s="23"/>
      <c r="B40" s="23"/>
      <c r="C40" s="23"/>
      <c r="D40" s="23"/>
      <c r="E40" s="23"/>
      <c r="F40" s="23"/>
      <c r="G40" s="23"/>
      <c r="H40" s="23"/>
      <c r="I40" s="23"/>
      <c r="J40" s="23"/>
      <c r="K40" s="23"/>
      <c r="L40" s="23"/>
      <c r="M40" s="23"/>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sheetData>
  <sheetProtection/>
  <mergeCells count="14">
    <mergeCell ref="A18:M18"/>
    <mergeCell ref="A19:M19"/>
    <mergeCell ref="A4:A6"/>
    <mergeCell ref="J5:J6"/>
    <mergeCell ref="B4:E4"/>
    <mergeCell ref="F4:I4"/>
    <mergeCell ref="C5:E5"/>
    <mergeCell ref="G5:I5"/>
    <mergeCell ref="A1:M1"/>
    <mergeCell ref="J4:M4"/>
    <mergeCell ref="K5:M5"/>
    <mergeCell ref="B5:B6"/>
    <mergeCell ref="F5:F6"/>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A1" sqref="A1:M1"/>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3.28125" style="5" bestFit="1" customWidth="1"/>
    <col min="12" max="13" width="12.57421875" style="5" bestFit="1" customWidth="1"/>
    <col min="14" max="14" width="4.00390625" style="5" customWidth="1"/>
    <col min="15" max="16384" width="11.421875" style="5" customWidth="1"/>
  </cols>
  <sheetData>
    <row r="1" spans="1:14" ht="12.75">
      <c r="A1" s="374" t="s">
        <v>109</v>
      </c>
      <c r="B1" s="374"/>
      <c r="C1" s="374"/>
      <c r="D1" s="374"/>
      <c r="E1" s="374"/>
      <c r="F1" s="374"/>
      <c r="G1" s="374"/>
      <c r="H1" s="374"/>
      <c r="I1" s="374"/>
      <c r="J1" s="374"/>
      <c r="K1" s="374"/>
      <c r="L1" s="374"/>
      <c r="M1" s="374"/>
      <c r="N1" s="23"/>
    </row>
    <row r="2" spans="1:14" s="14" customFormat="1" ht="12.75">
      <c r="A2" s="374" t="s">
        <v>133</v>
      </c>
      <c r="B2" s="374"/>
      <c r="C2" s="374"/>
      <c r="D2" s="374"/>
      <c r="E2" s="374"/>
      <c r="F2" s="374"/>
      <c r="G2" s="374"/>
      <c r="H2" s="374"/>
      <c r="I2" s="374"/>
      <c r="J2" s="374"/>
      <c r="K2" s="374"/>
      <c r="L2" s="374"/>
      <c r="M2" s="374"/>
      <c r="N2" s="23"/>
    </row>
    <row r="3" spans="1:14" s="14" customFormat="1" ht="12.75">
      <c r="A3" s="49"/>
      <c r="B3" s="49"/>
      <c r="C3" s="49"/>
      <c r="D3" s="49"/>
      <c r="E3" s="49"/>
      <c r="F3" s="49"/>
      <c r="G3" s="49"/>
      <c r="H3" s="49"/>
      <c r="I3" s="49"/>
      <c r="J3" s="49"/>
      <c r="K3" s="49"/>
      <c r="L3" s="49"/>
      <c r="M3" s="49"/>
      <c r="N3" s="23"/>
    </row>
    <row r="4" spans="1:14" ht="12.75">
      <c r="A4" s="385" t="s">
        <v>97</v>
      </c>
      <c r="B4" s="388" t="s">
        <v>128</v>
      </c>
      <c r="C4" s="388"/>
      <c r="D4" s="388"/>
      <c r="E4" s="388"/>
      <c r="F4" s="388"/>
      <c r="G4" s="388"/>
      <c r="H4" s="388" t="s">
        <v>362</v>
      </c>
      <c r="I4" s="388"/>
      <c r="J4" s="388"/>
      <c r="K4" s="388"/>
      <c r="L4" s="388"/>
      <c r="M4" s="388"/>
      <c r="N4" s="23"/>
    </row>
    <row r="5" spans="1:14" ht="12.75">
      <c r="A5" s="386"/>
      <c r="B5" s="386">
        <v>2012</v>
      </c>
      <c r="C5" s="389" t="s">
        <v>259</v>
      </c>
      <c r="D5" s="389"/>
      <c r="E5" s="389"/>
      <c r="F5" s="389"/>
      <c r="G5" s="389"/>
      <c r="H5" s="386">
        <v>2012</v>
      </c>
      <c r="I5" s="388" t="s">
        <v>259</v>
      </c>
      <c r="J5" s="388"/>
      <c r="K5" s="388"/>
      <c r="L5" s="388"/>
      <c r="M5" s="388"/>
      <c r="N5" s="23"/>
    </row>
    <row r="6" spans="1:14" ht="12.75">
      <c r="A6" s="387"/>
      <c r="B6" s="387"/>
      <c r="C6" s="51">
        <v>2012</v>
      </c>
      <c r="D6" s="51">
        <v>2013</v>
      </c>
      <c r="E6" s="51" t="s">
        <v>262</v>
      </c>
      <c r="F6" s="51" t="s">
        <v>266</v>
      </c>
      <c r="G6" s="51" t="s">
        <v>143</v>
      </c>
      <c r="H6" s="387"/>
      <c r="I6" s="51">
        <v>2012</v>
      </c>
      <c r="J6" s="51" t="s">
        <v>268</v>
      </c>
      <c r="K6" s="51" t="s">
        <v>262</v>
      </c>
      <c r="L6" s="171" t="s">
        <v>267</v>
      </c>
      <c r="M6" s="172" t="s">
        <v>143</v>
      </c>
      <c r="N6" s="23"/>
    </row>
    <row r="7" spans="1:14" ht="15">
      <c r="A7" t="s">
        <v>72</v>
      </c>
      <c r="B7" s="96">
        <v>823915210</v>
      </c>
      <c r="C7" s="96">
        <v>134150924</v>
      </c>
      <c r="D7" s="96">
        <v>115310377</v>
      </c>
      <c r="E7" s="99">
        <v>-14</v>
      </c>
      <c r="F7" s="189">
        <f aca="true" t="shared" si="0" ref="F7:F19">SUM(D7/$D$19)*100</f>
        <v>58.02717402014309</v>
      </c>
      <c r="G7" s="189">
        <f aca="true" t="shared" si="1" ref="G7:G19">SUM(C7/$C$19)*100</f>
        <v>59.840385402436645</v>
      </c>
      <c r="H7" s="96">
        <v>1336715867</v>
      </c>
      <c r="I7" s="96">
        <v>279816677</v>
      </c>
      <c r="J7" s="96">
        <v>219480837</v>
      </c>
      <c r="K7">
        <v>-21.6</v>
      </c>
      <c r="L7" s="99">
        <f>SUM(J7/$J$19)*100</f>
        <v>46.75249201143165</v>
      </c>
      <c r="M7" s="99">
        <f>SUM($I7/$I$19)*100</f>
        <v>48.282878543863575</v>
      </c>
      <c r="N7" s="23"/>
    </row>
    <row r="8" spans="1:14" ht="15">
      <c r="A8" t="s">
        <v>22</v>
      </c>
      <c r="B8" s="96">
        <v>119123782</v>
      </c>
      <c r="C8" s="96">
        <v>17706667</v>
      </c>
      <c r="D8" s="96">
        <v>22363837</v>
      </c>
      <c r="E8" s="99">
        <v>26.3</v>
      </c>
      <c r="F8" s="99">
        <f t="shared" si="0"/>
        <v>11.254063121804855</v>
      </c>
      <c r="G8" s="99">
        <f t="shared" si="1"/>
        <v>7.89837107251387</v>
      </c>
      <c r="H8" s="96">
        <v>321936290</v>
      </c>
      <c r="I8" s="96">
        <v>102473949</v>
      </c>
      <c r="J8" s="96">
        <v>99042971</v>
      </c>
      <c r="K8">
        <v>-3.3</v>
      </c>
      <c r="L8" s="99">
        <f aca="true" t="shared" si="2" ref="L8:L19">SUM(J8/$J$19)*100</f>
        <v>21.09753987527374</v>
      </c>
      <c r="M8" s="99">
        <f aca="true" t="shared" si="3" ref="M8:M19">SUM($I8/$I$19)*100</f>
        <v>17.682067010884666</v>
      </c>
      <c r="N8" s="23"/>
    </row>
    <row r="9" spans="1:14" ht="15">
      <c r="A9" t="s">
        <v>20</v>
      </c>
      <c r="B9" s="96">
        <v>237299060</v>
      </c>
      <c r="C9" s="96">
        <v>12608149</v>
      </c>
      <c r="D9" s="96">
        <v>12087673</v>
      </c>
      <c r="E9" s="99">
        <v>-4.1</v>
      </c>
      <c r="F9" s="99">
        <f t="shared" si="0"/>
        <v>6.08283072970601</v>
      </c>
      <c r="G9" s="99">
        <f t="shared" si="1"/>
        <v>5.624087206222644</v>
      </c>
      <c r="H9" s="96">
        <v>330152504</v>
      </c>
      <c r="I9" s="96">
        <v>29351076</v>
      </c>
      <c r="J9" s="96">
        <v>26358444</v>
      </c>
      <c r="K9">
        <v>-10.2</v>
      </c>
      <c r="L9" s="99">
        <f t="shared" si="2"/>
        <v>5.614717710156027</v>
      </c>
      <c r="M9" s="99">
        <f t="shared" si="3"/>
        <v>5.064581757004102</v>
      </c>
      <c r="N9" s="23"/>
    </row>
    <row r="10" spans="1:14" ht="15">
      <c r="A10" t="s">
        <v>21</v>
      </c>
      <c r="B10" s="96">
        <v>111601607</v>
      </c>
      <c r="C10" s="96">
        <v>7921214</v>
      </c>
      <c r="D10" s="96">
        <v>5972579</v>
      </c>
      <c r="E10" s="99">
        <v>-24.6</v>
      </c>
      <c r="F10" s="99">
        <f t="shared" si="0"/>
        <v>3.005556741715034</v>
      </c>
      <c r="G10" s="99">
        <f t="shared" si="1"/>
        <v>3.5333971953497447</v>
      </c>
      <c r="H10" s="96">
        <v>178526709</v>
      </c>
      <c r="I10" s="96">
        <v>26253319</v>
      </c>
      <c r="J10" s="96">
        <v>23636605</v>
      </c>
      <c r="K10">
        <v>-10</v>
      </c>
      <c r="L10" s="99">
        <f t="shared" si="2"/>
        <v>5.03492788502472</v>
      </c>
      <c r="M10" s="99">
        <f t="shared" si="3"/>
        <v>4.530058130346197</v>
      </c>
      <c r="N10" s="23"/>
    </row>
    <row r="11" spans="1:14" ht="15">
      <c r="A11" t="s">
        <v>363</v>
      </c>
      <c r="B11" s="96">
        <v>48901438</v>
      </c>
      <c r="C11" s="96">
        <v>10982190</v>
      </c>
      <c r="D11" s="96">
        <v>4658471</v>
      </c>
      <c r="E11" s="99">
        <v>-57.6</v>
      </c>
      <c r="F11" s="99">
        <f t="shared" si="0"/>
        <v>2.344263494904626</v>
      </c>
      <c r="G11" s="99">
        <f t="shared" si="1"/>
        <v>4.898799520477292</v>
      </c>
      <c r="H11" s="96">
        <v>128041556</v>
      </c>
      <c r="I11" s="96">
        <v>52010911</v>
      </c>
      <c r="J11" s="96">
        <v>15779517</v>
      </c>
      <c r="K11">
        <v>-69.7</v>
      </c>
      <c r="L11" s="99">
        <f t="shared" si="2"/>
        <v>3.3612581060402547</v>
      </c>
      <c r="M11" s="99">
        <f t="shared" si="3"/>
        <v>8.974577661676319</v>
      </c>
      <c r="N11" s="23"/>
    </row>
    <row r="12" spans="1:14" ht="15">
      <c r="A12" t="s">
        <v>23</v>
      </c>
      <c r="B12" s="96">
        <v>97297554</v>
      </c>
      <c r="C12" s="96">
        <v>6404878</v>
      </c>
      <c r="D12" s="96">
        <v>5671342</v>
      </c>
      <c r="E12" s="99">
        <v>-11.5</v>
      </c>
      <c r="F12" s="99">
        <f t="shared" si="0"/>
        <v>2.8539664661901707</v>
      </c>
      <c r="G12" s="99">
        <f t="shared" si="1"/>
        <v>2.8570087819565644</v>
      </c>
      <c r="H12" s="96">
        <v>177287501</v>
      </c>
      <c r="I12" s="96">
        <v>9618019</v>
      </c>
      <c r="J12" s="96">
        <v>11771093</v>
      </c>
      <c r="K12">
        <v>22.4</v>
      </c>
      <c r="L12" s="99">
        <f t="shared" si="2"/>
        <v>2.5074076578645403</v>
      </c>
      <c r="M12" s="99">
        <f t="shared" si="3"/>
        <v>1.659606740342972</v>
      </c>
      <c r="N12" s="23"/>
    </row>
    <row r="13" spans="1:14" ht="15">
      <c r="A13" t="s">
        <v>264</v>
      </c>
      <c r="B13" s="96">
        <v>48008954</v>
      </c>
      <c r="C13" s="96">
        <v>7609826</v>
      </c>
      <c r="D13" s="96">
        <v>7184030</v>
      </c>
      <c r="E13" s="99">
        <v>-5.6</v>
      </c>
      <c r="F13" s="99">
        <f t="shared" si="0"/>
        <v>3.6151903221678703</v>
      </c>
      <c r="G13" s="99">
        <f t="shared" si="1"/>
        <v>3.394497086620759</v>
      </c>
      <c r="H13" s="96">
        <v>67143925</v>
      </c>
      <c r="I13" s="96">
        <v>10934447</v>
      </c>
      <c r="J13" s="96">
        <v>11529506</v>
      </c>
      <c r="K13">
        <v>5.4</v>
      </c>
      <c r="L13" s="99">
        <f t="shared" si="2"/>
        <v>2.455946243547236</v>
      </c>
      <c r="M13" s="99">
        <f t="shared" si="3"/>
        <v>1.8867587954570466</v>
      </c>
      <c r="N13" s="23"/>
    </row>
    <row r="14" spans="1:14" ht="15">
      <c r="A14" t="s">
        <v>172</v>
      </c>
      <c r="B14" s="96">
        <v>62303530</v>
      </c>
      <c r="C14" s="96">
        <v>3566715</v>
      </c>
      <c r="D14" s="96">
        <v>2679548</v>
      </c>
      <c r="E14" s="99">
        <v>-24.9</v>
      </c>
      <c r="F14" s="99">
        <f t="shared" si="0"/>
        <v>1.348418088090427</v>
      </c>
      <c r="G14" s="99">
        <f t="shared" si="1"/>
        <v>1.5909961247874207</v>
      </c>
      <c r="H14" s="96">
        <v>102318938</v>
      </c>
      <c r="I14" s="96">
        <v>17470776</v>
      </c>
      <c r="J14" s="96">
        <v>10626153</v>
      </c>
      <c r="K14">
        <v>-39.2</v>
      </c>
      <c r="L14" s="99">
        <f t="shared" si="2"/>
        <v>2.263519403494668</v>
      </c>
      <c r="M14" s="99">
        <f t="shared" si="3"/>
        <v>3.014614299329438</v>
      </c>
      <c r="N14" s="23"/>
    </row>
    <row r="15" spans="1:14" ht="15">
      <c r="A15" t="s">
        <v>142</v>
      </c>
      <c r="B15" s="96">
        <v>61008695</v>
      </c>
      <c r="C15" s="96">
        <v>2308778</v>
      </c>
      <c r="D15" s="96">
        <v>3041566</v>
      </c>
      <c r="E15" s="99">
        <v>31.7</v>
      </c>
      <c r="F15" s="99">
        <f t="shared" si="0"/>
        <v>1.5305949400872267</v>
      </c>
      <c r="G15" s="99">
        <f t="shared" si="1"/>
        <v>1.029871142211938</v>
      </c>
      <c r="H15" s="96">
        <v>125636111</v>
      </c>
      <c r="I15" s="96">
        <v>7081859</v>
      </c>
      <c r="J15" s="96">
        <v>9401040</v>
      </c>
      <c r="K15">
        <v>32.7</v>
      </c>
      <c r="L15" s="99">
        <f t="shared" si="2"/>
        <v>2.0025531773379806</v>
      </c>
      <c r="M15" s="99">
        <f t="shared" si="3"/>
        <v>1.2219877014755884</v>
      </c>
      <c r="N15" s="23"/>
    </row>
    <row r="16" spans="1:14" ht="15">
      <c r="A16" t="s">
        <v>265</v>
      </c>
      <c r="B16" s="96">
        <v>44898645</v>
      </c>
      <c r="C16" s="96">
        <v>2398414</v>
      </c>
      <c r="D16" s="96">
        <v>3230162</v>
      </c>
      <c r="E16" s="99">
        <v>34.7</v>
      </c>
      <c r="F16" s="99">
        <f t="shared" si="0"/>
        <v>1.6255013413688992</v>
      </c>
      <c r="G16" s="99">
        <f t="shared" si="1"/>
        <v>1.06985486074326</v>
      </c>
      <c r="H16" s="96">
        <v>64721237</v>
      </c>
      <c r="I16" s="96">
        <v>5687290</v>
      </c>
      <c r="J16" s="96">
        <v>5746299</v>
      </c>
      <c r="K16">
        <v>1</v>
      </c>
      <c r="L16" s="99">
        <f t="shared" si="2"/>
        <v>1.2240421613336459</v>
      </c>
      <c r="M16" s="99">
        <f t="shared" si="3"/>
        <v>0.9813522741310015</v>
      </c>
      <c r="N16" s="23"/>
    </row>
    <row r="17" spans="1:14" ht="15">
      <c r="A17" t="s">
        <v>364</v>
      </c>
      <c r="B17" s="96">
        <v>1654358475</v>
      </c>
      <c r="C17" s="96">
        <v>205657755</v>
      </c>
      <c r="D17" s="96">
        <v>182199585</v>
      </c>
      <c r="E17" s="99">
        <v>-11.4</v>
      </c>
      <c r="F17" s="99">
        <f t="shared" si="0"/>
        <v>91.68755926617821</v>
      </c>
      <c r="G17" s="99">
        <f t="shared" si="1"/>
        <v>91.73726839332014</v>
      </c>
      <c r="H17" s="96">
        <v>2832480638</v>
      </c>
      <c r="I17" s="96">
        <v>540698323</v>
      </c>
      <c r="J17" s="96">
        <v>433372465</v>
      </c>
      <c r="K17">
        <v>-19.8</v>
      </c>
      <c r="L17" s="99">
        <f t="shared" si="2"/>
        <v>92.31440423150445</v>
      </c>
      <c r="M17" s="99">
        <f t="shared" si="3"/>
        <v>93.29848291451091</v>
      </c>
      <c r="N17" s="23"/>
    </row>
    <row r="18" spans="1:14" ht="15">
      <c r="A18" t="s">
        <v>365</v>
      </c>
      <c r="B18" s="96">
        <v>913308072</v>
      </c>
      <c r="C18" s="96">
        <v>18523495</v>
      </c>
      <c r="D18" s="96">
        <v>16518307</v>
      </c>
      <c r="E18" s="99">
        <v>-10.8</v>
      </c>
      <c r="F18" s="99">
        <f t="shared" si="0"/>
        <v>8.312440733821793</v>
      </c>
      <c r="G18" s="99">
        <f t="shared" si="1"/>
        <v>8.262731606679862</v>
      </c>
      <c r="H18" s="96">
        <v>1108688552</v>
      </c>
      <c r="I18" s="96">
        <v>38837706</v>
      </c>
      <c r="J18" s="96">
        <v>36080237</v>
      </c>
      <c r="K18">
        <v>-7.1</v>
      </c>
      <c r="L18" s="99">
        <f t="shared" si="2"/>
        <v>7.685595768495544</v>
      </c>
      <c r="M18" s="99">
        <f t="shared" si="3"/>
        <v>6.7015170854890895</v>
      </c>
      <c r="N18" s="23"/>
    </row>
    <row r="19" spans="1:14" ht="15">
      <c r="A19" t="s">
        <v>119</v>
      </c>
      <c r="B19" s="96">
        <v>2567666547</v>
      </c>
      <c r="C19" s="96">
        <v>224181250</v>
      </c>
      <c r="D19" s="96">
        <v>198717892</v>
      </c>
      <c r="E19" s="99">
        <v>-11.4</v>
      </c>
      <c r="F19" s="99">
        <f t="shared" si="0"/>
        <v>100</v>
      </c>
      <c r="G19" s="99">
        <f t="shared" si="1"/>
        <v>100</v>
      </c>
      <c r="H19" s="96">
        <v>3941169190</v>
      </c>
      <c r="I19" s="96">
        <v>579536029</v>
      </c>
      <c r="J19" s="96">
        <v>469452702</v>
      </c>
      <c r="K19">
        <v>-19</v>
      </c>
      <c r="L19">
        <f t="shared" si="2"/>
        <v>100</v>
      </c>
      <c r="M19" s="99">
        <f t="shared" si="3"/>
        <v>100</v>
      </c>
      <c r="N19" s="23"/>
    </row>
    <row r="20" spans="1:14" ht="12.75">
      <c r="A20" s="363" t="s">
        <v>390</v>
      </c>
      <c r="B20" s="363"/>
      <c r="C20" s="363"/>
      <c r="D20" s="363"/>
      <c r="E20" s="363"/>
      <c r="F20" s="363"/>
      <c r="G20" s="363"/>
      <c r="H20" s="363"/>
      <c r="I20" s="363"/>
      <c r="J20" s="363"/>
      <c r="K20" s="363"/>
      <c r="L20" s="363"/>
      <c r="M20" s="363"/>
      <c r="N20" s="23"/>
    </row>
    <row r="21" spans="1:14" s="14" customFormat="1" ht="12.75">
      <c r="A21" s="363" t="s">
        <v>107</v>
      </c>
      <c r="B21" s="363"/>
      <c r="C21" s="363"/>
      <c r="D21" s="363"/>
      <c r="E21" s="363"/>
      <c r="F21" s="363"/>
      <c r="G21" s="363"/>
      <c r="H21" s="363"/>
      <c r="I21" s="363"/>
      <c r="J21" s="363"/>
      <c r="K21" s="363"/>
      <c r="L21" s="363"/>
      <c r="M21" s="363"/>
      <c r="N21" s="23"/>
    </row>
    <row r="22" spans="1:14" ht="12.75">
      <c r="A22" s="185" t="s">
        <v>177</v>
      </c>
      <c r="B22" s="185"/>
      <c r="C22" s="185"/>
      <c r="D22" s="185"/>
      <c r="E22" s="185"/>
      <c r="F22" s="185"/>
      <c r="G22" s="185"/>
      <c r="H22" s="185"/>
      <c r="I22" s="185"/>
      <c r="J22" s="185"/>
      <c r="K22" s="185"/>
      <c r="L22" s="185"/>
      <c r="M22" s="185"/>
      <c r="N22" s="123"/>
    </row>
    <row r="23" spans="1:14" ht="12.75" customHeight="1">
      <c r="A23" s="186"/>
      <c r="B23" s="186"/>
      <c r="C23" s="186"/>
      <c r="D23" s="186"/>
      <c r="E23" s="186"/>
      <c r="F23" s="186"/>
      <c r="G23" s="186"/>
      <c r="H23" s="186"/>
      <c r="I23" s="186"/>
      <c r="J23" s="186"/>
      <c r="K23" s="186"/>
      <c r="L23" s="186"/>
      <c r="M23" s="186"/>
      <c r="N23" s="23"/>
    </row>
    <row r="24" spans="1:14" ht="12.75" customHeight="1">
      <c r="A24" s="186"/>
      <c r="B24" s="186"/>
      <c r="C24" s="186"/>
      <c r="D24" s="186"/>
      <c r="E24" s="186"/>
      <c r="F24" s="186"/>
      <c r="G24" s="186"/>
      <c r="H24" s="186"/>
      <c r="I24" s="186"/>
      <c r="J24" s="186"/>
      <c r="K24" s="186"/>
      <c r="L24" s="186"/>
      <c r="M24" s="186"/>
      <c r="N24" s="23"/>
    </row>
    <row r="25" spans="1:14" ht="12.75" customHeight="1">
      <c r="A25" s="186"/>
      <c r="B25" s="186"/>
      <c r="C25" s="186"/>
      <c r="D25" s="186"/>
      <c r="E25" s="186"/>
      <c r="F25" s="186"/>
      <c r="G25" s="186"/>
      <c r="H25" s="186"/>
      <c r="I25" s="186"/>
      <c r="J25" s="186"/>
      <c r="K25" s="186"/>
      <c r="L25" s="186"/>
      <c r="M25" s="186"/>
      <c r="N25" s="23"/>
    </row>
    <row r="26" spans="1:14" ht="12.75" customHeight="1">
      <c r="A26" s="186"/>
      <c r="B26" s="186"/>
      <c r="C26" s="186"/>
      <c r="D26" s="186"/>
      <c r="E26" s="186"/>
      <c r="F26" s="186"/>
      <c r="G26" s="186"/>
      <c r="H26" s="186"/>
      <c r="I26" s="186"/>
      <c r="J26" s="186"/>
      <c r="K26" s="186"/>
      <c r="L26" s="186"/>
      <c r="M26" s="186"/>
      <c r="N26" s="23"/>
    </row>
    <row r="27" spans="1:14" ht="12.75" customHeight="1">
      <c r="A27" s="184"/>
      <c r="B27" s="184"/>
      <c r="C27" s="184"/>
      <c r="D27" s="184"/>
      <c r="E27" s="184"/>
      <c r="F27" s="184"/>
      <c r="G27" s="184"/>
      <c r="H27" s="184"/>
      <c r="I27" s="184"/>
      <c r="J27" s="184"/>
      <c r="K27" s="184"/>
      <c r="L27" s="183"/>
      <c r="M27" s="183"/>
      <c r="N27" s="23"/>
    </row>
    <row r="28" spans="1:14" ht="12.75">
      <c r="A28" s="184"/>
      <c r="B28" s="184"/>
      <c r="C28" s="184"/>
      <c r="D28" s="184"/>
      <c r="E28" s="184"/>
      <c r="F28" s="184"/>
      <c r="G28" s="184"/>
      <c r="H28" s="184"/>
      <c r="I28" s="184"/>
      <c r="J28" s="184"/>
      <c r="K28" s="184"/>
      <c r="L28" s="183"/>
      <c r="M28" s="183"/>
      <c r="N28" s="23"/>
    </row>
    <row r="29" spans="1:14" ht="12.75" customHeight="1">
      <c r="A29" s="184"/>
      <c r="B29" s="184"/>
      <c r="C29" s="184"/>
      <c r="D29" s="184"/>
      <c r="E29" s="184"/>
      <c r="F29" s="184"/>
      <c r="G29" s="184"/>
      <c r="H29" s="184"/>
      <c r="I29" s="184"/>
      <c r="J29" s="184"/>
      <c r="K29" s="184"/>
      <c r="L29" s="183"/>
      <c r="M29" s="183"/>
      <c r="N29" s="23"/>
    </row>
    <row r="30" spans="1:14" ht="12.75">
      <c r="A30" s="184"/>
      <c r="B30" s="184"/>
      <c r="C30" s="184"/>
      <c r="D30" s="184"/>
      <c r="E30" s="184"/>
      <c r="F30" s="184"/>
      <c r="G30" s="184"/>
      <c r="H30" s="184"/>
      <c r="I30" s="184"/>
      <c r="J30" s="184"/>
      <c r="K30" s="184"/>
      <c r="L30" s="183"/>
      <c r="M30" s="183"/>
      <c r="N30" s="23"/>
    </row>
    <row r="31" spans="1:14" ht="12.75">
      <c r="A31" s="183"/>
      <c r="B31" s="183"/>
      <c r="C31" s="183"/>
      <c r="D31" s="183"/>
      <c r="E31" s="183"/>
      <c r="F31" s="183"/>
      <c r="G31" s="183"/>
      <c r="H31" s="183"/>
      <c r="I31" s="183"/>
      <c r="J31" s="183"/>
      <c r="K31" s="183"/>
      <c r="L31" s="183"/>
      <c r="M31" s="183"/>
      <c r="N31" s="23"/>
    </row>
    <row r="32" spans="1:14" ht="12.75">
      <c r="A32" s="183"/>
      <c r="B32" s="183"/>
      <c r="C32" s="183"/>
      <c r="D32" s="183"/>
      <c r="E32" s="183"/>
      <c r="F32" s="183"/>
      <c r="G32" s="183"/>
      <c r="H32" s="183"/>
      <c r="I32" s="183"/>
      <c r="J32" s="183"/>
      <c r="K32" s="183"/>
      <c r="L32" s="183"/>
      <c r="M32" s="23"/>
      <c r="N32" s="23"/>
    </row>
    <row r="33" spans="1:14" ht="12.75">
      <c r="A33" s="23"/>
      <c r="B33" s="23"/>
      <c r="C33" s="23"/>
      <c r="D33" s="23"/>
      <c r="E33" s="23"/>
      <c r="F33" s="23"/>
      <c r="G33" s="23"/>
      <c r="H33" s="23"/>
      <c r="I33" s="23"/>
      <c r="J33" s="23"/>
      <c r="K33" s="23"/>
      <c r="L33" s="23"/>
      <c r="M33" s="23"/>
      <c r="N33" s="23"/>
    </row>
    <row r="34" spans="1:14" ht="12.75">
      <c r="A34" s="23"/>
      <c r="B34" s="23"/>
      <c r="C34" s="23"/>
      <c r="D34" s="23"/>
      <c r="E34" s="23"/>
      <c r="F34" s="23"/>
      <c r="G34" s="23"/>
      <c r="H34" s="23"/>
      <c r="I34" s="23"/>
      <c r="J34" s="23"/>
      <c r="K34" s="23"/>
      <c r="L34" s="23"/>
      <c r="M34" s="23"/>
      <c r="N34" s="23"/>
    </row>
    <row r="35" spans="1:14" ht="12.75">
      <c r="A35" s="23"/>
      <c r="B35" s="23"/>
      <c r="C35" s="23"/>
      <c r="D35" s="23"/>
      <c r="E35" s="23"/>
      <c r="F35" s="23"/>
      <c r="G35" s="23"/>
      <c r="H35" s="23"/>
      <c r="I35" s="23"/>
      <c r="J35" s="23"/>
      <c r="K35" s="23"/>
      <c r="L35" s="23"/>
      <c r="M35" s="23"/>
      <c r="N35" s="23"/>
    </row>
    <row r="36" spans="1:14" ht="12.75">
      <c r="A36" s="23"/>
      <c r="B36" s="23"/>
      <c r="C36" s="23"/>
      <c r="D36" s="23"/>
      <c r="E36" s="23"/>
      <c r="F36" s="23"/>
      <c r="G36" s="23"/>
      <c r="H36" s="23"/>
      <c r="I36" s="23"/>
      <c r="J36" s="23"/>
      <c r="K36" s="23"/>
      <c r="L36" s="23"/>
      <c r="M36" s="23"/>
      <c r="N36" s="23"/>
    </row>
    <row r="37" spans="1:14" ht="12.75">
      <c r="A37" s="23"/>
      <c r="B37" s="23"/>
      <c r="C37" s="101"/>
      <c r="D37" s="23"/>
      <c r="E37" s="23"/>
      <c r="F37" s="23"/>
      <c r="G37" s="23"/>
      <c r="H37" s="23"/>
      <c r="I37" s="23"/>
      <c r="J37" s="23"/>
      <c r="K37" s="23"/>
      <c r="L37" s="23"/>
      <c r="M37" s="23"/>
      <c r="N37" s="23"/>
    </row>
    <row r="38" spans="1:14" ht="12.75">
      <c r="A38" s="23"/>
      <c r="B38" s="23"/>
      <c r="C38" s="23"/>
      <c r="D38" s="23"/>
      <c r="E38" s="23"/>
      <c r="F38" s="23"/>
      <c r="G38" s="23"/>
      <c r="H38" s="23"/>
      <c r="I38" s="23"/>
      <c r="J38" s="23"/>
      <c r="K38" s="23"/>
      <c r="L38" s="23"/>
      <c r="M38" s="23"/>
      <c r="N38" s="23"/>
    </row>
    <row r="39" spans="1:14" ht="12.75">
      <c r="A39" s="23"/>
      <c r="B39" s="23"/>
      <c r="C39" s="23"/>
      <c r="D39" s="23"/>
      <c r="E39" s="23"/>
      <c r="F39" s="23"/>
      <c r="G39" s="23"/>
      <c r="H39" s="23"/>
      <c r="I39" s="23"/>
      <c r="J39" s="23"/>
      <c r="K39" s="23"/>
      <c r="L39" s="23"/>
      <c r="M39" s="23"/>
      <c r="N39" s="23"/>
    </row>
    <row r="40" spans="1:14" ht="12.75">
      <c r="A40" s="23"/>
      <c r="B40" s="23"/>
      <c r="C40" s="23"/>
      <c r="D40" s="23"/>
      <c r="E40" s="23"/>
      <c r="F40" s="23"/>
      <c r="G40" s="23"/>
      <c r="H40" s="23"/>
      <c r="I40" s="23"/>
      <c r="J40" s="23"/>
      <c r="K40" s="23"/>
      <c r="L40" s="23"/>
      <c r="M40" s="23"/>
      <c r="N40" s="23"/>
    </row>
    <row r="41" spans="1:14" ht="12.75">
      <c r="A41" s="23"/>
      <c r="B41" s="23"/>
      <c r="C41" s="23"/>
      <c r="D41" s="23"/>
      <c r="E41" s="23"/>
      <c r="F41" s="23"/>
      <c r="G41" s="23"/>
      <c r="H41" s="23"/>
      <c r="I41" s="23"/>
      <c r="J41" s="23"/>
      <c r="K41" s="23"/>
      <c r="L41" s="23"/>
      <c r="M41" s="23"/>
      <c r="N41" s="23"/>
    </row>
    <row r="42" spans="1:14" ht="12.75">
      <c r="A42" s="23"/>
      <c r="B42" s="23"/>
      <c r="C42" s="23"/>
      <c r="D42" s="23"/>
      <c r="E42" s="23"/>
      <c r="F42" s="23"/>
      <c r="G42" s="23"/>
      <c r="H42" s="23"/>
      <c r="I42" s="23"/>
      <c r="J42" s="23"/>
      <c r="K42" s="23"/>
      <c r="L42" s="23"/>
      <c r="M42" s="23"/>
      <c r="N42" s="23"/>
    </row>
    <row r="43" spans="1:14" ht="12.75">
      <c r="A43" s="23"/>
      <c r="B43" s="23"/>
      <c r="C43" s="23"/>
      <c r="D43" s="23"/>
      <c r="E43" s="23"/>
      <c r="F43" s="23"/>
      <c r="G43" s="23"/>
      <c r="H43" s="23"/>
      <c r="I43" s="23"/>
      <c r="J43" s="23"/>
      <c r="K43" s="23"/>
      <c r="L43" s="23"/>
      <c r="M43" s="23"/>
      <c r="N43" s="23"/>
    </row>
    <row r="44" spans="1:14" ht="12.75">
      <c r="A44" s="23"/>
      <c r="B44" s="23"/>
      <c r="C44" s="23"/>
      <c r="D44" s="23"/>
      <c r="E44" s="23"/>
      <c r="F44" s="23"/>
      <c r="G44" s="23"/>
      <c r="H44" s="23"/>
      <c r="I44" s="23"/>
      <c r="J44" s="23"/>
      <c r="K44" s="23"/>
      <c r="L44" s="23"/>
      <c r="M44" s="23"/>
      <c r="N44" s="23"/>
    </row>
    <row r="45" spans="1:14" ht="12.75">
      <c r="A45" s="23"/>
      <c r="B45" s="23"/>
      <c r="C45" s="23"/>
      <c r="D45" s="23"/>
      <c r="E45" s="23"/>
      <c r="F45" s="23"/>
      <c r="G45" s="23"/>
      <c r="H45" s="23"/>
      <c r="I45" s="23"/>
      <c r="J45" s="23"/>
      <c r="K45" s="23"/>
      <c r="L45" s="23"/>
      <c r="M45" s="23"/>
      <c r="N45" s="23"/>
    </row>
    <row r="46" spans="1:14" ht="12.75">
      <c r="A46" s="23"/>
      <c r="B46" s="23"/>
      <c r="C46" s="23"/>
      <c r="D46" s="23"/>
      <c r="E46" s="23"/>
      <c r="F46" s="23"/>
      <c r="G46" s="23"/>
      <c r="H46" s="23"/>
      <c r="I46" s="23"/>
      <c r="J46" s="23"/>
      <c r="K46" s="23"/>
      <c r="L46" s="23"/>
      <c r="M46" s="23"/>
      <c r="N46" s="23"/>
    </row>
    <row r="47" spans="1:14" ht="12.75">
      <c r="A47" s="23"/>
      <c r="B47" s="23"/>
      <c r="C47" s="23"/>
      <c r="D47" s="23"/>
      <c r="E47" s="23"/>
      <c r="F47" s="23"/>
      <c r="G47" s="23"/>
      <c r="H47" s="23"/>
      <c r="I47" s="23"/>
      <c r="J47" s="23"/>
      <c r="K47" s="23"/>
      <c r="L47" s="23"/>
      <c r="M47" s="23"/>
      <c r="N47" s="23"/>
    </row>
    <row r="48" spans="1:14" ht="12.75">
      <c r="A48" s="23"/>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c r="B50" s="23"/>
      <c r="C50" s="23"/>
      <c r="D50" s="23"/>
      <c r="E50" s="23"/>
      <c r="F50" s="23"/>
      <c r="G50" s="23"/>
      <c r="H50" s="23"/>
      <c r="I50" s="23"/>
      <c r="J50" s="23"/>
      <c r="K50" s="23"/>
      <c r="L50" s="23"/>
      <c r="M50" s="23"/>
      <c r="N50" s="23"/>
    </row>
    <row r="51" spans="1:14" ht="12.75">
      <c r="A51" s="23"/>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row r="53" spans="1:14" ht="12.75">
      <c r="A53" s="23"/>
      <c r="B53" s="23"/>
      <c r="C53" s="23"/>
      <c r="D53" s="23"/>
      <c r="E53" s="23"/>
      <c r="F53" s="23"/>
      <c r="G53" s="23"/>
      <c r="H53" s="23"/>
      <c r="I53" s="23"/>
      <c r="J53" s="23"/>
      <c r="K53" s="23"/>
      <c r="L53" s="23"/>
      <c r="M53" s="23"/>
      <c r="N53" s="23"/>
    </row>
  </sheetData>
  <sheetProtection/>
  <mergeCells count="11">
    <mergeCell ref="I5:M5"/>
    <mergeCell ref="A2:M2"/>
    <mergeCell ref="A20:M20"/>
    <mergeCell ref="A21:M21"/>
    <mergeCell ref="A1:M1"/>
    <mergeCell ref="A4:A6"/>
    <mergeCell ref="B4:G4"/>
    <mergeCell ref="H4:M4"/>
    <mergeCell ref="B5:B6"/>
    <mergeCell ref="C5:G5"/>
    <mergeCell ref="H5:H6"/>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68"/>
  <sheetViews>
    <sheetView view="pageBreakPreview" zoomScaleSheetLayoutView="100" zoomScalePageLayoutView="0" workbookViewId="0" topLeftCell="A49">
      <selection activeCell="E51" sqref="E51"/>
    </sheetView>
  </sheetViews>
  <sheetFormatPr defaultColWidth="11.421875" defaultRowHeight="15"/>
  <cols>
    <col min="1" max="1" width="64.7109375" style="5" customWidth="1"/>
    <col min="2" max="2" width="11.00390625" style="5" customWidth="1"/>
    <col min="3" max="3" width="10.8515625" style="5" customWidth="1"/>
    <col min="4" max="4" width="11.28125" style="5" customWidth="1"/>
    <col min="5" max="5" width="10.8515625" style="14" customWidth="1"/>
    <col min="6" max="6" width="11.00390625" style="5" customWidth="1"/>
    <col min="7" max="7" width="12.00390625" style="5" customWidth="1"/>
    <col min="8" max="8" width="12.140625" style="5" customWidth="1"/>
    <col min="9" max="9" width="10.7109375" style="5" customWidth="1"/>
    <col min="10" max="10" width="11.421875" style="5" customWidth="1"/>
    <col min="11" max="11" width="11.7109375" style="5" customWidth="1"/>
    <col min="12" max="16384" width="11.421875" style="5" customWidth="1"/>
  </cols>
  <sheetData>
    <row r="1" spans="1:13" ht="12.75">
      <c r="A1" s="394" t="s">
        <v>176</v>
      </c>
      <c r="B1" s="394"/>
      <c r="C1" s="394"/>
      <c r="D1" s="394"/>
      <c r="E1" s="394"/>
      <c r="F1" s="394"/>
      <c r="G1" s="394"/>
      <c r="H1" s="394"/>
      <c r="I1" s="394"/>
      <c r="J1" s="394"/>
      <c r="K1" s="394"/>
      <c r="L1" s="15"/>
      <c r="M1" s="15"/>
    </row>
    <row r="2" spans="1:13" ht="15" customHeight="1">
      <c r="A2" s="394" t="s">
        <v>169</v>
      </c>
      <c r="B2" s="394"/>
      <c r="C2" s="394"/>
      <c r="D2" s="394"/>
      <c r="E2" s="394"/>
      <c r="F2" s="394"/>
      <c r="G2" s="394"/>
      <c r="H2" s="394"/>
      <c r="I2" s="394"/>
      <c r="J2" s="394"/>
      <c r="K2" s="394"/>
      <c r="L2" s="15"/>
      <c r="M2" s="15"/>
    </row>
    <row r="3" spans="1:13" ht="12.75">
      <c r="A3" s="103"/>
      <c r="B3" s="103"/>
      <c r="C3" s="103"/>
      <c r="D3" s="103"/>
      <c r="E3" s="103"/>
      <c r="F3" s="103"/>
      <c r="G3" s="103"/>
      <c r="H3" s="103"/>
      <c r="I3" s="103"/>
      <c r="J3" s="103"/>
      <c r="K3" s="103"/>
      <c r="L3" s="15"/>
      <c r="M3" s="15"/>
    </row>
    <row r="4" spans="1:13" ht="12.75" customHeight="1">
      <c r="A4" s="395" t="s">
        <v>24</v>
      </c>
      <c r="B4" s="397" t="s">
        <v>98</v>
      </c>
      <c r="C4" s="397"/>
      <c r="D4" s="397"/>
      <c r="E4" s="397"/>
      <c r="F4" s="397" t="s">
        <v>137</v>
      </c>
      <c r="G4" s="398" t="s">
        <v>25</v>
      </c>
      <c r="H4" s="398" t="s">
        <v>25</v>
      </c>
      <c r="I4" s="399" t="s">
        <v>167</v>
      </c>
      <c r="J4" s="399"/>
      <c r="K4" s="399"/>
      <c r="L4" s="15"/>
      <c r="M4" s="15"/>
    </row>
    <row r="5" spans="1:13" ht="24">
      <c r="A5" s="396" t="s">
        <v>25</v>
      </c>
      <c r="B5" s="201">
        <v>2012</v>
      </c>
      <c r="C5" s="280" t="s">
        <v>353</v>
      </c>
      <c r="D5" s="281" t="s">
        <v>354</v>
      </c>
      <c r="E5" s="203" t="s">
        <v>274</v>
      </c>
      <c r="F5" s="201">
        <v>2012</v>
      </c>
      <c r="G5" s="202" t="s">
        <v>353</v>
      </c>
      <c r="H5" s="202" t="s">
        <v>354</v>
      </c>
      <c r="I5" s="203">
        <v>2012</v>
      </c>
      <c r="J5" s="202" t="s">
        <v>353</v>
      </c>
      <c r="K5" s="202" t="s">
        <v>354</v>
      </c>
      <c r="L5" s="15"/>
      <c r="M5" s="15"/>
    </row>
    <row r="6" spans="1:13" ht="15" customHeight="1">
      <c r="A6" s="262" t="s">
        <v>366</v>
      </c>
      <c r="B6" s="282">
        <v>118</v>
      </c>
      <c r="C6" s="282">
        <v>18.6</v>
      </c>
      <c r="D6" s="283">
        <v>0.2</v>
      </c>
      <c r="E6" s="285">
        <f>SUM(D6-C6)/C6*100</f>
        <v>-98.9247311827957</v>
      </c>
      <c r="F6" s="282">
        <v>151.8</v>
      </c>
      <c r="G6" s="282">
        <v>21.4</v>
      </c>
      <c r="H6" s="282">
        <v>1</v>
      </c>
      <c r="I6" s="287">
        <f aca="true" t="shared" si="0" ref="I6:J21">SUM(F6/B6)</f>
        <v>1.2864406779661017</v>
      </c>
      <c r="J6" s="288">
        <f t="shared" si="0"/>
        <v>1.150537634408602</v>
      </c>
      <c r="K6" s="104" t="s">
        <v>16</v>
      </c>
      <c r="L6" s="15"/>
      <c r="M6" s="15"/>
    </row>
    <row r="7" spans="1:13" ht="12.75" customHeight="1">
      <c r="A7" s="262" t="s">
        <v>367</v>
      </c>
      <c r="B7" s="282">
        <v>177349.9</v>
      </c>
      <c r="C7" s="282">
        <v>12556.6</v>
      </c>
      <c r="D7" s="282">
        <v>16346.3</v>
      </c>
      <c r="E7" s="285">
        <f>SUM(D7-C7)/C7*100</f>
        <v>30.180940700508092</v>
      </c>
      <c r="F7" s="282">
        <v>320051.9</v>
      </c>
      <c r="G7" s="282">
        <v>24578.3</v>
      </c>
      <c r="H7" s="282">
        <v>29903.4</v>
      </c>
      <c r="I7" s="287">
        <f t="shared" si="0"/>
        <v>1.8046353564338071</v>
      </c>
      <c r="J7" s="288">
        <f t="shared" si="0"/>
        <v>1.9574008887756238</v>
      </c>
      <c r="K7" s="104"/>
      <c r="L7" s="15"/>
      <c r="M7" s="15"/>
    </row>
    <row r="8" spans="1:11" s="15" customFormat="1" ht="12.75" customHeight="1">
      <c r="A8" s="262" t="s">
        <v>368</v>
      </c>
      <c r="B8" s="282">
        <v>131.2</v>
      </c>
      <c r="C8" s="282">
        <v>69.2</v>
      </c>
      <c r="D8" s="284" t="s">
        <v>43</v>
      </c>
      <c r="E8" s="285">
        <v>0</v>
      </c>
      <c r="F8" s="282">
        <v>264</v>
      </c>
      <c r="G8" s="282">
        <v>85.5</v>
      </c>
      <c r="H8" s="284" t="s">
        <v>43</v>
      </c>
      <c r="I8" s="287">
        <f t="shared" si="0"/>
        <v>2.0121951219512195</v>
      </c>
      <c r="J8" s="288">
        <f t="shared" si="0"/>
        <v>1.2355491329479769</v>
      </c>
      <c r="K8" s="104"/>
    </row>
    <row r="9" spans="1:13" ht="12.75" customHeight="1">
      <c r="A9" s="262" t="s">
        <v>369</v>
      </c>
      <c r="B9" s="282">
        <v>110593.3</v>
      </c>
      <c r="C9" s="282">
        <v>54062.6</v>
      </c>
      <c r="D9" s="282">
        <v>40907.8</v>
      </c>
      <c r="E9" s="285">
        <f>SUM(D9-C9)/C9*100</f>
        <v>-24.3325330265285</v>
      </c>
      <c r="F9" s="282">
        <v>163898.8</v>
      </c>
      <c r="G9" s="282">
        <v>80320.5</v>
      </c>
      <c r="H9" s="282">
        <v>56555</v>
      </c>
      <c r="I9" s="287">
        <f t="shared" si="0"/>
        <v>1.4819957447693484</v>
      </c>
      <c r="J9" s="288">
        <f t="shared" si="0"/>
        <v>1.4856943617214118</v>
      </c>
      <c r="K9" s="104"/>
      <c r="L9" s="15"/>
      <c r="M9" s="15"/>
    </row>
    <row r="10" spans="1:11" s="15" customFormat="1" ht="15">
      <c r="A10" s="262" t="s">
        <v>370</v>
      </c>
      <c r="B10" s="282">
        <v>74</v>
      </c>
      <c r="C10" s="282">
        <v>0.9</v>
      </c>
      <c r="D10" s="284" t="s">
        <v>43</v>
      </c>
      <c r="E10" s="285">
        <v>0</v>
      </c>
      <c r="F10" s="282">
        <v>82.2</v>
      </c>
      <c r="G10" s="282">
        <v>1.4</v>
      </c>
      <c r="H10" s="284" t="s">
        <v>43</v>
      </c>
      <c r="I10" s="287">
        <f t="shared" si="0"/>
        <v>1.1108108108108108</v>
      </c>
      <c r="J10" s="288">
        <f t="shared" si="0"/>
        <v>1.5555555555555554</v>
      </c>
      <c r="K10" s="104"/>
    </row>
    <row r="11" spans="1:11" s="15" customFormat="1" ht="15">
      <c r="A11" s="262" t="s">
        <v>376</v>
      </c>
      <c r="B11" s="282">
        <v>229697.8</v>
      </c>
      <c r="C11" s="282">
        <v>2672.1</v>
      </c>
      <c r="D11" s="282">
        <v>2584.2</v>
      </c>
      <c r="E11" s="285">
        <f>SUM(D11-C11)/C11*100</f>
        <v>-3.289547546873249</v>
      </c>
      <c r="F11" s="282">
        <v>381085.9</v>
      </c>
      <c r="G11" s="282">
        <v>6237.3</v>
      </c>
      <c r="H11" s="282">
        <v>4328.7</v>
      </c>
      <c r="I11" s="287">
        <f t="shared" si="0"/>
        <v>1.6590750978024171</v>
      </c>
      <c r="J11" s="288">
        <f t="shared" si="0"/>
        <v>2.334231503312002</v>
      </c>
      <c r="K11" s="104"/>
    </row>
    <row r="12" spans="1:11" s="15" customFormat="1" ht="15">
      <c r="A12" s="262" t="s">
        <v>269</v>
      </c>
      <c r="B12" s="282">
        <v>22.7</v>
      </c>
      <c r="C12" s="284" t="s">
        <v>43</v>
      </c>
      <c r="D12" s="284" t="s">
        <v>43</v>
      </c>
      <c r="E12" s="285">
        <v>0</v>
      </c>
      <c r="F12" s="282">
        <v>33.7</v>
      </c>
      <c r="G12" s="284" t="s">
        <v>43</v>
      </c>
      <c r="H12" s="284" t="s">
        <v>43</v>
      </c>
      <c r="I12" s="287">
        <f t="shared" si="0"/>
        <v>1.484581497797357</v>
      </c>
      <c r="J12" s="288">
        <v>0</v>
      </c>
      <c r="K12" s="104"/>
    </row>
    <row r="13" spans="1:13" ht="12.75" customHeight="1">
      <c r="A13" s="262" t="s">
        <v>270</v>
      </c>
      <c r="B13" s="282">
        <v>1875</v>
      </c>
      <c r="C13" s="282">
        <v>16.7</v>
      </c>
      <c r="D13" s="284" t="s">
        <v>43</v>
      </c>
      <c r="E13" s="285">
        <v>0</v>
      </c>
      <c r="F13" s="282">
        <v>2813.6</v>
      </c>
      <c r="G13" s="282">
        <v>40.1</v>
      </c>
      <c r="H13" s="284" t="s">
        <v>43</v>
      </c>
      <c r="I13" s="287">
        <f t="shared" si="0"/>
        <v>1.5005866666666665</v>
      </c>
      <c r="J13" s="288">
        <f t="shared" si="0"/>
        <v>2.4011976047904193</v>
      </c>
      <c r="K13" s="104"/>
      <c r="L13" s="15"/>
      <c r="M13" s="15"/>
    </row>
    <row r="14" spans="1:11" s="15" customFormat="1" ht="12.75" customHeight="1">
      <c r="A14" s="262" t="s">
        <v>371</v>
      </c>
      <c r="B14" s="282">
        <v>123.4</v>
      </c>
      <c r="C14" s="284" t="s">
        <v>43</v>
      </c>
      <c r="D14" s="284" t="s">
        <v>43</v>
      </c>
      <c r="E14" s="285">
        <v>0</v>
      </c>
      <c r="F14" s="282">
        <v>231.6</v>
      </c>
      <c r="G14" s="284" t="s">
        <v>43</v>
      </c>
      <c r="H14" s="284" t="s">
        <v>43</v>
      </c>
      <c r="I14" s="287">
        <f t="shared" si="0"/>
        <v>1.8768233387358184</v>
      </c>
      <c r="J14" s="288">
        <v>0</v>
      </c>
      <c r="K14" s="104"/>
    </row>
    <row r="15" spans="1:11" s="15" customFormat="1" ht="12.75" customHeight="1">
      <c r="A15" s="262" t="s">
        <v>372</v>
      </c>
      <c r="B15" s="282">
        <v>164248.8</v>
      </c>
      <c r="C15" s="282">
        <v>272.1</v>
      </c>
      <c r="D15" s="282">
        <v>76.4</v>
      </c>
      <c r="E15" s="285">
        <f>SUM(D15-C15)/C15*100</f>
        <v>-71.92208746784272</v>
      </c>
      <c r="F15" s="282">
        <v>287243.7</v>
      </c>
      <c r="G15" s="282">
        <v>470.3</v>
      </c>
      <c r="H15" s="282">
        <v>82</v>
      </c>
      <c r="I15" s="287">
        <f t="shared" si="0"/>
        <v>1.7488328681853385</v>
      </c>
      <c r="J15" s="288">
        <f t="shared" si="0"/>
        <v>1.7284086732818815</v>
      </c>
      <c r="K15" s="104"/>
    </row>
    <row r="16" spans="1:13" ht="15" customHeight="1">
      <c r="A16" s="262" t="s">
        <v>373</v>
      </c>
      <c r="B16" s="282">
        <v>9325.6</v>
      </c>
      <c r="C16" s="282">
        <v>1915.2</v>
      </c>
      <c r="D16" s="282">
        <v>1986.3</v>
      </c>
      <c r="E16" s="285">
        <f>SUM(D16-C16)/C16*100</f>
        <v>3.7124060150375895</v>
      </c>
      <c r="F16" s="282">
        <v>15558.1</v>
      </c>
      <c r="G16" s="282">
        <v>3940.7</v>
      </c>
      <c r="H16" s="282">
        <v>2909.6</v>
      </c>
      <c r="I16" s="287">
        <f t="shared" si="0"/>
        <v>1.6683216093334476</v>
      </c>
      <c r="J16" s="288">
        <f t="shared" si="0"/>
        <v>2.057591896407686</v>
      </c>
      <c r="K16" s="104"/>
      <c r="L16" s="15"/>
      <c r="M16" s="15"/>
    </row>
    <row r="17" spans="1:11" s="15" customFormat="1" ht="15">
      <c r="A17" s="262" t="s">
        <v>271</v>
      </c>
      <c r="B17" s="282">
        <v>61.2</v>
      </c>
      <c r="C17" s="282">
        <v>61.2</v>
      </c>
      <c r="D17" s="284" t="s">
        <v>43</v>
      </c>
      <c r="E17" s="285">
        <v>0</v>
      </c>
      <c r="F17" s="282">
        <v>74.5</v>
      </c>
      <c r="G17" s="282">
        <v>74.5</v>
      </c>
      <c r="H17" s="284" t="s">
        <v>43</v>
      </c>
      <c r="I17" s="287">
        <f t="shared" si="0"/>
        <v>1.2173202614379084</v>
      </c>
      <c r="J17" s="288">
        <f t="shared" si="0"/>
        <v>1.2173202614379084</v>
      </c>
      <c r="K17" s="104"/>
    </row>
    <row r="18" spans="1:11" s="15" customFormat="1" ht="15">
      <c r="A18" s="262" t="s">
        <v>272</v>
      </c>
      <c r="B18" s="282">
        <v>48508.4</v>
      </c>
      <c r="C18" s="282">
        <v>14081.1</v>
      </c>
      <c r="D18" s="282">
        <v>11323.8</v>
      </c>
      <c r="E18" s="285">
        <f>SUM(D18-C18)/C18*100</f>
        <v>-19.58156678100433</v>
      </c>
      <c r="F18" s="282">
        <v>73481.3</v>
      </c>
      <c r="G18" s="282">
        <v>23046.7</v>
      </c>
      <c r="H18" s="282">
        <v>15478.1</v>
      </c>
      <c r="I18" s="287">
        <f t="shared" si="0"/>
        <v>1.5148159906325502</v>
      </c>
      <c r="J18" s="288">
        <f t="shared" si="0"/>
        <v>1.6367116205410088</v>
      </c>
      <c r="K18" s="104"/>
    </row>
    <row r="19" spans="1:13" ht="15">
      <c r="A19" s="262" t="s">
        <v>374</v>
      </c>
      <c r="B19" s="282">
        <v>35.4</v>
      </c>
      <c r="C19" s="284" t="s">
        <v>43</v>
      </c>
      <c r="D19" s="284" t="s">
        <v>43</v>
      </c>
      <c r="E19" s="285">
        <v>0</v>
      </c>
      <c r="F19" s="282">
        <v>115</v>
      </c>
      <c r="G19" s="284" t="s">
        <v>43</v>
      </c>
      <c r="H19" s="284" t="s">
        <v>43</v>
      </c>
      <c r="I19" s="287">
        <f t="shared" si="0"/>
        <v>3.248587570621469</v>
      </c>
      <c r="J19" s="288">
        <v>0</v>
      </c>
      <c r="K19" s="104"/>
      <c r="L19" s="15"/>
      <c r="M19" s="15"/>
    </row>
    <row r="20" spans="1:11" s="15" customFormat="1" ht="14.25" customHeight="1">
      <c r="A20" s="262" t="s">
        <v>375</v>
      </c>
      <c r="B20" s="282">
        <v>1803</v>
      </c>
      <c r="C20" s="284" t="s">
        <v>43</v>
      </c>
      <c r="D20" s="284" t="s">
        <v>43</v>
      </c>
      <c r="E20" s="285">
        <v>0</v>
      </c>
      <c r="F20" s="282">
        <v>2739.6</v>
      </c>
      <c r="G20" s="284" t="s">
        <v>43</v>
      </c>
      <c r="H20" s="284" t="s">
        <v>43</v>
      </c>
      <c r="I20" s="287">
        <f t="shared" si="0"/>
        <v>1.519467554076539</v>
      </c>
      <c r="J20" s="288">
        <v>0</v>
      </c>
      <c r="K20" s="104"/>
    </row>
    <row r="21" spans="1:11" s="15" customFormat="1" ht="15.75" thickBot="1">
      <c r="A21" s="262" t="s">
        <v>273</v>
      </c>
      <c r="B21" s="282">
        <v>31.7</v>
      </c>
      <c r="C21" s="282">
        <v>8</v>
      </c>
      <c r="D21" s="284" t="s">
        <v>43</v>
      </c>
      <c r="E21" s="286">
        <v>0</v>
      </c>
      <c r="F21" s="282">
        <v>40.5</v>
      </c>
      <c r="G21" s="282">
        <v>9.9</v>
      </c>
      <c r="H21" s="284" t="s">
        <v>43</v>
      </c>
      <c r="I21" s="287">
        <f t="shared" si="0"/>
        <v>1.277602523659306</v>
      </c>
      <c r="J21" s="288">
        <f t="shared" si="0"/>
        <v>1.2375</v>
      </c>
      <c r="K21" s="104"/>
    </row>
    <row r="22" spans="1:11" s="15" customFormat="1" ht="13.5" thickBot="1">
      <c r="A22" s="192" t="s">
        <v>26</v>
      </c>
      <c r="B22" s="289">
        <f>SUM(B6:B21)</f>
        <v>743999.4</v>
      </c>
      <c r="C22" s="290">
        <f>SUM(C6:C21)</f>
        <v>85734.3</v>
      </c>
      <c r="D22" s="291">
        <f>SUM(D7:D21)</f>
        <v>73224.8</v>
      </c>
      <c r="E22" s="292">
        <f>SUM(D22-C22)/C22*100</f>
        <v>-14.591009665909677</v>
      </c>
      <c r="F22" s="293">
        <f>SUM(F7:F21)</f>
        <v>1247714.4000000001</v>
      </c>
      <c r="G22" s="290">
        <f>SUM(G7:G21)</f>
        <v>138805.2</v>
      </c>
      <c r="H22" s="290">
        <f>SUM(H7:H21)</f>
        <v>109256.8</v>
      </c>
      <c r="I22" s="294">
        <f>SUM(F22/B22)</f>
        <v>1.6770368363200294</v>
      </c>
      <c r="J22" s="294">
        <f>SUM(G22/C22)</f>
        <v>1.619015959773393</v>
      </c>
      <c r="K22" s="107"/>
    </row>
    <row r="23" spans="1:13" ht="12.75">
      <c r="A23" s="105"/>
      <c r="B23" s="193"/>
      <c r="C23" s="193"/>
      <c r="D23" s="193"/>
      <c r="E23" s="194"/>
      <c r="F23" s="195"/>
      <c r="G23" s="195"/>
      <c r="H23" s="195"/>
      <c r="I23" s="198"/>
      <c r="J23" s="198"/>
      <c r="K23" s="198"/>
      <c r="L23" s="15"/>
      <c r="M23" s="15"/>
    </row>
    <row r="24" spans="1:11" s="15" customFormat="1" ht="12.75">
      <c r="A24" s="390" t="s">
        <v>4</v>
      </c>
      <c r="B24" s="391"/>
      <c r="C24" s="391"/>
      <c r="D24" s="391"/>
      <c r="E24" s="391"/>
      <c r="F24" s="391"/>
      <c r="G24" s="391"/>
      <c r="H24" s="391"/>
      <c r="I24" s="391"/>
      <c r="J24" s="391"/>
      <c r="K24" s="391"/>
    </row>
    <row r="25" spans="1:13" ht="12.75" customHeight="1">
      <c r="A25" s="262" t="s">
        <v>377</v>
      </c>
      <c r="B25" s="263">
        <v>90417.3</v>
      </c>
      <c r="C25" s="263">
        <v>172.6</v>
      </c>
      <c r="D25" s="263">
        <v>193.8</v>
      </c>
      <c r="E25" s="187">
        <f>SUM(D25-C25)/C25*100</f>
        <v>12.282734646581702</v>
      </c>
      <c r="F25" s="263">
        <v>79010.8</v>
      </c>
      <c r="G25" s="263">
        <v>188.1</v>
      </c>
      <c r="H25" s="263">
        <v>148.9</v>
      </c>
      <c r="I25" s="209">
        <f>SUM(F25/B25)</f>
        <v>0.8738460449493626</v>
      </c>
      <c r="J25" s="173">
        <f>SUM(G25/C25)</f>
        <v>1.0898030127462341</v>
      </c>
      <c r="K25" s="104" t="s">
        <v>16</v>
      </c>
      <c r="L25" s="15"/>
      <c r="M25" s="15"/>
    </row>
    <row r="26" spans="1:13" ht="12.75" customHeight="1">
      <c r="A26" s="262" t="s">
        <v>378</v>
      </c>
      <c r="B26" s="263">
        <v>9761.3</v>
      </c>
      <c r="C26" s="263">
        <v>73.7</v>
      </c>
      <c r="D26" s="264" t="s">
        <v>43</v>
      </c>
      <c r="E26" s="187">
        <v>0</v>
      </c>
      <c r="F26" s="263">
        <v>10720.4</v>
      </c>
      <c r="G26" s="263">
        <v>47.2</v>
      </c>
      <c r="H26" s="264" t="s">
        <v>43</v>
      </c>
      <c r="I26" s="209">
        <f aca="true" t="shared" si="1" ref="I26:I38">SUM(F26/B26)</f>
        <v>1.0982553553317693</v>
      </c>
      <c r="J26" s="173">
        <f aca="true" t="shared" si="2" ref="J26:J38">SUM(G26/C26)</f>
        <v>0.6404341926729986</v>
      </c>
      <c r="K26" s="173"/>
      <c r="L26" s="15"/>
      <c r="M26" s="15"/>
    </row>
    <row r="27" spans="1:13" ht="12.75" customHeight="1">
      <c r="A27" s="262" t="s">
        <v>379</v>
      </c>
      <c r="B27" s="263">
        <v>318233.9</v>
      </c>
      <c r="C27" s="263">
        <v>172.6</v>
      </c>
      <c r="D27" s="263">
        <v>168.2</v>
      </c>
      <c r="E27" s="187">
        <f aca="true" t="shared" si="3" ref="E27:E38">SUM(D27-C27)/C27*100</f>
        <v>-2.5492468134414867</v>
      </c>
      <c r="F27" s="263">
        <v>282319.1</v>
      </c>
      <c r="G27" s="263">
        <v>167.9</v>
      </c>
      <c r="H27" s="263">
        <v>134.6</v>
      </c>
      <c r="I27" s="209">
        <f t="shared" si="1"/>
        <v>0.8871433873009756</v>
      </c>
      <c r="J27" s="173">
        <f t="shared" si="2"/>
        <v>0.9727694090382387</v>
      </c>
      <c r="K27" s="174"/>
      <c r="L27" s="15"/>
      <c r="M27" s="15"/>
    </row>
    <row r="28" spans="1:13" ht="12.75" customHeight="1">
      <c r="A28" s="262" t="s">
        <v>380</v>
      </c>
      <c r="B28" s="263">
        <v>3309.1</v>
      </c>
      <c r="C28" s="263">
        <v>3</v>
      </c>
      <c r="D28" s="264" t="s">
        <v>43</v>
      </c>
      <c r="E28" s="187">
        <v>0</v>
      </c>
      <c r="F28" s="263">
        <v>2818.8</v>
      </c>
      <c r="G28" s="263">
        <v>1.7</v>
      </c>
      <c r="H28" s="264" t="s">
        <v>43</v>
      </c>
      <c r="I28" s="209">
        <f t="shared" si="1"/>
        <v>0.8518328246350972</v>
      </c>
      <c r="J28" s="173">
        <f t="shared" si="2"/>
        <v>0.5666666666666667</v>
      </c>
      <c r="K28" s="174"/>
      <c r="L28" s="15"/>
      <c r="M28" s="15"/>
    </row>
    <row r="29" spans="1:13" ht="12.75" customHeight="1">
      <c r="A29" s="262" t="s">
        <v>275</v>
      </c>
      <c r="B29" s="263">
        <v>3892.4</v>
      </c>
      <c r="C29" s="264" t="s">
        <v>43</v>
      </c>
      <c r="D29" s="263">
        <v>1</v>
      </c>
      <c r="E29" s="187">
        <v>0</v>
      </c>
      <c r="F29" s="263">
        <v>5929.8</v>
      </c>
      <c r="G29" s="264" t="s">
        <v>43</v>
      </c>
      <c r="H29" s="263">
        <v>0.2</v>
      </c>
      <c r="I29" s="209">
        <f t="shared" si="1"/>
        <v>1.5234302743808448</v>
      </c>
      <c r="J29" s="173">
        <v>0</v>
      </c>
      <c r="K29" s="174"/>
      <c r="L29" s="15"/>
      <c r="M29" s="15"/>
    </row>
    <row r="30" spans="1:13" ht="12.75" customHeight="1">
      <c r="A30" s="262" t="s">
        <v>276</v>
      </c>
      <c r="B30" s="263">
        <v>64695.1</v>
      </c>
      <c r="C30" s="264" t="s">
        <v>43</v>
      </c>
      <c r="D30" s="263">
        <v>10.4</v>
      </c>
      <c r="E30" s="187">
        <v>0</v>
      </c>
      <c r="F30" s="263">
        <v>72860</v>
      </c>
      <c r="G30" s="264" t="s">
        <v>43</v>
      </c>
      <c r="H30" s="263">
        <v>2</v>
      </c>
      <c r="I30" s="209">
        <f t="shared" si="1"/>
        <v>1.1262058486655095</v>
      </c>
      <c r="J30" s="173">
        <v>0</v>
      </c>
      <c r="K30" s="174"/>
      <c r="L30" s="15"/>
      <c r="M30" s="15"/>
    </row>
    <row r="31" spans="1:13" ht="12.75" customHeight="1">
      <c r="A31" s="262" t="s">
        <v>381</v>
      </c>
      <c r="B31" s="263">
        <v>185.3</v>
      </c>
      <c r="C31" s="264" t="s">
        <v>43</v>
      </c>
      <c r="D31" s="264" t="s">
        <v>43</v>
      </c>
      <c r="E31" s="187">
        <v>0</v>
      </c>
      <c r="F31" s="263">
        <v>252.7</v>
      </c>
      <c r="G31" s="264" t="s">
        <v>43</v>
      </c>
      <c r="H31" s="264" t="s">
        <v>43</v>
      </c>
      <c r="I31" s="209">
        <f t="shared" si="1"/>
        <v>1.3637344846195358</v>
      </c>
      <c r="J31" s="173">
        <v>0</v>
      </c>
      <c r="K31" s="174"/>
      <c r="L31" s="15"/>
      <c r="M31" s="15"/>
    </row>
    <row r="32" spans="1:11" s="15" customFormat="1" ht="12.75" customHeight="1">
      <c r="A32" s="262" t="s">
        <v>277</v>
      </c>
      <c r="B32" s="263">
        <v>17314.7</v>
      </c>
      <c r="C32" s="264" t="s">
        <v>43</v>
      </c>
      <c r="D32" s="264" t="s">
        <v>43</v>
      </c>
      <c r="E32" s="187">
        <v>0</v>
      </c>
      <c r="F32" s="263">
        <v>15227</v>
      </c>
      <c r="G32" s="264" t="s">
        <v>43</v>
      </c>
      <c r="H32" s="264" t="s">
        <v>43</v>
      </c>
      <c r="I32" s="209">
        <f t="shared" si="1"/>
        <v>0.8794261523445396</v>
      </c>
      <c r="J32" s="173">
        <v>0</v>
      </c>
      <c r="K32" s="174"/>
    </row>
    <row r="33" spans="1:13" ht="12.75" customHeight="1">
      <c r="A33" s="262" t="s">
        <v>382</v>
      </c>
      <c r="B33" s="263">
        <v>2627.7</v>
      </c>
      <c r="C33" s="263">
        <v>7.3</v>
      </c>
      <c r="D33" s="263">
        <v>52.9</v>
      </c>
      <c r="E33" s="187">
        <f t="shared" si="3"/>
        <v>624.6575342465753</v>
      </c>
      <c r="F33" s="263">
        <v>2717.9</v>
      </c>
      <c r="G33" s="263">
        <v>7.9</v>
      </c>
      <c r="H33" s="263">
        <v>11.2</v>
      </c>
      <c r="I33" s="209">
        <f t="shared" si="1"/>
        <v>1.0343265974045746</v>
      </c>
      <c r="J33" s="173">
        <f t="shared" si="2"/>
        <v>1.082191780821918</v>
      </c>
      <c r="K33" s="174"/>
      <c r="L33" s="15"/>
      <c r="M33" s="15"/>
    </row>
    <row r="34" spans="1:11" s="15" customFormat="1" ht="12.75" customHeight="1">
      <c r="A34" s="262" t="s">
        <v>383</v>
      </c>
      <c r="B34" s="263">
        <v>112416.1</v>
      </c>
      <c r="C34" s="263">
        <v>89.5</v>
      </c>
      <c r="D34" s="263">
        <v>154.3</v>
      </c>
      <c r="E34" s="187">
        <f t="shared" si="3"/>
        <v>72.40223463687153</v>
      </c>
      <c r="F34" s="263">
        <v>87258</v>
      </c>
      <c r="G34" s="263">
        <v>72.2</v>
      </c>
      <c r="H34" s="263">
        <v>122.5</v>
      </c>
      <c r="I34" s="209">
        <f t="shared" si="1"/>
        <v>0.7762055435120058</v>
      </c>
      <c r="J34" s="173">
        <f t="shared" si="2"/>
        <v>0.8067039106145252</v>
      </c>
      <c r="K34" s="174"/>
    </row>
    <row r="35" spans="1:13" ht="12.75" customHeight="1">
      <c r="A35" s="262" t="s">
        <v>384</v>
      </c>
      <c r="B35" s="263">
        <v>27044.3</v>
      </c>
      <c r="C35" s="264" t="s">
        <v>43</v>
      </c>
      <c r="D35" s="263">
        <v>3.2</v>
      </c>
      <c r="E35" s="187">
        <v>0</v>
      </c>
      <c r="F35" s="263">
        <v>21970.5</v>
      </c>
      <c r="G35" s="264" t="s">
        <v>43</v>
      </c>
      <c r="H35" s="263">
        <v>0.7</v>
      </c>
      <c r="I35" s="209">
        <f t="shared" si="1"/>
        <v>0.8123893019970937</v>
      </c>
      <c r="J35" s="173">
        <v>0</v>
      </c>
      <c r="K35" s="174"/>
      <c r="L35" s="15"/>
      <c r="M35" s="15"/>
    </row>
    <row r="36" spans="1:13" ht="12.75" customHeight="1">
      <c r="A36" s="262" t="s">
        <v>278</v>
      </c>
      <c r="B36" s="263">
        <v>6534.8</v>
      </c>
      <c r="C36" s="263">
        <v>1.3</v>
      </c>
      <c r="D36" s="263">
        <v>20.8</v>
      </c>
      <c r="E36" s="187">
        <f t="shared" si="3"/>
        <v>1500</v>
      </c>
      <c r="F36" s="263">
        <v>8868.8</v>
      </c>
      <c r="G36" s="263">
        <v>1.4</v>
      </c>
      <c r="H36" s="263">
        <v>3.9</v>
      </c>
      <c r="I36" s="209">
        <f t="shared" si="1"/>
        <v>1.3571647181245026</v>
      </c>
      <c r="J36" s="173">
        <f t="shared" si="2"/>
        <v>1.0769230769230769</v>
      </c>
      <c r="K36" s="174"/>
      <c r="L36" s="15"/>
      <c r="M36" s="15"/>
    </row>
    <row r="37" spans="1:11" s="15" customFormat="1" ht="12.75" customHeight="1" thickBot="1">
      <c r="A37" s="262" t="s">
        <v>279</v>
      </c>
      <c r="B37" s="263">
        <v>105573.3</v>
      </c>
      <c r="C37" s="263">
        <v>102.1</v>
      </c>
      <c r="D37" s="263">
        <v>116.4</v>
      </c>
      <c r="E37" s="213">
        <f t="shared" si="3"/>
        <v>14.005876591576897</v>
      </c>
      <c r="F37" s="263">
        <v>103302.7</v>
      </c>
      <c r="G37" s="263">
        <v>84.2</v>
      </c>
      <c r="H37" s="263">
        <v>140.5</v>
      </c>
      <c r="I37" s="268">
        <f t="shared" si="1"/>
        <v>0.9784926681272632</v>
      </c>
      <c r="J37" s="270">
        <f t="shared" si="2"/>
        <v>0.8246816846229188</v>
      </c>
      <c r="K37" s="174"/>
    </row>
    <row r="38" spans="1:13" ht="13.5" thickBot="1">
      <c r="A38" s="192" t="s">
        <v>26</v>
      </c>
      <c r="B38" s="210">
        <f>SUM(B25:B37)</f>
        <v>762005.3000000002</v>
      </c>
      <c r="C38" s="211">
        <f>SUM(C25:C37)</f>
        <v>622.1</v>
      </c>
      <c r="D38" s="265">
        <f>SUM(D25:D37)</f>
        <v>720.9999999999999</v>
      </c>
      <c r="E38" s="267">
        <f t="shared" si="3"/>
        <v>15.897765632534941</v>
      </c>
      <c r="F38" s="266">
        <f>SUM(F25:F37)</f>
        <v>693256.5</v>
      </c>
      <c r="G38" s="211">
        <f>SUM(G25:G37)</f>
        <v>570.6</v>
      </c>
      <c r="H38" s="214">
        <f>SUM(H25:H37)</f>
        <v>564.5</v>
      </c>
      <c r="I38" s="269">
        <f t="shared" si="1"/>
        <v>0.9097791052109478</v>
      </c>
      <c r="J38" s="269">
        <f t="shared" si="2"/>
        <v>0.9172158816910465</v>
      </c>
      <c r="K38" s="212"/>
      <c r="L38" s="15"/>
      <c r="M38" s="15"/>
    </row>
    <row r="39" spans="1:11" s="15" customFormat="1" ht="12.75">
      <c r="A39" s="105"/>
      <c r="B39" s="193"/>
      <c r="C39" s="193"/>
      <c r="D39" s="193"/>
      <c r="E39" s="199"/>
      <c r="F39" s="193"/>
      <c r="G39" s="193"/>
      <c r="H39" s="193"/>
      <c r="I39" s="200"/>
      <c r="J39" s="200"/>
      <c r="K39" s="200"/>
    </row>
    <row r="40" spans="1:11" s="15" customFormat="1" ht="12.75">
      <c r="A40" s="105"/>
      <c r="B40" s="106"/>
      <c r="C40" s="106"/>
      <c r="D40" s="106"/>
      <c r="E40" s="187"/>
      <c r="F40" s="106"/>
      <c r="G40" s="106"/>
      <c r="H40" s="106"/>
      <c r="I40" s="108"/>
      <c r="J40" s="108"/>
      <c r="K40" s="108"/>
    </row>
    <row r="41" spans="1:13" ht="12.75">
      <c r="A41" s="105"/>
      <c r="B41" s="108"/>
      <c r="C41" s="108"/>
      <c r="D41" s="108"/>
      <c r="E41" s="190"/>
      <c r="F41" s="108"/>
      <c r="G41" s="108"/>
      <c r="H41" s="190"/>
      <c r="I41" s="108"/>
      <c r="J41" s="108"/>
      <c r="K41" s="108"/>
      <c r="L41" s="15"/>
      <c r="M41" s="15"/>
    </row>
    <row r="42" spans="1:13" ht="12.75">
      <c r="A42" s="392" t="s">
        <v>166</v>
      </c>
      <c r="B42" s="393"/>
      <c r="C42" s="393"/>
      <c r="D42" s="393"/>
      <c r="E42" s="393"/>
      <c r="F42" s="393"/>
      <c r="G42" s="393"/>
      <c r="H42" s="393"/>
      <c r="I42" s="393"/>
      <c r="J42" s="393"/>
      <c r="K42" s="392"/>
      <c r="L42" s="15"/>
      <c r="M42" s="15"/>
    </row>
    <row r="43" spans="1:13" ht="12.75" customHeight="1">
      <c r="A43" s="262" t="s">
        <v>385</v>
      </c>
      <c r="B43" s="263">
        <v>55905.7</v>
      </c>
      <c r="C43" s="263">
        <v>93.2</v>
      </c>
      <c r="D43" s="263">
        <v>41</v>
      </c>
      <c r="E43" s="204">
        <f aca="true" t="shared" si="4" ref="E43:E50">SUM(D43-C43)/C43*100</f>
        <v>-56.00858369098712</v>
      </c>
      <c r="F43" s="263">
        <v>54404.6</v>
      </c>
      <c r="G43" s="263">
        <v>85.6</v>
      </c>
      <c r="H43" s="263">
        <v>58.7</v>
      </c>
      <c r="I43" s="209">
        <f>SUM(F43/B43)</f>
        <v>0.9731494284124875</v>
      </c>
      <c r="J43" s="173">
        <f>SUM(G43/C43)</f>
        <v>0.9184549356223175</v>
      </c>
      <c r="K43" s="104" t="s">
        <v>16</v>
      </c>
      <c r="L43" s="15"/>
      <c r="M43" s="15"/>
    </row>
    <row r="44" spans="1:13" ht="12.75" customHeight="1">
      <c r="A44" s="262" t="s">
        <v>386</v>
      </c>
      <c r="B44" s="263">
        <v>2088.1</v>
      </c>
      <c r="C44" s="264" t="s">
        <v>43</v>
      </c>
      <c r="D44" s="264" t="s">
        <v>43</v>
      </c>
      <c r="E44" s="204">
        <v>0</v>
      </c>
      <c r="F44" s="263">
        <v>2676</v>
      </c>
      <c r="G44" s="264" t="s">
        <v>43</v>
      </c>
      <c r="H44" s="264" t="s">
        <v>43</v>
      </c>
      <c r="I44" s="209">
        <f aca="true" t="shared" si="5" ref="I44:J51">SUM(F44/B44)</f>
        <v>1.2815478185910636</v>
      </c>
      <c r="J44" s="173">
        <v>0</v>
      </c>
      <c r="K44" s="174"/>
      <c r="L44" s="15"/>
      <c r="M44" s="15"/>
    </row>
    <row r="45" spans="1:13" ht="12.75" customHeight="1">
      <c r="A45" s="262" t="s">
        <v>387</v>
      </c>
      <c r="B45" s="263">
        <v>26073.5</v>
      </c>
      <c r="C45" s="264" t="s">
        <v>43</v>
      </c>
      <c r="D45" s="264" t="s">
        <v>43</v>
      </c>
      <c r="E45" s="204">
        <v>0</v>
      </c>
      <c r="F45" s="263">
        <v>27800.3</v>
      </c>
      <c r="G45" s="264" t="s">
        <v>43</v>
      </c>
      <c r="H45" s="264" t="s">
        <v>43</v>
      </c>
      <c r="I45" s="209">
        <f t="shared" si="5"/>
        <v>1.066228162693923</v>
      </c>
      <c r="J45" s="173">
        <v>0</v>
      </c>
      <c r="K45" s="174"/>
      <c r="L45" s="15"/>
      <c r="M45" s="15"/>
    </row>
    <row r="46" spans="1:13" ht="12.75" customHeight="1">
      <c r="A46" s="262" t="s">
        <v>280</v>
      </c>
      <c r="B46" s="263">
        <v>7030.8</v>
      </c>
      <c r="C46" s="263">
        <v>2030.5</v>
      </c>
      <c r="D46" s="263">
        <v>1220.6</v>
      </c>
      <c r="E46" s="204">
        <f t="shared" si="4"/>
        <v>-39.886727407042606</v>
      </c>
      <c r="F46" s="263">
        <v>5984.5</v>
      </c>
      <c r="G46" s="263">
        <v>1993.1</v>
      </c>
      <c r="H46" s="263">
        <v>1106.9</v>
      </c>
      <c r="I46" s="209">
        <f t="shared" si="5"/>
        <v>0.8511833646242248</v>
      </c>
      <c r="J46" s="173">
        <f>SUM(G46/C46)</f>
        <v>0.9815808914060575</v>
      </c>
      <c r="K46" s="174"/>
      <c r="L46" s="15"/>
      <c r="M46" s="15"/>
    </row>
    <row r="47" spans="1:13" ht="12.75" customHeight="1">
      <c r="A47" s="262" t="s">
        <v>388</v>
      </c>
      <c r="B47" s="263">
        <v>10241.1</v>
      </c>
      <c r="C47" s="264" t="s">
        <v>43</v>
      </c>
      <c r="D47" s="264" t="s">
        <v>43</v>
      </c>
      <c r="E47" s="204">
        <v>0</v>
      </c>
      <c r="F47" s="263">
        <v>7490.3</v>
      </c>
      <c r="G47" s="264" t="s">
        <v>43</v>
      </c>
      <c r="H47" s="264" t="s">
        <v>43</v>
      </c>
      <c r="I47" s="209">
        <f t="shared" si="5"/>
        <v>0.7313960414408608</v>
      </c>
      <c r="J47" s="173">
        <v>0</v>
      </c>
      <c r="K47" s="174"/>
      <c r="L47" s="15"/>
      <c r="M47" s="15"/>
    </row>
    <row r="48" spans="1:13" ht="12.75" customHeight="1">
      <c r="A48" s="262" t="s">
        <v>281</v>
      </c>
      <c r="B48" s="263">
        <v>10188.3</v>
      </c>
      <c r="C48" s="263">
        <v>1274.1</v>
      </c>
      <c r="D48" s="263">
        <v>718.3</v>
      </c>
      <c r="E48" s="204">
        <f t="shared" si="4"/>
        <v>-43.62294953300369</v>
      </c>
      <c r="F48" s="263">
        <v>13111.1</v>
      </c>
      <c r="G48" s="263">
        <v>1783.3</v>
      </c>
      <c r="H48" s="263">
        <v>903.6</v>
      </c>
      <c r="I48" s="209">
        <f t="shared" si="5"/>
        <v>1.2868780856472621</v>
      </c>
      <c r="J48" s="173">
        <f>SUM(G48/C48)</f>
        <v>1.399654658190095</v>
      </c>
      <c r="K48" s="174"/>
      <c r="L48" s="15"/>
      <c r="M48" s="15"/>
    </row>
    <row r="49" spans="1:13" ht="12.75" customHeight="1">
      <c r="A49" s="262" t="s">
        <v>282</v>
      </c>
      <c r="B49" s="263">
        <v>3761.9</v>
      </c>
      <c r="C49" s="264" t="s">
        <v>43</v>
      </c>
      <c r="D49" s="264" t="s">
        <v>43</v>
      </c>
      <c r="E49" s="204">
        <v>0</v>
      </c>
      <c r="F49" s="263">
        <v>3060.8</v>
      </c>
      <c r="G49" s="264" t="s">
        <v>43</v>
      </c>
      <c r="H49" s="264" t="s">
        <v>43</v>
      </c>
      <c r="I49" s="209">
        <f t="shared" si="5"/>
        <v>0.8136314096600122</v>
      </c>
      <c r="J49" s="173">
        <v>0</v>
      </c>
      <c r="K49" s="174"/>
      <c r="L49" s="15"/>
      <c r="M49" s="15"/>
    </row>
    <row r="50" spans="1:13" s="14" customFormat="1" ht="12.75" customHeight="1" thickBot="1">
      <c r="A50" s="262" t="s">
        <v>283</v>
      </c>
      <c r="B50" s="263">
        <v>18733.6</v>
      </c>
      <c r="C50" s="263">
        <v>1417</v>
      </c>
      <c r="D50" s="263">
        <v>1232.1</v>
      </c>
      <c r="E50" s="204">
        <f t="shared" si="4"/>
        <v>-13.04869442484122</v>
      </c>
      <c r="F50" s="263">
        <v>22667.4</v>
      </c>
      <c r="G50" s="263">
        <v>1700.6</v>
      </c>
      <c r="H50" s="263">
        <v>1188.7</v>
      </c>
      <c r="I50" s="268">
        <f t="shared" si="5"/>
        <v>1.2099863347140967</v>
      </c>
      <c r="J50" s="173">
        <f>SUM(G50/C50)</f>
        <v>1.2001411432604092</v>
      </c>
      <c r="K50" s="174"/>
      <c r="L50" s="164"/>
      <c r="M50" s="164"/>
    </row>
    <row r="51" spans="1:13" ht="12.75" customHeight="1" thickBot="1">
      <c r="A51" s="196" t="s">
        <v>26</v>
      </c>
      <c r="B51" s="215">
        <f>SUM(B43:B50)</f>
        <v>134023</v>
      </c>
      <c r="C51" s="216">
        <f>SUM(C43:C50)</f>
        <v>4814.799999999999</v>
      </c>
      <c r="D51" s="216">
        <f>SUM(D43:D50)</f>
        <v>3212</v>
      </c>
      <c r="E51" s="217">
        <f>SUM(D51-C51)/C51*100</f>
        <v>-33.28902550469385</v>
      </c>
      <c r="F51" s="216">
        <f>SUM(F43:F50)</f>
        <v>137195</v>
      </c>
      <c r="G51" s="216">
        <f>SUM(G43:G50)</f>
        <v>5562.6</v>
      </c>
      <c r="H51" s="218">
        <f>SUM(H43:H50)</f>
        <v>3257.9000000000005</v>
      </c>
      <c r="I51" s="269">
        <f t="shared" si="5"/>
        <v>1.0236675794453192</v>
      </c>
      <c r="J51" s="269">
        <f t="shared" si="5"/>
        <v>1.155312785577802</v>
      </c>
      <c r="K51" s="174"/>
      <c r="L51" s="15"/>
      <c r="M51" s="15"/>
    </row>
    <row r="52" spans="1:13" ht="12.75">
      <c r="A52" s="363" t="s">
        <v>390</v>
      </c>
      <c r="B52" s="363"/>
      <c r="C52" s="363"/>
      <c r="D52" s="363"/>
      <c r="E52" s="363"/>
      <c r="F52" s="363"/>
      <c r="G52" s="363"/>
      <c r="H52" s="363"/>
      <c r="I52" s="363"/>
      <c r="J52" s="363"/>
      <c r="K52" s="363"/>
      <c r="L52" s="363"/>
      <c r="M52" s="363"/>
    </row>
    <row r="53" spans="1:13" ht="12.75">
      <c r="A53" s="363" t="s">
        <v>107</v>
      </c>
      <c r="B53" s="363"/>
      <c r="C53" s="363"/>
      <c r="D53" s="363"/>
      <c r="E53" s="363"/>
      <c r="F53" s="363"/>
      <c r="G53" s="363"/>
      <c r="H53" s="363"/>
      <c r="I53" s="363"/>
      <c r="J53" s="363"/>
      <c r="K53" s="363"/>
      <c r="L53" s="363"/>
      <c r="M53" s="363"/>
    </row>
    <row r="54" spans="1:13" ht="15">
      <c r="A54" s="114"/>
      <c r="B54" s="114"/>
      <c r="C54" s="114"/>
      <c r="D54" s="114"/>
      <c r="E54" s="114"/>
      <c r="F54" s="114"/>
      <c r="G54" s="114"/>
      <c r="H54" s="114"/>
      <c r="I54" s="114"/>
      <c r="J54" s="114"/>
      <c r="K54" s="114"/>
      <c r="L54" s="112"/>
      <c r="M54" s="112"/>
    </row>
    <row r="55" spans="1:13" ht="15">
      <c r="A55" s="114"/>
      <c r="B55" s="114"/>
      <c r="C55" s="114"/>
      <c r="D55" s="114"/>
      <c r="E55" s="114"/>
      <c r="F55" s="114"/>
      <c r="G55" s="114"/>
      <c r="H55" s="114"/>
      <c r="I55" s="114"/>
      <c r="J55" s="114"/>
      <c r="K55" s="114"/>
      <c r="L55" s="112"/>
      <c r="M55" s="112"/>
    </row>
    <row r="56" spans="1:13" ht="15">
      <c r="A56" s="114"/>
      <c r="B56" s="114"/>
      <c r="C56" s="114"/>
      <c r="D56" s="114"/>
      <c r="E56" s="114"/>
      <c r="F56" s="114"/>
      <c r="G56" s="114"/>
      <c r="H56" s="114"/>
      <c r="I56" s="114"/>
      <c r="J56" s="114"/>
      <c r="K56" s="114"/>
      <c r="L56" s="112"/>
      <c r="M56" s="112"/>
    </row>
    <row r="57" spans="1:13" ht="15">
      <c r="A57" s="114"/>
      <c r="B57" s="114"/>
      <c r="C57" s="114"/>
      <c r="D57" s="114"/>
      <c r="E57" s="114"/>
      <c r="F57" s="114"/>
      <c r="G57" s="114"/>
      <c r="H57" s="114"/>
      <c r="I57" s="114"/>
      <c r="J57" s="114"/>
      <c r="K57" s="114"/>
      <c r="L57" s="112"/>
      <c r="M57" s="112"/>
    </row>
    <row r="58" spans="1:13" ht="15">
      <c r="A58" s="114"/>
      <c r="B58" s="114"/>
      <c r="C58" s="114"/>
      <c r="D58" s="114"/>
      <c r="E58" s="114"/>
      <c r="F58" s="114"/>
      <c r="G58" s="114"/>
      <c r="H58" s="114"/>
      <c r="I58" s="114"/>
      <c r="J58" s="114"/>
      <c r="K58" s="114"/>
      <c r="L58" s="112"/>
      <c r="M58" s="112"/>
    </row>
    <row r="59" spans="1:13" ht="15">
      <c r="A59" s="114"/>
      <c r="B59" s="114"/>
      <c r="C59" s="114"/>
      <c r="D59" s="114"/>
      <c r="E59" s="114"/>
      <c r="F59" s="114"/>
      <c r="G59" s="114"/>
      <c r="H59" s="114"/>
      <c r="I59" s="114"/>
      <c r="J59" s="114"/>
      <c r="K59" s="114"/>
      <c r="L59" s="112"/>
      <c r="M59" s="112"/>
    </row>
    <row r="60" spans="1:13" ht="15">
      <c r="A60" s="114"/>
      <c r="B60" s="114"/>
      <c r="C60" s="114"/>
      <c r="D60" s="114"/>
      <c r="E60" s="114"/>
      <c r="F60" s="114"/>
      <c r="G60" s="114"/>
      <c r="H60" s="114"/>
      <c r="I60" s="114"/>
      <c r="J60" s="114"/>
      <c r="K60" s="114"/>
      <c r="L60" s="112"/>
      <c r="M60" s="112"/>
    </row>
    <row r="61" spans="1:13" ht="15">
      <c r="A61" s="114"/>
      <c r="B61" s="114"/>
      <c r="C61" s="114"/>
      <c r="D61" s="114"/>
      <c r="E61" s="114"/>
      <c r="F61" s="114"/>
      <c r="G61" s="114"/>
      <c r="H61" s="114"/>
      <c r="I61" s="114"/>
      <c r="J61" s="114"/>
      <c r="K61" s="114"/>
      <c r="L61" s="112"/>
      <c r="M61" s="112"/>
    </row>
    <row r="62" spans="1:13" ht="15">
      <c r="A62" s="114"/>
      <c r="B62" s="114"/>
      <c r="C62" s="114"/>
      <c r="D62" s="114"/>
      <c r="E62" s="114"/>
      <c r="F62" s="114"/>
      <c r="G62" s="114"/>
      <c r="H62" s="114"/>
      <c r="I62" s="114"/>
      <c r="J62" s="114"/>
      <c r="K62" s="114"/>
      <c r="L62" s="112"/>
      <c r="M62" s="112"/>
    </row>
    <row r="63" spans="1:13" ht="15">
      <c r="A63" s="114"/>
      <c r="B63" s="114"/>
      <c r="C63" s="114"/>
      <c r="D63" s="114"/>
      <c r="E63" s="114"/>
      <c r="F63" s="114"/>
      <c r="G63" s="114"/>
      <c r="H63" s="114"/>
      <c r="I63" s="114"/>
      <c r="J63" s="114"/>
      <c r="K63" s="114"/>
      <c r="L63" s="112"/>
      <c r="M63" s="112"/>
    </row>
    <row r="64" spans="1:13" ht="15">
      <c r="A64" s="114"/>
      <c r="B64" s="114"/>
      <c r="C64" s="114"/>
      <c r="D64" s="114"/>
      <c r="E64" s="114"/>
      <c r="F64" s="114"/>
      <c r="G64" s="114"/>
      <c r="H64" s="114"/>
      <c r="I64" s="114"/>
      <c r="J64" s="114"/>
      <c r="K64" s="114"/>
      <c r="L64" s="112"/>
      <c r="M64" s="112"/>
    </row>
    <row r="65" spans="1:13" ht="15">
      <c r="A65" s="114"/>
      <c r="B65" s="114"/>
      <c r="C65" s="114"/>
      <c r="D65" s="114"/>
      <c r="E65" s="114"/>
      <c r="F65" s="114"/>
      <c r="G65" s="114"/>
      <c r="H65" s="114"/>
      <c r="I65" s="114"/>
      <c r="J65" s="114"/>
      <c r="K65" s="114"/>
      <c r="L65" s="112"/>
      <c r="M65" s="112"/>
    </row>
    <row r="66" spans="1:13" ht="15">
      <c r="A66" s="114"/>
      <c r="B66" s="114"/>
      <c r="C66" s="114"/>
      <c r="D66" s="114"/>
      <c r="E66" s="114"/>
      <c r="F66" s="114"/>
      <c r="G66" s="114"/>
      <c r="H66" s="114"/>
      <c r="I66" s="114"/>
      <c r="J66" s="114"/>
      <c r="K66" s="114"/>
      <c r="L66" s="112"/>
      <c r="M66" s="112"/>
    </row>
    <row r="67" spans="1:13" ht="15">
      <c r="A67" s="114"/>
      <c r="B67" s="114"/>
      <c r="C67" s="114"/>
      <c r="D67" s="114"/>
      <c r="E67" s="114"/>
      <c r="F67" s="114"/>
      <c r="G67" s="114"/>
      <c r="H67" s="114"/>
      <c r="I67" s="114"/>
      <c r="J67" s="114"/>
      <c r="K67" s="114"/>
      <c r="L67" s="112"/>
      <c r="M67" s="112"/>
    </row>
    <row r="68" spans="1:11" ht="15">
      <c r="A68" s="109"/>
      <c r="B68" s="109"/>
      <c r="C68" s="109"/>
      <c r="D68" s="109"/>
      <c r="E68" s="109"/>
      <c r="F68" s="109"/>
      <c r="G68" s="109"/>
      <c r="H68" s="109"/>
      <c r="I68" s="109"/>
      <c r="J68" s="109"/>
      <c r="K68" s="109"/>
    </row>
  </sheetData>
  <sheetProtection/>
  <mergeCells count="10">
    <mergeCell ref="A52:M52"/>
    <mergeCell ref="A53:M53"/>
    <mergeCell ref="A24:K24"/>
    <mergeCell ref="A42:K42"/>
    <mergeCell ref="A1:K1"/>
    <mergeCell ref="A4:A5"/>
    <mergeCell ref="F4:H4"/>
    <mergeCell ref="I4:K4"/>
    <mergeCell ref="B4:E4"/>
    <mergeCell ref="A2:K2"/>
  </mergeCells>
  <printOptions horizontalCentered="1" verticalCentered="1"/>
  <pageMargins left="0.17" right="0.2" top="0.2362204724409449" bottom="0.3937007874015748" header="0.17" footer="0.31496062992125984"/>
  <pageSetup fitToHeight="2" fitToWidth="1" horizontalDpi="600" verticalDpi="600" orientation="landscape" scale="75" r:id="rId2"/>
  <headerFooter>
    <oddFooter>&amp;C&amp;"Arial,Normal"&amp;10 10</oddFooter>
  </headerFooter>
  <colBreaks count="1" manualBreakCount="1">
    <brk id="11" max="65535" man="1"/>
  </colBreaks>
  <ignoredErrors>
    <ignoredError sqref="B22:F22" formulaRange="1"/>
    <ignoredError sqref="E38 E51" formula="1"/>
  </ignoredErrors>
  <drawing r:id="rId1"/>
</worksheet>
</file>

<file path=xl/worksheets/sheet7.xml><?xml version="1.0" encoding="utf-8"?>
<worksheet xmlns="http://schemas.openxmlformats.org/spreadsheetml/2006/main" xmlns:r="http://schemas.openxmlformats.org/officeDocument/2006/relationships">
  <dimension ref="A1:X188"/>
  <sheetViews>
    <sheetView view="pageBreakPreview" zoomScaleSheetLayoutView="100" zoomScalePageLayoutView="0" workbookViewId="0" topLeftCell="A1">
      <selection activeCell="A1" sqref="A1:K1"/>
    </sheetView>
  </sheetViews>
  <sheetFormatPr defaultColWidth="11.421875" defaultRowHeight="15"/>
  <cols>
    <col min="1" max="1" width="20.7109375" style="6" customWidth="1"/>
    <col min="2" max="2" width="9.140625" style="6" bestFit="1" customWidth="1"/>
    <col min="3" max="3" width="18.00390625" style="6" bestFit="1" customWidth="1"/>
    <col min="4" max="4" width="13.140625" style="6" customWidth="1"/>
    <col min="5" max="5" width="10.8515625" style="6" customWidth="1"/>
    <col min="6" max="6" width="13.28125" style="6" bestFit="1" customWidth="1"/>
    <col min="7" max="7" width="11.28125" style="6" bestFit="1" customWidth="1"/>
    <col min="8" max="8" width="11.7109375" style="6" bestFit="1" customWidth="1"/>
    <col min="9" max="9" width="8.57421875" style="8" customWidth="1"/>
    <col min="10" max="10" width="7.8515625" style="6" bestFit="1" customWidth="1"/>
    <col min="11" max="11" width="8.421875" style="6" bestFit="1" customWidth="1"/>
    <col min="12" max="16384" width="11.421875" style="6" customWidth="1"/>
  </cols>
  <sheetData>
    <row r="1" spans="1:24" ht="20.25">
      <c r="A1" s="374" t="s">
        <v>110</v>
      </c>
      <c r="B1" s="374"/>
      <c r="C1" s="374"/>
      <c r="D1" s="374"/>
      <c r="E1" s="374"/>
      <c r="F1" s="374"/>
      <c r="G1" s="374"/>
      <c r="H1" s="374"/>
      <c r="I1" s="374"/>
      <c r="J1" s="374"/>
      <c r="K1" s="374"/>
      <c r="L1" s="5"/>
      <c r="N1" s="401"/>
      <c r="O1" s="401"/>
      <c r="P1" s="401"/>
      <c r="Q1" s="401"/>
      <c r="R1" s="401"/>
      <c r="S1" s="401"/>
      <c r="T1" s="401"/>
      <c r="U1" s="401"/>
      <c r="V1" s="401"/>
      <c r="W1" s="401"/>
      <c r="X1" s="401"/>
    </row>
    <row r="2" spans="1:24" ht="14.25">
      <c r="A2" s="374" t="s">
        <v>285</v>
      </c>
      <c r="B2" s="374"/>
      <c r="C2" s="374"/>
      <c r="D2" s="374"/>
      <c r="E2" s="374"/>
      <c r="F2" s="374"/>
      <c r="G2" s="374"/>
      <c r="H2" s="374"/>
      <c r="I2" s="374"/>
      <c r="J2" s="374"/>
      <c r="K2" s="374"/>
      <c r="L2" s="14"/>
      <c r="N2" s="88"/>
      <c r="O2" s="88"/>
      <c r="P2" s="88"/>
      <c r="Q2" s="88"/>
      <c r="R2" s="88"/>
      <c r="S2" s="88"/>
      <c r="T2" s="88"/>
      <c r="U2" s="88"/>
      <c r="V2" s="88"/>
      <c r="W2" s="88"/>
      <c r="X2" s="88"/>
    </row>
    <row r="3" spans="1:24" ht="14.25">
      <c r="A3" s="205"/>
      <c r="B3" s="205"/>
      <c r="C3" s="205"/>
      <c r="D3" s="205"/>
      <c r="E3" s="205"/>
      <c r="F3" s="205"/>
      <c r="G3" s="205"/>
      <c r="H3" s="205"/>
      <c r="I3" s="205"/>
      <c r="J3" s="205"/>
      <c r="K3" s="205"/>
      <c r="L3" s="5"/>
      <c r="N3" s="402"/>
      <c r="O3" s="402"/>
      <c r="P3" s="402"/>
      <c r="Q3" s="402"/>
      <c r="R3" s="402"/>
      <c r="S3" s="402"/>
      <c r="T3" s="402"/>
      <c r="U3" s="402"/>
      <c r="V3" s="402"/>
      <c r="W3" s="402"/>
      <c r="X3" s="402"/>
    </row>
    <row r="4" spans="1:24" ht="14.25">
      <c r="A4" s="403" t="s">
        <v>395</v>
      </c>
      <c r="B4" s="403"/>
      <c r="C4" s="403"/>
      <c r="D4" s="403"/>
      <c r="E4" s="403"/>
      <c r="F4" s="403"/>
      <c r="G4" s="403"/>
      <c r="H4" s="403"/>
      <c r="I4" s="403"/>
      <c r="J4" s="403"/>
      <c r="K4" s="403"/>
      <c r="L4" s="5"/>
      <c r="N4" s="402"/>
      <c r="O4" s="402"/>
      <c r="P4" s="402"/>
      <c r="Q4" s="402"/>
      <c r="R4" s="402"/>
      <c r="S4" s="402"/>
      <c r="T4" s="402"/>
      <c r="U4" s="402"/>
      <c r="V4" s="402"/>
      <c r="W4" s="402"/>
      <c r="X4" s="402"/>
    </row>
    <row r="5" spans="1:24" ht="12.75">
      <c r="A5" s="403"/>
      <c r="B5" s="403"/>
      <c r="C5" s="403"/>
      <c r="D5" s="403"/>
      <c r="E5" s="403"/>
      <c r="F5" s="403"/>
      <c r="G5" s="403"/>
      <c r="H5" s="403"/>
      <c r="I5" s="403"/>
      <c r="J5" s="403"/>
      <c r="K5" s="403"/>
      <c r="L5" s="14"/>
      <c r="N5" s="89"/>
      <c r="O5" s="89"/>
      <c r="P5" s="89"/>
      <c r="Q5" s="89"/>
      <c r="R5" s="89"/>
      <c r="S5" s="89"/>
      <c r="T5" s="89"/>
      <c r="U5" s="89"/>
      <c r="V5" s="89"/>
      <c r="W5" s="400"/>
      <c r="X5" s="400"/>
    </row>
    <row r="6" spans="1:24" ht="12.75">
      <c r="A6" s="116" t="s">
        <v>145</v>
      </c>
      <c r="B6" s="116" t="s">
        <v>146</v>
      </c>
      <c r="C6" s="116" t="s">
        <v>147</v>
      </c>
      <c r="D6" s="116" t="s">
        <v>148</v>
      </c>
      <c r="E6" s="116" t="s">
        <v>149</v>
      </c>
      <c r="F6" s="116" t="s">
        <v>150</v>
      </c>
      <c r="G6" s="116" t="s">
        <v>151</v>
      </c>
      <c r="H6" s="116" t="s">
        <v>152</v>
      </c>
      <c r="I6" s="116" t="s">
        <v>153</v>
      </c>
      <c r="J6" s="116" t="s">
        <v>154</v>
      </c>
      <c r="K6" s="116" t="s">
        <v>155</v>
      </c>
      <c r="L6" s="5"/>
      <c r="N6" s="90"/>
      <c r="O6" s="90"/>
      <c r="P6" s="90"/>
      <c r="Q6" s="90"/>
      <c r="R6" s="90"/>
      <c r="S6" s="90"/>
      <c r="T6" s="90"/>
      <c r="U6" s="90"/>
      <c r="V6" s="90"/>
      <c r="W6" s="90"/>
      <c r="X6" s="90"/>
    </row>
    <row r="7" spans="1:24" ht="12.75">
      <c r="A7" s="275" t="s">
        <v>389</v>
      </c>
      <c r="B7" s="191">
        <v>41303</v>
      </c>
      <c r="C7" s="274" t="s">
        <v>393</v>
      </c>
      <c r="D7" s="261" t="s">
        <v>28</v>
      </c>
      <c r="E7" s="261" t="s">
        <v>212</v>
      </c>
      <c r="F7" s="261" t="s">
        <v>201</v>
      </c>
      <c r="G7" s="261" t="s">
        <v>213</v>
      </c>
      <c r="H7" s="261" t="s">
        <v>29</v>
      </c>
      <c r="I7" s="261" t="s">
        <v>286</v>
      </c>
      <c r="J7" s="30">
        <v>12</v>
      </c>
      <c r="K7" s="30">
        <v>12</v>
      </c>
      <c r="N7" s="91"/>
      <c r="O7" s="91"/>
      <c r="P7" s="91"/>
      <c r="Q7" s="91"/>
      <c r="R7" s="91"/>
      <c r="S7" s="91"/>
      <c r="T7" s="91"/>
      <c r="U7" s="91"/>
      <c r="V7" s="91"/>
      <c r="W7" s="91"/>
      <c r="X7" s="91"/>
    </row>
    <row r="8" spans="1:11" ht="12.75">
      <c r="A8" s="275" t="s">
        <v>389</v>
      </c>
      <c r="B8" s="191">
        <v>41303</v>
      </c>
      <c r="C8" s="274" t="s">
        <v>393</v>
      </c>
      <c r="D8" s="261" t="s">
        <v>28</v>
      </c>
      <c r="E8" s="261" t="s">
        <v>287</v>
      </c>
      <c r="F8" s="261" t="s">
        <v>201</v>
      </c>
      <c r="G8" s="261" t="s">
        <v>213</v>
      </c>
      <c r="H8" s="261" t="s">
        <v>29</v>
      </c>
      <c r="I8" s="261" t="s">
        <v>286</v>
      </c>
      <c r="J8" s="30">
        <v>3</v>
      </c>
      <c r="K8" s="30">
        <v>4</v>
      </c>
    </row>
    <row r="9" spans="1:11" ht="12.75">
      <c r="A9" s="275" t="s">
        <v>389</v>
      </c>
      <c r="B9" s="191">
        <v>41303</v>
      </c>
      <c r="C9" s="274" t="s">
        <v>393</v>
      </c>
      <c r="D9" s="261" t="s">
        <v>28</v>
      </c>
      <c r="E9" s="274" t="s">
        <v>393</v>
      </c>
      <c r="F9" s="261" t="s">
        <v>228</v>
      </c>
      <c r="G9" s="261" t="s">
        <v>213</v>
      </c>
      <c r="H9" s="261" t="s">
        <v>29</v>
      </c>
      <c r="I9" s="261" t="s">
        <v>286</v>
      </c>
      <c r="J9" s="30">
        <v>32</v>
      </c>
      <c r="K9" s="30">
        <v>32</v>
      </c>
    </row>
    <row r="10" spans="1:11" ht="12.75">
      <c r="A10" s="275" t="s">
        <v>389</v>
      </c>
      <c r="B10" s="191">
        <v>41303</v>
      </c>
      <c r="C10" s="274" t="s">
        <v>393</v>
      </c>
      <c r="D10" s="261" t="s">
        <v>28</v>
      </c>
      <c r="E10" s="274" t="s">
        <v>393</v>
      </c>
      <c r="F10" s="261" t="s">
        <v>288</v>
      </c>
      <c r="G10" s="261" t="s">
        <v>213</v>
      </c>
      <c r="H10" s="261" t="s">
        <v>29</v>
      </c>
      <c r="I10" s="261" t="s">
        <v>286</v>
      </c>
      <c r="J10" s="30">
        <v>26</v>
      </c>
      <c r="K10" s="30">
        <v>27</v>
      </c>
    </row>
    <row r="11" spans="1:11" ht="12.75">
      <c r="A11" s="275" t="s">
        <v>389</v>
      </c>
      <c r="B11" s="191">
        <v>41303</v>
      </c>
      <c r="C11" s="274" t="s">
        <v>393</v>
      </c>
      <c r="D11" s="261" t="s">
        <v>28</v>
      </c>
      <c r="E11" s="274" t="s">
        <v>393</v>
      </c>
      <c r="F11" s="261" t="s">
        <v>201</v>
      </c>
      <c r="G11" s="261" t="s">
        <v>213</v>
      </c>
      <c r="H11" s="261" t="s">
        <v>29</v>
      </c>
      <c r="I11" s="261" t="s">
        <v>286</v>
      </c>
      <c r="J11" s="30">
        <v>28</v>
      </c>
      <c r="K11" s="30">
        <v>30</v>
      </c>
    </row>
    <row r="12" spans="1:11" ht="12.75">
      <c r="A12" s="275" t="s">
        <v>389</v>
      </c>
      <c r="B12" s="191">
        <v>41303</v>
      </c>
      <c r="C12" s="274" t="s">
        <v>393</v>
      </c>
      <c r="D12" s="261" t="s">
        <v>28</v>
      </c>
      <c r="E12" s="274" t="s">
        <v>393</v>
      </c>
      <c r="F12" s="261" t="s">
        <v>201</v>
      </c>
      <c r="G12" s="261" t="s">
        <v>213</v>
      </c>
      <c r="H12" s="261" t="s">
        <v>29</v>
      </c>
      <c r="I12" s="261" t="s">
        <v>203</v>
      </c>
      <c r="J12" s="30">
        <v>18</v>
      </c>
      <c r="K12" s="30">
        <v>20</v>
      </c>
    </row>
    <row r="13" spans="1:11" ht="12.75">
      <c r="A13" s="275" t="s">
        <v>389</v>
      </c>
      <c r="B13" s="191">
        <v>41303</v>
      </c>
      <c r="C13" s="274" t="s">
        <v>393</v>
      </c>
      <c r="D13" s="261" t="s">
        <v>28</v>
      </c>
      <c r="E13" s="274" t="s">
        <v>393</v>
      </c>
      <c r="F13" s="261" t="s">
        <v>201</v>
      </c>
      <c r="G13" s="261" t="s">
        <v>138</v>
      </c>
      <c r="H13" s="261" t="s">
        <v>222</v>
      </c>
      <c r="I13" s="261" t="s">
        <v>203</v>
      </c>
      <c r="J13" s="30">
        <v>20</v>
      </c>
      <c r="K13" s="30">
        <v>24</v>
      </c>
    </row>
    <row r="14" spans="1:11" ht="12.75">
      <c r="A14" s="275" t="s">
        <v>389</v>
      </c>
      <c r="B14" s="191">
        <v>41303</v>
      </c>
      <c r="C14" s="274" t="s">
        <v>393</v>
      </c>
      <c r="D14" s="261" t="s">
        <v>28</v>
      </c>
      <c r="E14" s="274" t="s">
        <v>393</v>
      </c>
      <c r="F14" s="261" t="s">
        <v>289</v>
      </c>
      <c r="G14" s="261" t="s">
        <v>138</v>
      </c>
      <c r="H14" s="261" t="s">
        <v>222</v>
      </c>
      <c r="I14" s="261" t="s">
        <v>203</v>
      </c>
      <c r="J14" s="30">
        <v>20</v>
      </c>
      <c r="K14" s="30">
        <v>20</v>
      </c>
    </row>
    <row r="15" spans="1:11" ht="12.75">
      <c r="A15" s="275" t="s">
        <v>389</v>
      </c>
      <c r="B15" s="191">
        <v>41305</v>
      </c>
      <c r="C15" s="274" t="s">
        <v>393</v>
      </c>
      <c r="D15" s="261" t="s">
        <v>28</v>
      </c>
      <c r="E15" s="274" t="s">
        <v>393</v>
      </c>
      <c r="F15" s="261" t="s">
        <v>228</v>
      </c>
      <c r="G15" s="261" t="s">
        <v>213</v>
      </c>
      <c r="H15" s="261" t="s">
        <v>29</v>
      </c>
      <c r="I15" s="261" t="s">
        <v>286</v>
      </c>
      <c r="J15" s="30">
        <v>32</v>
      </c>
      <c r="K15" s="30">
        <v>32</v>
      </c>
    </row>
    <row r="16" spans="1:11" ht="12.75">
      <c r="A16" s="275" t="s">
        <v>389</v>
      </c>
      <c r="B16" s="191">
        <v>41305</v>
      </c>
      <c r="C16" s="274" t="s">
        <v>393</v>
      </c>
      <c r="D16" s="261" t="s">
        <v>28</v>
      </c>
      <c r="E16" s="274" t="s">
        <v>393</v>
      </c>
      <c r="F16" s="261" t="s">
        <v>201</v>
      </c>
      <c r="G16" s="261" t="s">
        <v>213</v>
      </c>
      <c r="H16" s="261" t="s">
        <v>29</v>
      </c>
      <c r="I16" s="261" t="s">
        <v>286</v>
      </c>
      <c r="J16" s="30">
        <v>28</v>
      </c>
      <c r="K16" s="30">
        <v>30</v>
      </c>
    </row>
    <row r="17" spans="1:11" ht="12.75">
      <c r="A17" s="275" t="s">
        <v>389</v>
      </c>
      <c r="B17" s="191">
        <v>41305</v>
      </c>
      <c r="C17" s="274" t="s">
        <v>393</v>
      </c>
      <c r="D17" s="261" t="s">
        <v>28</v>
      </c>
      <c r="E17" s="274" t="s">
        <v>393</v>
      </c>
      <c r="F17" s="261" t="s">
        <v>201</v>
      </c>
      <c r="G17" s="261" t="s">
        <v>213</v>
      </c>
      <c r="H17" s="261" t="s">
        <v>29</v>
      </c>
      <c r="I17" s="261" t="s">
        <v>203</v>
      </c>
      <c r="J17" s="30">
        <v>19</v>
      </c>
      <c r="K17" s="30">
        <v>20</v>
      </c>
    </row>
    <row r="18" spans="1:11" ht="12.75">
      <c r="A18" s="275" t="s">
        <v>389</v>
      </c>
      <c r="B18" s="191">
        <v>41305</v>
      </c>
      <c r="C18" s="274" t="s">
        <v>393</v>
      </c>
      <c r="D18" s="261" t="s">
        <v>28</v>
      </c>
      <c r="E18" s="274" t="s">
        <v>393</v>
      </c>
      <c r="F18" s="261" t="s">
        <v>201</v>
      </c>
      <c r="G18" s="261" t="s">
        <v>138</v>
      </c>
      <c r="H18" s="261" t="s">
        <v>222</v>
      </c>
      <c r="I18" s="261" t="s">
        <v>286</v>
      </c>
      <c r="J18" s="30">
        <v>24</v>
      </c>
      <c r="K18" s="30">
        <v>26</v>
      </c>
    </row>
    <row r="19" spans="1:11" ht="12.75">
      <c r="A19" s="275" t="s">
        <v>389</v>
      </c>
      <c r="B19" s="191">
        <v>41305</v>
      </c>
      <c r="C19" s="274" t="s">
        <v>393</v>
      </c>
      <c r="D19" s="261" t="s">
        <v>28</v>
      </c>
      <c r="E19" s="274" t="s">
        <v>393</v>
      </c>
      <c r="F19" s="261" t="s">
        <v>201</v>
      </c>
      <c r="G19" s="261" t="s">
        <v>138</v>
      </c>
      <c r="H19" s="261" t="s">
        <v>222</v>
      </c>
      <c r="I19" s="261" t="s">
        <v>203</v>
      </c>
      <c r="J19" s="30">
        <v>20</v>
      </c>
      <c r="K19" s="30">
        <v>22</v>
      </c>
    </row>
    <row r="20" spans="1:11" ht="12.75">
      <c r="A20" s="261" t="s">
        <v>114</v>
      </c>
      <c r="B20" s="191">
        <v>41303</v>
      </c>
      <c r="C20" s="261" t="s">
        <v>214</v>
      </c>
      <c r="D20" s="261" t="s">
        <v>28</v>
      </c>
      <c r="E20" s="261" t="s">
        <v>212</v>
      </c>
      <c r="F20" s="261" t="s">
        <v>216</v>
      </c>
      <c r="G20" s="261" t="s">
        <v>213</v>
      </c>
      <c r="H20" s="261" t="s">
        <v>29</v>
      </c>
      <c r="I20" s="261" t="s">
        <v>31</v>
      </c>
      <c r="J20" s="30">
        <v>15</v>
      </c>
      <c r="K20" s="30">
        <v>22</v>
      </c>
    </row>
    <row r="21" spans="1:11" ht="12.75">
      <c r="A21" s="261" t="s">
        <v>114</v>
      </c>
      <c r="B21" s="191">
        <v>41303</v>
      </c>
      <c r="C21" s="261" t="s">
        <v>214</v>
      </c>
      <c r="D21" s="261" t="s">
        <v>28</v>
      </c>
      <c r="E21" s="261" t="s">
        <v>212</v>
      </c>
      <c r="F21" s="261" t="s">
        <v>215</v>
      </c>
      <c r="G21" s="261" t="s">
        <v>213</v>
      </c>
      <c r="H21" s="261" t="s">
        <v>29</v>
      </c>
      <c r="I21" s="261" t="s">
        <v>31</v>
      </c>
      <c r="J21" s="30">
        <v>10</v>
      </c>
      <c r="K21" s="30">
        <v>14</v>
      </c>
    </row>
    <row r="22" spans="1:11" ht="12.75">
      <c r="A22" s="261" t="s">
        <v>114</v>
      </c>
      <c r="B22" s="191">
        <v>41303</v>
      </c>
      <c r="C22" s="261" t="s">
        <v>214</v>
      </c>
      <c r="D22" s="261" t="s">
        <v>28</v>
      </c>
      <c r="E22" s="261" t="s">
        <v>287</v>
      </c>
      <c r="F22" s="261" t="s">
        <v>216</v>
      </c>
      <c r="G22" s="261" t="s">
        <v>213</v>
      </c>
      <c r="H22" s="261" t="s">
        <v>29</v>
      </c>
      <c r="I22" s="261" t="s">
        <v>31</v>
      </c>
      <c r="J22" s="30">
        <v>5</v>
      </c>
      <c r="K22" s="30">
        <v>6</v>
      </c>
    </row>
    <row r="23" spans="1:11" ht="12.75">
      <c r="A23" s="261" t="s">
        <v>114</v>
      </c>
      <c r="B23" s="191">
        <v>41303</v>
      </c>
      <c r="C23" s="261" t="s">
        <v>214</v>
      </c>
      <c r="D23" s="261" t="s">
        <v>28</v>
      </c>
      <c r="E23" s="261" t="s">
        <v>287</v>
      </c>
      <c r="F23" s="261" t="s">
        <v>215</v>
      </c>
      <c r="G23" s="261" t="s">
        <v>213</v>
      </c>
      <c r="H23" s="261" t="s">
        <v>29</v>
      </c>
      <c r="I23" s="261" t="s">
        <v>31</v>
      </c>
      <c r="J23" s="30">
        <v>5</v>
      </c>
      <c r="K23" s="30">
        <v>6</v>
      </c>
    </row>
    <row r="24" spans="1:11" ht="12.75">
      <c r="A24" s="261" t="s">
        <v>114</v>
      </c>
      <c r="B24" s="191">
        <v>41303</v>
      </c>
      <c r="C24" s="261" t="s">
        <v>214</v>
      </c>
      <c r="D24" s="261" t="s">
        <v>28</v>
      </c>
      <c r="E24" s="261" t="s">
        <v>212</v>
      </c>
      <c r="F24" s="261" t="s">
        <v>228</v>
      </c>
      <c r="G24" s="261" t="s">
        <v>138</v>
      </c>
      <c r="H24" s="261" t="s">
        <v>202</v>
      </c>
      <c r="I24" s="261" t="s">
        <v>31</v>
      </c>
      <c r="J24" s="30">
        <v>40</v>
      </c>
      <c r="K24" s="30">
        <v>44</v>
      </c>
    </row>
    <row r="25" spans="1:11" ht="12.75">
      <c r="A25" s="261" t="s">
        <v>114</v>
      </c>
      <c r="B25" s="191">
        <v>41303</v>
      </c>
      <c r="C25" s="261" t="s">
        <v>214</v>
      </c>
      <c r="D25" s="261" t="s">
        <v>28</v>
      </c>
      <c r="E25" s="261" t="s">
        <v>212</v>
      </c>
      <c r="F25" s="261" t="s">
        <v>217</v>
      </c>
      <c r="G25" s="261" t="s">
        <v>138</v>
      </c>
      <c r="H25" s="261" t="s">
        <v>202</v>
      </c>
      <c r="I25" s="261" t="s">
        <v>31</v>
      </c>
      <c r="J25" s="30">
        <v>25</v>
      </c>
      <c r="K25" s="30">
        <v>25</v>
      </c>
    </row>
    <row r="26" spans="1:11" ht="12.75">
      <c r="A26" s="261" t="s">
        <v>114</v>
      </c>
      <c r="B26" s="191">
        <v>41303</v>
      </c>
      <c r="C26" s="261" t="s">
        <v>218</v>
      </c>
      <c r="D26" s="261" t="s">
        <v>28</v>
      </c>
      <c r="E26" s="261" t="s">
        <v>178</v>
      </c>
      <c r="F26" s="261" t="s">
        <v>228</v>
      </c>
      <c r="G26" s="261" t="s">
        <v>138</v>
      </c>
      <c r="H26" s="261" t="s">
        <v>202</v>
      </c>
      <c r="I26" s="261" t="s">
        <v>31</v>
      </c>
      <c r="J26" s="30">
        <v>35</v>
      </c>
      <c r="K26" s="30">
        <v>35</v>
      </c>
    </row>
    <row r="27" spans="1:11" ht="12.75">
      <c r="A27" s="261" t="s">
        <v>114</v>
      </c>
      <c r="B27" s="191">
        <v>41305</v>
      </c>
      <c r="C27" s="261" t="s">
        <v>214</v>
      </c>
      <c r="D27" s="261" t="s">
        <v>28</v>
      </c>
      <c r="E27" s="261" t="s">
        <v>212</v>
      </c>
      <c r="F27" s="261" t="s">
        <v>216</v>
      </c>
      <c r="G27" s="261" t="s">
        <v>213</v>
      </c>
      <c r="H27" s="261" t="s">
        <v>29</v>
      </c>
      <c r="I27" s="261" t="s">
        <v>31</v>
      </c>
      <c r="J27" s="30">
        <v>15</v>
      </c>
      <c r="K27" s="30">
        <v>22</v>
      </c>
    </row>
    <row r="28" spans="1:11" ht="12.75">
      <c r="A28" s="261" t="s">
        <v>114</v>
      </c>
      <c r="B28" s="191">
        <v>41305</v>
      </c>
      <c r="C28" s="261" t="s">
        <v>214</v>
      </c>
      <c r="D28" s="261" t="s">
        <v>28</v>
      </c>
      <c r="E28" s="261" t="s">
        <v>212</v>
      </c>
      <c r="F28" s="261" t="s">
        <v>215</v>
      </c>
      <c r="G28" s="261" t="s">
        <v>213</v>
      </c>
      <c r="H28" s="261" t="s">
        <v>29</v>
      </c>
      <c r="I28" s="261" t="s">
        <v>31</v>
      </c>
      <c r="J28" s="30">
        <v>10</v>
      </c>
      <c r="K28" s="30">
        <v>14</v>
      </c>
    </row>
    <row r="29" spans="1:11" ht="12.75">
      <c r="A29" s="261" t="s">
        <v>114</v>
      </c>
      <c r="B29" s="191">
        <v>41305</v>
      </c>
      <c r="C29" s="261" t="s">
        <v>214</v>
      </c>
      <c r="D29" s="261" t="s">
        <v>28</v>
      </c>
      <c r="E29" s="261" t="s">
        <v>287</v>
      </c>
      <c r="F29" s="261" t="s">
        <v>216</v>
      </c>
      <c r="G29" s="261" t="s">
        <v>213</v>
      </c>
      <c r="H29" s="261" t="s">
        <v>29</v>
      </c>
      <c r="I29" s="261" t="s">
        <v>31</v>
      </c>
      <c r="J29" s="30">
        <v>5</v>
      </c>
      <c r="K29" s="30">
        <v>6</v>
      </c>
    </row>
    <row r="30" spans="1:11" ht="12.75">
      <c r="A30" s="261" t="s">
        <v>114</v>
      </c>
      <c r="B30" s="191">
        <v>41305</v>
      </c>
      <c r="C30" s="261" t="s">
        <v>214</v>
      </c>
      <c r="D30" s="261" t="s">
        <v>28</v>
      </c>
      <c r="E30" s="261" t="s">
        <v>287</v>
      </c>
      <c r="F30" s="261" t="s">
        <v>215</v>
      </c>
      <c r="G30" s="261" t="s">
        <v>213</v>
      </c>
      <c r="H30" s="261" t="s">
        <v>29</v>
      </c>
      <c r="I30" s="261" t="s">
        <v>31</v>
      </c>
      <c r="J30" s="30">
        <v>5</v>
      </c>
      <c r="K30" s="30">
        <v>6</v>
      </c>
    </row>
    <row r="31" spans="1:11" ht="12.75">
      <c r="A31" s="261" t="s">
        <v>114</v>
      </c>
      <c r="B31" s="191">
        <v>41305</v>
      </c>
      <c r="C31" s="261" t="s">
        <v>214</v>
      </c>
      <c r="D31" s="261" t="s">
        <v>28</v>
      </c>
      <c r="E31" s="261" t="s">
        <v>212</v>
      </c>
      <c r="F31" s="261" t="s">
        <v>228</v>
      </c>
      <c r="G31" s="261" t="s">
        <v>138</v>
      </c>
      <c r="H31" s="261" t="s">
        <v>202</v>
      </c>
      <c r="I31" s="261" t="s">
        <v>31</v>
      </c>
      <c r="J31" s="30">
        <v>22</v>
      </c>
      <c r="K31" s="30">
        <v>24</v>
      </c>
    </row>
    <row r="32" spans="1:11" ht="12.75">
      <c r="A32" s="261" t="s">
        <v>114</v>
      </c>
      <c r="B32" s="191">
        <v>41305</v>
      </c>
      <c r="C32" s="261" t="s">
        <v>214</v>
      </c>
      <c r="D32" s="261" t="s">
        <v>28</v>
      </c>
      <c r="E32" s="261" t="s">
        <v>212</v>
      </c>
      <c r="F32" s="261" t="s">
        <v>217</v>
      </c>
      <c r="G32" s="261" t="s">
        <v>138</v>
      </c>
      <c r="H32" s="261" t="s">
        <v>202</v>
      </c>
      <c r="I32" s="261" t="s">
        <v>31</v>
      </c>
      <c r="J32" s="30">
        <v>24</v>
      </c>
      <c r="K32" s="30">
        <v>24</v>
      </c>
    </row>
    <row r="33" spans="1:11" ht="12.75">
      <c r="A33" s="261" t="s">
        <v>114</v>
      </c>
      <c r="B33" s="191">
        <v>41305</v>
      </c>
      <c r="C33" s="261" t="s">
        <v>218</v>
      </c>
      <c r="D33" s="261" t="s">
        <v>28</v>
      </c>
      <c r="E33" s="274" t="s">
        <v>393</v>
      </c>
      <c r="F33" s="261" t="s">
        <v>228</v>
      </c>
      <c r="G33" s="261" t="s">
        <v>138</v>
      </c>
      <c r="H33" s="261" t="s">
        <v>202</v>
      </c>
      <c r="I33" s="261" t="s">
        <v>31</v>
      </c>
      <c r="J33" s="30">
        <v>35</v>
      </c>
      <c r="K33" s="30">
        <v>35</v>
      </c>
    </row>
    <row r="34" spans="1:11" ht="12.75">
      <c r="A34" s="261" t="s">
        <v>27</v>
      </c>
      <c r="B34" s="191">
        <v>41303</v>
      </c>
      <c r="C34" s="261" t="s">
        <v>290</v>
      </c>
      <c r="D34" s="261" t="s">
        <v>28</v>
      </c>
      <c r="E34" s="274" t="s">
        <v>393</v>
      </c>
      <c r="F34" s="261" t="s">
        <v>291</v>
      </c>
      <c r="G34" s="261" t="s">
        <v>138</v>
      </c>
      <c r="H34" s="261" t="s">
        <v>173</v>
      </c>
      <c r="I34" s="261" t="s">
        <v>30</v>
      </c>
      <c r="J34" s="30">
        <v>26</v>
      </c>
      <c r="K34" s="30">
        <v>26</v>
      </c>
    </row>
    <row r="35" spans="1:11" ht="12.75">
      <c r="A35" s="261" t="s">
        <v>27</v>
      </c>
      <c r="B35" s="191">
        <v>41303</v>
      </c>
      <c r="C35" s="261" t="s">
        <v>290</v>
      </c>
      <c r="D35" s="261" t="s">
        <v>28</v>
      </c>
      <c r="E35" s="274" t="s">
        <v>393</v>
      </c>
      <c r="F35" s="261" t="s">
        <v>221</v>
      </c>
      <c r="G35" s="261" t="s">
        <v>138</v>
      </c>
      <c r="H35" s="261" t="s">
        <v>173</v>
      </c>
      <c r="I35" s="261" t="s">
        <v>30</v>
      </c>
      <c r="J35" s="30">
        <v>24</v>
      </c>
      <c r="K35" s="30">
        <v>24</v>
      </c>
    </row>
    <row r="36" spans="1:11" ht="12.75">
      <c r="A36" s="261" t="s">
        <v>27</v>
      </c>
      <c r="B36" s="191">
        <v>41303</v>
      </c>
      <c r="C36" s="261" t="s">
        <v>292</v>
      </c>
      <c r="D36" s="261" t="s">
        <v>28</v>
      </c>
      <c r="E36" s="274" t="s">
        <v>393</v>
      </c>
      <c r="F36" s="261" t="s">
        <v>291</v>
      </c>
      <c r="G36" s="261" t="s">
        <v>138</v>
      </c>
      <c r="H36" s="261" t="s">
        <v>173</v>
      </c>
      <c r="I36" s="261" t="s">
        <v>30</v>
      </c>
      <c r="J36" s="30">
        <v>26</v>
      </c>
      <c r="K36" s="30">
        <v>26</v>
      </c>
    </row>
    <row r="37" spans="1:11" ht="12.75">
      <c r="A37" s="261" t="s">
        <v>27</v>
      </c>
      <c r="B37" s="191">
        <v>41303</v>
      </c>
      <c r="C37" s="261" t="s">
        <v>292</v>
      </c>
      <c r="D37" s="261" t="s">
        <v>28</v>
      </c>
      <c r="E37" s="274" t="s">
        <v>393</v>
      </c>
      <c r="F37" s="261" t="s">
        <v>293</v>
      </c>
      <c r="G37" s="261" t="s">
        <v>138</v>
      </c>
      <c r="H37" s="261" t="s">
        <v>222</v>
      </c>
      <c r="I37" s="261" t="s">
        <v>223</v>
      </c>
      <c r="J37" s="30">
        <v>28</v>
      </c>
      <c r="K37" s="30">
        <v>28</v>
      </c>
    </row>
    <row r="38" spans="1:11" ht="12.75">
      <c r="A38" s="261" t="s">
        <v>27</v>
      </c>
      <c r="B38" s="191">
        <v>41303</v>
      </c>
      <c r="C38" s="261" t="s">
        <v>292</v>
      </c>
      <c r="D38" s="261" t="s">
        <v>28</v>
      </c>
      <c r="E38" s="274" t="s">
        <v>393</v>
      </c>
      <c r="F38" s="261" t="s">
        <v>291</v>
      </c>
      <c r="G38" s="261" t="s">
        <v>138</v>
      </c>
      <c r="H38" s="261" t="s">
        <v>222</v>
      </c>
      <c r="I38" s="261" t="s">
        <v>223</v>
      </c>
      <c r="J38" s="30">
        <v>26</v>
      </c>
      <c r="K38" s="30">
        <v>28</v>
      </c>
    </row>
    <row r="39" spans="1:11" ht="12.75">
      <c r="A39" s="261" t="s">
        <v>27</v>
      </c>
      <c r="B39" s="191">
        <v>41303</v>
      </c>
      <c r="C39" s="261" t="s">
        <v>292</v>
      </c>
      <c r="D39" s="261" t="s">
        <v>28</v>
      </c>
      <c r="E39" s="274" t="s">
        <v>393</v>
      </c>
      <c r="F39" s="261" t="s">
        <v>224</v>
      </c>
      <c r="G39" s="261" t="s">
        <v>138</v>
      </c>
      <c r="H39" s="261" t="s">
        <v>222</v>
      </c>
      <c r="I39" s="261" t="s">
        <v>223</v>
      </c>
      <c r="J39" s="30">
        <v>22</v>
      </c>
      <c r="K39" s="30">
        <v>26</v>
      </c>
    </row>
    <row r="40" spans="1:11" ht="12.75">
      <c r="A40" s="261" t="s">
        <v>27</v>
      </c>
      <c r="B40" s="191">
        <v>41303</v>
      </c>
      <c r="C40" s="261" t="s">
        <v>290</v>
      </c>
      <c r="D40" s="261" t="s">
        <v>36</v>
      </c>
      <c r="E40" s="274" t="s">
        <v>393</v>
      </c>
      <c r="F40" s="261" t="s">
        <v>294</v>
      </c>
      <c r="G40" s="261" t="s">
        <v>213</v>
      </c>
      <c r="H40" s="261" t="s">
        <v>29</v>
      </c>
      <c r="I40" s="261" t="s">
        <v>223</v>
      </c>
      <c r="J40" s="30">
        <v>20</v>
      </c>
      <c r="K40" s="30">
        <v>24</v>
      </c>
    </row>
    <row r="41" spans="1:11" ht="12.75">
      <c r="A41" s="261" t="s">
        <v>27</v>
      </c>
      <c r="B41" s="191">
        <v>41303</v>
      </c>
      <c r="C41" s="261" t="s">
        <v>295</v>
      </c>
      <c r="D41" s="261" t="s">
        <v>36</v>
      </c>
      <c r="E41" s="274" t="s">
        <v>393</v>
      </c>
      <c r="F41" s="261" t="s">
        <v>296</v>
      </c>
      <c r="G41" s="261" t="s">
        <v>213</v>
      </c>
      <c r="H41" s="261" t="s">
        <v>29</v>
      </c>
      <c r="I41" s="261" t="s">
        <v>223</v>
      </c>
      <c r="J41" s="30">
        <v>18</v>
      </c>
      <c r="K41" s="30">
        <v>20</v>
      </c>
    </row>
    <row r="42" spans="1:11" ht="12.75">
      <c r="A42" s="261" t="s">
        <v>27</v>
      </c>
      <c r="B42" s="191">
        <v>41303</v>
      </c>
      <c r="C42" s="261" t="s">
        <v>292</v>
      </c>
      <c r="D42" s="261" t="s">
        <v>36</v>
      </c>
      <c r="E42" s="261" t="s">
        <v>212</v>
      </c>
      <c r="F42" s="261" t="s">
        <v>296</v>
      </c>
      <c r="G42" s="261" t="s">
        <v>213</v>
      </c>
      <c r="H42" s="261" t="s">
        <v>29</v>
      </c>
      <c r="I42" s="261" t="s">
        <v>223</v>
      </c>
      <c r="J42" s="30">
        <v>15</v>
      </c>
      <c r="K42" s="30">
        <v>15</v>
      </c>
    </row>
    <row r="43" spans="1:11" ht="12.75">
      <c r="A43" s="261" t="s">
        <v>27</v>
      </c>
      <c r="B43" s="191">
        <v>41303</v>
      </c>
      <c r="C43" s="261" t="s">
        <v>292</v>
      </c>
      <c r="D43" s="261" t="s">
        <v>36</v>
      </c>
      <c r="E43" s="274" t="s">
        <v>393</v>
      </c>
      <c r="F43" s="261" t="s">
        <v>296</v>
      </c>
      <c r="G43" s="261" t="s">
        <v>213</v>
      </c>
      <c r="H43" s="261" t="s">
        <v>29</v>
      </c>
      <c r="I43" s="261" t="s">
        <v>223</v>
      </c>
      <c r="J43" s="30">
        <v>24</v>
      </c>
      <c r="K43" s="30">
        <v>28</v>
      </c>
    </row>
    <row r="44" spans="1:11" ht="12.75">
      <c r="A44" s="261" t="s">
        <v>27</v>
      </c>
      <c r="B44" s="191">
        <v>41303</v>
      </c>
      <c r="C44" s="261" t="s">
        <v>292</v>
      </c>
      <c r="D44" s="261" t="s">
        <v>36</v>
      </c>
      <c r="E44" s="274" t="s">
        <v>393</v>
      </c>
      <c r="F44" s="261" t="s">
        <v>221</v>
      </c>
      <c r="G44" s="261" t="s">
        <v>213</v>
      </c>
      <c r="H44" s="261" t="s">
        <v>29</v>
      </c>
      <c r="I44" s="261" t="s">
        <v>223</v>
      </c>
      <c r="J44" s="30">
        <v>18</v>
      </c>
      <c r="K44" s="30">
        <v>22</v>
      </c>
    </row>
    <row r="45" spans="1:11" ht="12.75">
      <c r="A45" s="261" t="s">
        <v>27</v>
      </c>
      <c r="B45" s="191">
        <v>41305</v>
      </c>
      <c r="C45" s="261" t="s">
        <v>290</v>
      </c>
      <c r="D45" s="261" t="s">
        <v>28</v>
      </c>
      <c r="E45" s="274" t="s">
        <v>393</v>
      </c>
      <c r="F45" s="261" t="s">
        <v>294</v>
      </c>
      <c r="G45" s="261" t="s">
        <v>213</v>
      </c>
      <c r="H45" s="261" t="s">
        <v>29</v>
      </c>
      <c r="I45" s="261" t="s">
        <v>223</v>
      </c>
      <c r="J45" s="30">
        <v>20</v>
      </c>
      <c r="K45" s="30">
        <v>24</v>
      </c>
    </row>
    <row r="46" spans="1:11" ht="12.75">
      <c r="A46" s="261" t="s">
        <v>27</v>
      </c>
      <c r="B46" s="191">
        <v>41305</v>
      </c>
      <c r="C46" s="261" t="s">
        <v>295</v>
      </c>
      <c r="D46" s="261" t="s">
        <v>28</v>
      </c>
      <c r="E46" s="274" t="s">
        <v>393</v>
      </c>
      <c r="F46" s="261" t="s">
        <v>296</v>
      </c>
      <c r="G46" s="261" t="s">
        <v>213</v>
      </c>
      <c r="H46" s="261" t="s">
        <v>29</v>
      </c>
      <c r="I46" s="261" t="s">
        <v>223</v>
      </c>
      <c r="J46" s="30">
        <v>18</v>
      </c>
      <c r="K46" s="30">
        <v>20</v>
      </c>
    </row>
    <row r="47" spans="1:11" ht="12.75">
      <c r="A47" s="261" t="s">
        <v>27</v>
      </c>
      <c r="B47" s="191">
        <v>41305</v>
      </c>
      <c r="C47" s="261" t="s">
        <v>292</v>
      </c>
      <c r="D47" s="261" t="s">
        <v>28</v>
      </c>
      <c r="E47" s="261" t="s">
        <v>212</v>
      </c>
      <c r="F47" s="261" t="s">
        <v>296</v>
      </c>
      <c r="G47" s="261" t="s">
        <v>213</v>
      </c>
      <c r="H47" s="261" t="s">
        <v>29</v>
      </c>
      <c r="I47" s="261" t="s">
        <v>223</v>
      </c>
      <c r="J47" s="30">
        <v>15</v>
      </c>
      <c r="K47" s="30">
        <v>15</v>
      </c>
    </row>
    <row r="48" spans="1:11" ht="12.75">
      <c r="A48" s="261" t="s">
        <v>27</v>
      </c>
      <c r="B48" s="191">
        <v>41305</v>
      </c>
      <c r="C48" s="261" t="s">
        <v>292</v>
      </c>
      <c r="D48" s="261" t="s">
        <v>28</v>
      </c>
      <c r="E48" s="274" t="s">
        <v>393</v>
      </c>
      <c r="F48" s="261" t="s">
        <v>296</v>
      </c>
      <c r="G48" s="261" t="s">
        <v>213</v>
      </c>
      <c r="H48" s="261" t="s">
        <v>29</v>
      </c>
      <c r="I48" s="261" t="s">
        <v>223</v>
      </c>
      <c r="J48" s="30">
        <v>24</v>
      </c>
      <c r="K48" s="30">
        <v>28</v>
      </c>
    </row>
    <row r="49" spans="1:11" ht="12.75">
      <c r="A49" s="261" t="s">
        <v>27</v>
      </c>
      <c r="B49" s="191">
        <v>41305</v>
      </c>
      <c r="C49" s="261" t="s">
        <v>292</v>
      </c>
      <c r="D49" s="261" t="s">
        <v>28</v>
      </c>
      <c r="E49" s="274" t="s">
        <v>393</v>
      </c>
      <c r="F49" s="261" t="s">
        <v>221</v>
      </c>
      <c r="G49" s="261" t="s">
        <v>213</v>
      </c>
      <c r="H49" s="261" t="s">
        <v>29</v>
      </c>
      <c r="I49" s="261" t="s">
        <v>223</v>
      </c>
      <c r="J49" s="30">
        <v>18</v>
      </c>
      <c r="K49" s="30">
        <v>22</v>
      </c>
    </row>
    <row r="50" spans="1:11" ht="12.75">
      <c r="A50" s="261" t="s">
        <v>27</v>
      </c>
      <c r="B50" s="191">
        <v>41305</v>
      </c>
      <c r="C50" s="261" t="s">
        <v>290</v>
      </c>
      <c r="D50" s="261" t="s">
        <v>28</v>
      </c>
      <c r="E50" s="274" t="s">
        <v>393</v>
      </c>
      <c r="F50" s="261" t="s">
        <v>297</v>
      </c>
      <c r="G50" s="261" t="s">
        <v>138</v>
      </c>
      <c r="H50" s="261" t="s">
        <v>173</v>
      </c>
      <c r="I50" s="261" t="s">
        <v>30</v>
      </c>
      <c r="J50" s="30">
        <v>24</v>
      </c>
      <c r="K50" s="30">
        <v>26</v>
      </c>
    </row>
    <row r="51" spans="1:11" ht="12.75">
      <c r="A51" s="261" t="s">
        <v>27</v>
      </c>
      <c r="B51" s="191">
        <v>41305</v>
      </c>
      <c r="C51" s="261" t="s">
        <v>290</v>
      </c>
      <c r="D51" s="261" t="s">
        <v>28</v>
      </c>
      <c r="E51" s="274" t="s">
        <v>393</v>
      </c>
      <c r="F51" s="261" t="s">
        <v>221</v>
      </c>
      <c r="G51" s="261" t="s">
        <v>138</v>
      </c>
      <c r="H51" s="261" t="s">
        <v>173</v>
      </c>
      <c r="I51" s="261" t="s">
        <v>30</v>
      </c>
      <c r="J51" s="30">
        <v>24</v>
      </c>
      <c r="K51" s="30">
        <v>24.5</v>
      </c>
    </row>
    <row r="52" spans="1:11" ht="12.75">
      <c r="A52" s="261" t="s">
        <v>27</v>
      </c>
      <c r="B52" s="191">
        <v>41305</v>
      </c>
      <c r="C52" s="261" t="s">
        <v>292</v>
      </c>
      <c r="D52" s="261" t="s">
        <v>28</v>
      </c>
      <c r="E52" s="274" t="s">
        <v>393</v>
      </c>
      <c r="F52" s="261" t="s">
        <v>291</v>
      </c>
      <c r="G52" s="261" t="s">
        <v>138</v>
      </c>
      <c r="H52" s="261" t="s">
        <v>173</v>
      </c>
      <c r="I52" s="261" t="s">
        <v>30</v>
      </c>
      <c r="J52" s="30">
        <v>26</v>
      </c>
      <c r="K52" s="30">
        <v>26</v>
      </c>
    </row>
    <row r="53" spans="1:11" ht="12.75">
      <c r="A53" s="261" t="s">
        <v>219</v>
      </c>
      <c r="B53" s="191">
        <v>41303</v>
      </c>
      <c r="C53" s="274" t="s">
        <v>393</v>
      </c>
      <c r="D53" s="261" t="s">
        <v>28</v>
      </c>
      <c r="E53" s="274" t="s">
        <v>393</v>
      </c>
      <c r="F53" s="261" t="s">
        <v>298</v>
      </c>
      <c r="G53" s="261" t="s">
        <v>213</v>
      </c>
      <c r="H53" s="261" t="s">
        <v>178</v>
      </c>
      <c r="I53" s="261" t="s">
        <v>299</v>
      </c>
      <c r="J53" s="30">
        <v>26</v>
      </c>
      <c r="K53" s="30">
        <v>30</v>
      </c>
    </row>
    <row r="54" spans="1:11" ht="12.75">
      <c r="A54" s="261" t="s">
        <v>219</v>
      </c>
      <c r="B54" s="191">
        <v>41303</v>
      </c>
      <c r="C54" s="274" t="s">
        <v>393</v>
      </c>
      <c r="D54" s="261" t="s">
        <v>28</v>
      </c>
      <c r="E54" s="274" t="s">
        <v>393</v>
      </c>
      <c r="F54" s="261" t="s">
        <v>294</v>
      </c>
      <c r="G54" s="261" t="s">
        <v>213</v>
      </c>
      <c r="H54" s="261" t="s">
        <v>178</v>
      </c>
      <c r="I54" s="261" t="s">
        <v>299</v>
      </c>
      <c r="J54" s="30">
        <v>26</v>
      </c>
      <c r="K54" s="30">
        <v>30</v>
      </c>
    </row>
    <row r="55" spans="1:11" ht="12.75">
      <c r="A55" s="261" t="s">
        <v>219</v>
      </c>
      <c r="B55" s="191">
        <v>41303</v>
      </c>
      <c r="C55" s="274" t="s">
        <v>393</v>
      </c>
      <c r="D55" s="261" t="s">
        <v>28</v>
      </c>
      <c r="E55" s="274" t="s">
        <v>393</v>
      </c>
      <c r="F55" s="261" t="s">
        <v>220</v>
      </c>
      <c r="G55" s="261" t="s">
        <v>213</v>
      </c>
      <c r="H55" s="261" t="s">
        <v>178</v>
      </c>
      <c r="I55" s="261" t="s">
        <v>299</v>
      </c>
      <c r="J55" s="30">
        <v>26</v>
      </c>
      <c r="K55" s="30">
        <v>30</v>
      </c>
    </row>
    <row r="56" spans="1:11" ht="12.75">
      <c r="A56" s="261" t="s">
        <v>219</v>
      </c>
      <c r="B56" s="191">
        <v>41303</v>
      </c>
      <c r="C56" s="274" t="s">
        <v>393</v>
      </c>
      <c r="D56" s="261" t="s">
        <v>28</v>
      </c>
      <c r="E56" s="274" t="s">
        <v>393</v>
      </c>
      <c r="F56" s="261" t="s">
        <v>300</v>
      </c>
      <c r="G56" s="261" t="s">
        <v>213</v>
      </c>
      <c r="H56" s="261" t="s">
        <v>178</v>
      </c>
      <c r="I56" s="261" t="s">
        <v>299</v>
      </c>
      <c r="J56" s="30">
        <v>20</v>
      </c>
      <c r="K56" s="30">
        <v>22</v>
      </c>
    </row>
    <row r="57" spans="1:11" ht="12.75">
      <c r="A57" s="261" t="s">
        <v>219</v>
      </c>
      <c r="B57" s="191">
        <v>41303</v>
      </c>
      <c r="C57" s="261" t="s">
        <v>301</v>
      </c>
      <c r="D57" s="275" t="s">
        <v>420</v>
      </c>
      <c r="E57" s="274" t="s">
        <v>393</v>
      </c>
      <c r="F57" s="261" t="s">
        <v>302</v>
      </c>
      <c r="G57" s="261" t="s">
        <v>138</v>
      </c>
      <c r="H57" s="261" t="s">
        <v>202</v>
      </c>
      <c r="I57" s="261" t="s">
        <v>303</v>
      </c>
      <c r="J57" s="30">
        <v>32</v>
      </c>
      <c r="K57" s="30">
        <v>32</v>
      </c>
    </row>
    <row r="58" spans="1:11" ht="12.75">
      <c r="A58" s="261" t="s">
        <v>219</v>
      </c>
      <c r="B58" s="191">
        <v>41305</v>
      </c>
      <c r="C58" s="274" t="s">
        <v>393</v>
      </c>
      <c r="D58" s="261" t="s">
        <v>28</v>
      </c>
      <c r="E58" s="274" t="s">
        <v>393</v>
      </c>
      <c r="F58" s="261" t="s">
        <v>298</v>
      </c>
      <c r="G58" s="261" t="s">
        <v>213</v>
      </c>
      <c r="H58" s="261" t="s">
        <v>29</v>
      </c>
      <c r="I58" s="261" t="s">
        <v>299</v>
      </c>
      <c r="J58" s="30">
        <v>26</v>
      </c>
      <c r="K58" s="30">
        <v>30</v>
      </c>
    </row>
    <row r="59" spans="1:11" ht="12.75">
      <c r="A59" s="261" t="s">
        <v>219</v>
      </c>
      <c r="B59" s="191">
        <v>41305</v>
      </c>
      <c r="C59" s="274" t="s">
        <v>393</v>
      </c>
      <c r="D59" s="261" t="s">
        <v>28</v>
      </c>
      <c r="E59" s="274" t="s">
        <v>393</v>
      </c>
      <c r="F59" s="261" t="s">
        <v>294</v>
      </c>
      <c r="G59" s="261" t="s">
        <v>213</v>
      </c>
      <c r="H59" s="261" t="s">
        <v>29</v>
      </c>
      <c r="I59" s="261" t="s">
        <v>299</v>
      </c>
      <c r="J59" s="30">
        <v>26</v>
      </c>
      <c r="K59" s="30">
        <v>30</v>
      </c>
    </row>
    <row r="60" spans="1:11" ht="12.75">
      <c r="A60" s="261" t="s">
        <v>219</v>
      </c>
      <c r="B60" s="191">
        <v>41305</v>
      </c>
      <c r="C60" s="274" t="s">
        <v>393</v>
      </c>
      <c r="D60" s="261" t="s">
        <v>28</v>
      </c>
      <c r="E60" s="274" t="s">
        <v>393</v>
      </c>
      <c r="F60" s="261" t="s">
        <v>220</v>
      </c>
      <c r="G60" s="261" t="s">
        <v>213</v>
      </c>
      <c r="H60" s="261" t="s">
        <v>29</v>
      </c>
      <c r="I60" s="261" t="s">
        <v>299</v>
      </c>
      <c r="J60" s="30">
        <v>26</v>
      </c>
      <c r="K60" s="30">
        <v>30</v>
      </c>
    </row>
    <row r="61" spans="1:11" ht="12.75">
      <c r="A61" s="261" t="s">
        <v>219</v>
      </c>
      <c r="B61" s="191">
        <v>41305</v>
      </c>
      <c r="C61" s="274" t="s">
        <v>393</v>
      </c>
      <c r="D61" s="261" t="s">
        <v>28</v>
      </c>
      <c r="E61" s="274" t="s">
        <v>393</v>
      </c>
      <c r="F61" s="261" t="s">
        <v>300</v>
      </c>
      <c r="G61" s="261" t="s">
        <v>213</v>
      </c>
      <c r="H61" s="261" t="s">
        <v>29</v>
      </c>
      <c r="I61" s="261" t="s">
        <v>299</v>
      </c>
      <c r="J61" s="30">
        <v>20</v>
      </c>
      <c r="K61" s="30">
        <v>22</v>
      </c>
    </row>
    <row r="62" spans="1:11" ht="12.75">
      <c r="A62" s="261" t="s">
        <v>219</v>
      </c>
      <c r="B62" s="191">
        <v>41305</v>
      </c>
      <c r="C62" s="261" t="s">
        <v>301</v>
      </c>
      <c r="D62" s="275" t="s">
        <v>420</v>
      </c>
      <c r="E62" s="274" t="s">
        <v>393</v>
      </c>
      <c r="F62" s="261" t="s">
        <v>304</v>
      </c>
      <c r="G62" s="261" t="s">
        <v>138</v>
      </c>
      <c r="H62" s="261" t="s">
        <v>202</v>
      </c>
      <c r="I62" s="261" t="s">
        <v>303</v>
      </c>
      <c r="J62" s="30">
        <v>30</v>
      </c>
      <c r="K62" s="30">
        <v>30</v>
      </c>
    </row>
    <row r="63" spans="1:11" ht="12.75">
      <c r="A63" s="261" t="s">
        <v>115</v>
      </c>
      <c r="B63" s="191">
        <v>41303</v>
      </c>
      <c r="C63" s="261" t="s">
        <v>305</v>
      </c>
      <c r="D63" s="261" t="s">
        <v>28</v>
      </c>
      <c r="E63" s="261" t="s">
        <v>212</v>
      </c>
      <c r="F63" s="261" t="s">
        <v>304</v>
      </c>
      <c r="G63" s="261" t="s">
        <v>138</v>
      </c>
      <c r="H63" s="261" t="s">
        <v>222</v>
      </c>
      <c r="I63" s="261" t="s">
        <v>223</v>
      </c>
      <c r="J63" s="30">
        <v>20</v>
      </c>
      <c r="K63" s="30">
        <v>20</v>
      </c>
    </row>
    <row r="64" spans="1:11" ht="12.75">
      <c r="A64" s="261" t="s">
        <v>115</v>
      </c>
      <c r="B64" s="191">
        <v>41303</v>
      </c>
      <c r="C64" s="261" t="s">
        <v>305</v>
      </c>
      <c r="D64" s="261" t="s">
        <v>28</v>
      </c>
      <c r="E64" s="261" t="s">
        <v>212</v>
      </c>
      <c r="F64" s="261" t="s">
        <v>293</v>
      </c>
      <c r="G64" s="261" t="s">
        <v>138</v>
      </c>
      <c r="H64" s="261" t="s">
        <v>222</v>
      </c>
      <c r="I64" s="261" t="s">
        <v>223</v>
      </c>
      <c r="J64" s="30">
        <v>16</v>
      </c>
      <c r="K64" s="30">
        <v>16</v>
      </c>
    </row>
    <row r="65" spans="1:11" ht="12.75">
      <c r="A65" s="261" t="s">
        <v>115</v>
      </c>
      <c r="B65" s="191">
        <v>41303</v>
      </c>
      <c r="C65" s="261" t="s">
        <v>305</v>
      </c>
      <c r="D65" s="261" t="s">
        <v>28</v>
      </c>
      <c r="E65" s="261" t="s">
        <v>212</v>
      </c>
      <c r="F65" s="261" t="s">
        <v>296</v>
      </c>
      <c r="G65" s="261" t="s">
        <v>138</v>
      </c>
      <c r="H65" s="261" t="s">
        <v>222</v>
      </c>
      <c r="I65" s="261" t="s">
        <v>223</v>
      </c>
      <c r="J65" s="30">
        <v>20</v>
      </c>
      <c r="K65" s="30">
        <v>20</v>
      </c>
    </row>
    <row r="66" spans="1:11" ht="12.75">
      <c r="A66" s="261" t="s">
        <v>115</v>
      </c>
      <c r="B66" s="191">
        <v>41303</v>
      </c>
      <c r="C66" s="261" t="s">
        <v>305</v>
      </c>
      <c r="D66" s="261" t="s">
        <v>28</v>
      </c>
      <c r="E66" s="261" t="s">
        <v>212</v>
      </c>
      <c r="F66" s="261" t="s">
        <v>306</v>
      </c>
      <c r="G66" s="261" t="s">
        <v>138</v>
      </c>
      <c r="H66" s="261" t="s">
        <v>222</v>
      </c>
      <c r="I66" s="261" t="s">
        <v>223</v>
      </c>
      <c r="J66" s="30">
        <v>14</v>
      </c>
      <c r="K66" s="30">
        <v>14</v>
      </c>
    </row>
    <row r="67" spans="1:11" ht="12.75">
      <c r="A67" s="261" t="s">
        <v>115</v>
      </c>
      <c r="B67" s="191">
        <v>41303</v>
      </c>
      <c r="C67" s="261" t="s">
        <v>305</v>
      </c>
      <c r="D67" s="261" t="s">
        <v>28</v>
      </c>
      <c r="E67" s="274" t="s">
        <v>393</v>
      </c>
      <c r="F67" s="261" t="s">
        <v>224</v>
      </c>
      <c r="G67" s="261" t="s">
        <v>138</v>
      </c>
      <c r="H67" s="261" t="s">
        <v>173</v>
      </c>
      <c r="I67" s="261" t="s">
        <v>30</v>
      </c>
      <c r="J67" s="30">
        <v>23</v>
      </c>
      <c r="K67" s="30">
        <v>23</v>
      </c>
    </row>
    <row r="68" spans="1:11" ht="12.75">
      <c r="A68" s="261" t="s">
        <v>115</v>
      </c>
      <c r="B68" s="191">
        <v>41303</v>
      </c>
      <c r="C68" s="261" t="s">
        <v>305</v>
      </c>
      <c r="D68" s="261" t="s">
        <v>28</v>
      </c>
      <c r="E68" s="274" t="s">
        <v>393</v>
      </c>
      <c r="F68" s="261" t="s">
        <v>221</v>
      </c>
      <c r="G68" s="261" t="s">
        <v>138</v>
      </c>
      <c r="H68" s="261" t="s">
        <v>173</v>
      </c>
      <c r="I68" s="261" t="s">
        <v>30</v>
      </c>
      <c r="J68" s="30">
        <v>24</v>
      </c>
      <c r="K68" s="30">
        <v>24</v>
      </c>
    </row>
    <row r="69" spans="1:11" ht="12.75">
      <c r="A69" s="261" t="s">
        <v>115</v>
      </c>
      <c r="B69" s="191">
        <v>41303</v>
      </c>
      <c r="C69" s="261" t="s">
        <v>305</v>
      </c>
      <c r="D69" s="261" t="s">
        <v>28</v>
      </c>
      <c r="E69" s="274" t="s">
        <v>393</v>
      </c>
      <c r="F69" s="261" t="s">
        <v>302</v>
      </c>
      <c r="G69" s="261" t="s">
        <v>138</v>
      </c>
      <c r="H69" s="261" t="s">
        <v>222</v>
      </c>
      <c r="I69" s="261" t="s">
        <v>223</v>
      </c>
      <c r="J69" s="30">
        <v>26</v>
      </c>
      <c r="K69" s="30">
        <v>26</v>
      </c>
    </row>
    <row r="70" spans="1:11" ht="12.75">
      <c r="A70" s="261" t="s">
        <v>115</v>
      </c>
      <c r="B70" s="191">
        <v>41303</v>
      </c>
      <c r="C70" s="261" t="s">
        <v>305</v>
      </c>
      <c r="D70" s="261" t="s">
        <v>28</v>
      </c>
      <c r="E70" s="274" t="s">
        <v>393</v>
      </c>
      <c r="F70" s="261" t="s">
        <v>293</v>
      </c>
      <c r="G70" s="261" t="s">
        <v>138</v>
      </c>
      <c r="H70" s="261" t="s">
        <v>222</v>
      </c>
      <c r="I70" s="261" t="s">
        <v>223</v>
      </c>
      <c r="J70" s="30">
        <v>24</v>
      </c>
      <c r="K70" s="30">
        <v>24</v>
      </c>
    </row>
    <row r="71" spans="1:11" ht="12.75">
      <c r="A71" s="261" t="s">
        <v>115</v>
      </c>
      <c r="B71" s="191">
        <v>41303</v>
      </c>
      <c r="C71" s="261" t="s">
        <v>305</v>
      </c>
      <c r="D71" s="261" t="s">
        <v>28</v>
      </c>
      <c r="E71" s="274" t="s">
        <v>393</v>
      </c>
      <c r="F71" s="261" t="s">
        <v>296</v>
      </c>
      <c r="G71" s="261" t="s">
        <v>138</v>
      </c>
      <c r="H71" s="261" t="s">
        <v>222</v>
      </c>
      <c r="I71" s="261" t="s">
        <v>223</v>
      </c>
      <c r="J71" s="30">
        <v>24</v>
      </c>
      <c r="K71" s="30">
        <v>24</v>
      </c>
    </row>
    <row r="72" spans="1:11" ht="12.75">
      <c r="A72" s="261" t="s">
        <v>115</v>
      </c>
      <c r="B72" s="191">
        <v>41303</v>
      </c>
      <c r="C72" s="261" t="s">
        <v>305</v>
      </c>
      <c r="D72" s="261" t="s">
        <v>28</v>
      </c>
      <c r="E72" s="274" t="s">
        <v>393</v>
      </c>
      <c r="F72" s="261" t="s">
        <v>306</v>
      </c>
      <c r="G72" s="261" t="s">
        <v>138</v>
      </c>
      <c r="H72" s="261" t="s">
        <v>222</v>
      </c>
      <c r="I72" s="261" t="s">
        <v>223</v>
      </c>
      <c r="J72" s="30">
        <v>20</v>
      </c>
      <c r="K72" s="30">
        <v>24</v>
      </c>
    </row>
    <row r="73" spans="1:11" ht="12.75">
      <c r="A73" s="261" t="s">
        <v>115</v>
      </c>
      <c r="B73" s="191">
        <v>41303</v>
      </c>
      <c r="C73" s="261" t="s">
        <v>305</v>
      </c>
      <c r="D73" s="261" t="s">
        <v>28</v>
      </c>
      <c r="E73" s="274" t="s">
        <v>393</v>
      </c>
      <c r="F73" s="261" t="s">
        <v>224</v>
      </c>
      <c r="G73" s="261" t="s">
        <v>138</v>
      </c>
      <c r="H73" s="261" t="s">
        <v>222</v>
      </c>
      <c r="I73" s="261" t="s">
        <v>223</v>
      </c>
      <c r="J73" s="30">
        <v>20</v>
      </c>
      <c r="K73" s="30">
        <v>22</v>
      </c>
    </row>
    <row r="74" spans="1:11" ht="12.75">
      <c r="A74" s="261" t="s">
        <v>115</v>
      </c>
      <c r="B74" s="191">
        <v>41303</v>
      </c>
      <c r="C74" s="261" t="s">
        <v>307</v>
      </c>
      <c r="D74" s="261" t="s">
        <v>28</v>
      </c>
      <c r="E74" s="274" t="s">
        <v>393</v>
      </c>
      <c r="F74" s="261" t="s">
        <v>221</v>
      </c>
      <c r="G74" s="261" t="s">
        <v>138</v>
      </c>
      <c r="H74" s="261" t="s">
        <v>173</v>
      </c>
      <c r="I74" s="261" t="s">
        <v>30</v>
      </c>
      <c r="J74" s="30">
        <v>26</v>
      </c>
      <c r="K74" s="30">
        <v>26</v>
      </c>
    </row>
    <row r="75" spans="1:11" ht="12.75">
      <c r="A75" s="261" t="s">
        <v>115</v>
      </c>
      <c r="B75" s="191">
        <v>41303</v>
      </c>
      <c r="C75" s="261" t="s">
        <v>307</v>
      </c>
      <c r="D75" s="261" t="s">
        <v>28</v>
      </c>
      <c r="E75" s="274" t="s">
        <v>393</v>
      </c>
      <c r="F75" s="261" t="s">
        <v>306</v>
      </c>
      <c r="G75" s="261" t="s">
        <v>138</v>
      </c>
      <c r="H75" s="261" t="s">
        <v>222</v>
      </c>
      <c r="I75" s="261" t="s">
        <v>223</v>
      </c>
      <c r="J75" s="30">
        <v>28</v>
      </c>
      <c r="K75" s="30">
        <v>28</v>
      </c>
    </row>
    <row r="76" spans="1:11" ht="12.75">
      <c r="A76" s="261" t="s">
        <v>115</v>
      </c>
      <c r="B76" s="191">
        <v>41303</v>
      </c>
      <c r="C76" s="261" t="s">
        <v>305</v>
      </c>
      <c r="D76" s="261" t="s">
        <v>36</v>
      </c>
      <c r="E76" s="261" t="s">
        <v>212</v>
      </c>
      <c r="F76" s="261" t="s">
        <v>308</v>
      </c>
      <c r="G76" s="261" t="s">
        <v>213</v>
      </c>
      <c r="H76" s="261" t="s">
        <v>29</v>
      </c>
      <c r="I76" s="261" t="s">
        <v>31</v>
      </c>
      <c r="J76" s="30">
        <v>8</v>
      </c>
      <c r="K76" s="30">
        <v>12</v>
      </c>
    </row>
    <row r="77" spans="1:11" ht="12.75">
      <c r="A77" s="261" t="s">
        <v>115</v>
      </c>
      <c r="B77" s="191">
        <v>41303</v>
      </c>
      <c r="C77" s="261" t="s">
        <v>305</v>
      </c>
      <c r="D77" s="261" t="s">
        <v>36</v>
      </c>
      <c r="E77" s="261" t="s">
        <v>212</v>
      </c>
      <c r="F77" s="261" t="s">
        <v>296</v>
      </c>
      <c r="G77" s="261" t="s">
        <v>213</v>
      </c>
      <c r="H77" s="261" t="s">
        <v>29</v>
      </c>
      <c r="I77" s="261" t="s">
        <v>31</v>
      </c>
      <c r="J77" s="30">
        <v>8</v>
      </c>
      <c r="K77" s="30">
        <v>12</v>
      </c>
    </row>
    <row r="78" spans="1:11" ht="12.75">
      <c r="A78" s="261" t="s">
        <v>115</v>
      </c>
      <c r="B78" s="191">
        <v>41303</v>
      </c>
      <c r="C78" s="261" t="s">
        <v>305</v>
      </c>
      <c r="D78" s="261" t="s">
        <v>36</v>
      </c>
      <c r="E78" s="274" t="s">
        <v>393</v>
      </c>
      <c r="F78" s="261" t="s">
        <v>309</v>
      </c>
      <c r="G78" s="261" t="s">
        <v>213</v>
      </c>
      <c r="H78" s="261" t="s">
        <v>29</v>
      </c>
      <c r="I78" s="261" t="s">
        <v>31</v>
      </c>
      <c r="J78" s="30">
        <v>18</v>
      </c>
      <c r="K78" s="30">
        <v>20</v>
      </c>
    </row>
    <row r="79" spans="1:11" ht="12.75">
      <c r="A79" s="261" t="s">
        <v>115</v>
      </c>
      <c r="B79" s="191">
        <v>41303</v>
      </c>
      <c r="C79" s="261" t="s">
        <v>305</v>
      </c>
      <c r="D79" s="261" t="s">
        <v>36</v>
      </c>
      <c r="E79" s="274" t="s">
        <v>393</v>
      </c>
      <c r="F79" s="261" t="s">
        <v>221</v>
      </c>
      <c r="G79" s="261" t="s">
        <v>213</v>
      </c>
      <c r="H79" s="261" t="s">
        <v>173</v>
      </c>
      <c r="I79" s="261" t="s">
        <v>30</v>
      </c>
      <c r="J79" s="30">
        <v>15</v>
      </c>
      <c r="K79" s="30">
        <v>16</v>
      </c>
    </row>
    <row r="80" spans="1:11" ht="12.75">
      <c r="A80" s="261" t="s">
        <v>115</v>
      </c>
      <c r="B80" s="191">
        <v>41303</v>
      </c>
      <c r="C80" s="261" t="s">
        <v>307</v>
      </c>
      <c r="D80" s="261" t="s">
        <v>36</v>
      </c>
      <c r="E80" s="261" t="s">
        <v>212</v>
      </c>
      <c r="F80" s="261" t="s">
        <v>224</v>
      </c>
      <c r="G80" s="261" t="s">
        <v>213</v>
      </c>
      <c r="H80" s="261" t="s">
        <v>29</v>
      </c>
      <c r="I80" s="261" t="s">
        <v>31</v>
      </c>
      <c r="J80" s="30">
        <v>8</v>
      </c>
      <c r="K80" s="30">
        <v>12</v>
      </c>
    </row>
    <row r="81" spans="1:11" ht="12.75">
      <c r="A81" s="261" t="s">
        <v>115</v>
      </c>
      <c r="B81" s="191">
        <v>41305</v>
      </c>
      <c r="C81" s="261" t="s">
        <v>305</v>
      </c>
      <c r="D81" s="261" t="s">
        <v>28</v>
      </c>
      <c r="E81" s="261" t="s">
        <v>212</v>
      </c>
      <c r="F81" s="261" t="s">
        <v>221</v>
      </c>
      <c r="G81" s="261" t="s">
        <v>213</v>
      </c>
      <c r="H81" s="261" t="s">
        <v>173</v>
      </c>
      <c r="I81" s="261" t="s">
        <v>30</v>
      </c>
      <c r="J81" s="30">
        <v>15</v>
      </c>
      <c r="K81" s="30">
        <v>16</v>
      </c>
    </row>
    <row r="82" spans="1:11" ht="12.75">
      <c r="A82" s="261" t="s">
        <v>115</v>
      </c>
      <c r="B82" s="191">
        <v>41305</v>
      </c>
      <c r="C82" s="261" t="s">
        <v>305</v>
      </c>
      <c r="D82" s="261" t="s">
        <v>28</v>
      </c>
      <c r="E82" s="274" t="s">
        <v>393</v>
      </c>
      <c r="F82" s="261" t="s">
        <v>309</v>
      </c>
      <c r="G82" s="261" t="s">
        <v>213</v>
      </c>
      <c r="H82" s="261" t="s">
        <v>29</v>
      </c>
      <c r="I82" s="261" t="s">
        <v>223</v>
      </c>
      <c r="J82" s="30">
        <v>18</v>
      </c>
      <c r="K82" s="30">
        <v>20</v>
      </c>
    </row>
    <row r="83" spans="1:11" ht="12.75">
      <c r="A83" s="261" t="s">
        <v>115</v>
      </c>
      <c r="B83" s="191">
        <v>41305</v>
      </c>
      <c r="C83" s="261" t="s">
        <v>305</v>
      </c>
      <c r="D83" s="261" t="s">
        <v>28</v>
      </c>
      <c r="E83" s="274" t="s">
        <v>393</v>
      </c>
      <c r="F83" s="261" t="s">
        <v>297</v>
      </c>
      <c r="G83" s="261" t="s">
        <v>213</v>
      </c>
      <c r="H83" s="261" t="s">
        <v>29</v>
      </c>
      <c r="I83" s="261" t="s">
        <v>223</v>
      </c>
      <c r="J83" s="30">
        <v>8</v>
      </c>
      <c r="K83" s="30">
        <v>12</v>
      </c>
    </row>
    <row r="84" spans="1:11" ht="12.75">
      <c r="A84" s="261" t="s">
        <v>115</v>
      </c>
      <c r="B84" s="191">
        <v>41305</v>
      </c>
      <c r="C84" s="261" t="s">
        <v>307</v>
      </c>
      <c r="D84" s="261" t="s">
        <v>28</v>
      </c>
      <c r="E84" s="261" t="s">
        <v>212</v>
      </c>
      <c r="F84" s="261" t="s">
        <v>224</v>
      </c>
      <c r="G84" s="261" t="s">
        <v>213</v>
      </c>
      <c r="H84" s="261" t="s">
        <v>29</v>
      </c>
      <c r="I84" s="261" t="s">
        <v>223</v>
      </c>
      <c r="J84" s="30">
        <v>8</v>
      </c>
      <c r="K84" s="30">
        <v>12</v>
      </c>
    </row>
    <row r="85" spans="1:11" ht="12.75">
      <c r="A85" s="261" t="s">
        <v>115</v>
      </c>
      <c r="B85" s="191">
        <v>41305</v>
      </c>
      <c r="C85" s="261" t="s">
        <v>307</v>
      </c>
      <c r="D85" s="261" t="s">
        <v>28</v>
      </c>
      <c r="E85" s="274" t="s">
        <v>393</v>
      </c>
      <c r="F85" s="261" t="s">
        <v>310</v>
      </c>
      <c r="G85" s="261" t="s">
        <v>213</v>
      </c>
      <c r="H85" s="261" t="s">
        <v>29</v>
      </c>
      <c r="I85" s="261" t="s">
        <v>31</v>
      </c>
      <c r="J85" s="30">
        <v>12</v>
      </c>
      <c r="K85" s="30">
        <v>14</v>
      </c>
    </row>
    <row r="86" spans="1:11" ht="12.75">
      <c r="A86" s="261" t="s">
        <v>115</v>
      </c>
      <c r="B86" s="191">
        <v>41305</v>
      </c>
      <c r="C86" s="261" t="s">
        <v>305</v>
      </c>
      <c r="D86" s="261" t="s">
        <v>28</v>
      </c>
      <c r="E86" s="274" t="s">
        <v>393</v>
      </c>
      <c r="F86" s="261" t="s">
        <v>311</v>
      </c>
      <c r="G86" s="261" t="s">
        <v>138</v>
      </c>
      <c r="H86" s="261" t="s">
        <v>173</v>
      </c>
      <c r="I86" s="261" t="s">
        <v>30</v>
      </c>
      <c r="J86" s="30">
        <v>23</v>
      </c>
      <c r="K86" s="30">
        <v>24</v>
      </c>
    </row>
    <row r="87" spans="1:11" ht="12.75">
      <c r="A87" s="261" t="s">
        <v>115</v>
      </c>
      <c r="B87" s="191">
        <v>41305</v>
      </c>
      <c r="C87" s="261" t="s">
        <v>305</v>
      </c>
      <c r="D87" s="261" t="s">
        <v>28</v>
      </c>
      <c r="E87" s="274" t="s">
        <v>393</v>
      </c>
      <c r="F87" s="261" t="s">
        <v>302</v>
      </c>
      <c r="G87" s="261" t="s">
        <v>138</v>
      </c>
      <c r="H87" s="261" t="s">
        <v>222</v>
      </c>
      <c r="I87" s="261" t="s">
        <v>223</v>
      </c>
      <c r="J87" s="30">
        <v>24</v>
      </c>
      <c r="K87" s="30">
        <v>24</v>
      </c>
    </row>
    <row r="88" spans="1:11" ht="12.75">
      <c r="A88" s="261" t="s">
        <v>115</v>
      </c>
      <c r="B88" s="191">
        <v>41305</v>
      </c>
      <c r="C88" s="261" t="s">
        <v>305</v>
      </c>
      <c r="D88" s="261" t="s">
        <v>28</v>
      </c>
      <c r="E88" s="274" t="s">
        <v>393</v>
      </c>
      <c r="F88" s="261" t="s">
        <v>293</v>
      </c>
      <c r="G88" s="261" t="s">
        <v>138</v>
      </c>
      <c r="H88" s="261" t="s">
        <v>222</v>
      </c>
      <c r="I88" s="261" t="s">
        <v>223</v>
      </c>
      <c r="J88" s="30">
        <v>22</v>
      </c>
      <c r="K88" s="30">
        <v>22</v>
      </c>
    </row>
    <row r="89" spans="1:11" ht="12.75">
      <c r="A89" s="261" t="s">
        <v>115</v>
      </c>
      <c r="B89" s="191">
        <v>41305</v>
      </c>
      <c r="C89" s="261" t="s">
        <v>305</v>
      </c>
      <c r="D89" s="261" t="s">
        <v>28</v>
      </c>
      <c r="E89" s="274" t="s">
        <v>393</v>
      </c>
      <c r="F89" s="261" t="s">
        <v>312</v>
      </c>
      <c r="G89" s="261" t="s">
        <v>138</v>
      </c>
      <c r="H89" s="261" t="s">
        <v>222</v>
      </c>
      <c r="I89" s="261" t="s">
        <v>223</v>
      </c>
      <c r="J89" s="30">
        <v>20</v>
      </c>
      <c r="K89" s="30">
        <v>22</v>
      </c>
    </row>
    <row r="90" spans="1:11" ht="12.75">
      <c r="A90" s="261" t="s">
        <v>115</v>
      </c>
      <c r="B90" s="191">
        <v>41305</v>
      </c>
      <c r="C90" s="261" t="s">
        <v>307</v>
      </c>
      <c r="D90" s="261" t="s">
        <v>28</v>
      </c>
      <c r="E90" s="274" t="s">
        <v>393</v>
      </c>
      <c r="F90" s="261" t="s">
        <v>221</v>
      </c>
      <c r="G90" s="261" t="s">
        <v>138</v>
      </c>
      <c r="H90" s="261" t="s">
        <v>173</v>
      </c>
      <c r="I90" s="261" t="s">
        <v>30</v>
      </c>
      <c r="J90" s="30">
        <v>26</v>
      </c>
      <c r="K90" s="30">
        <v>26</v>
      </c>
    </row>
    <row r="91" spans="1:11" ht="12.75">
      <c r="A91" s="261" t="s">
        <v>115</v>
      </c>
      <c r="B91" s="191">
        <v>41305</v>
      </c>
      <c r="C91" s="261" t="s">
        <v>307</v>
      </c>
      <c r="D91" s="261" t="s">
        <v>28</v>
      </c>
      <c r="E91" s="274" t="s">
        <v>393</v>
      </c>
      <c r="F91" s="261" t="s">
        <v>306</v>
      </c>
      <c r="G91" s="261" t="s">
        <v>138</v>
      </c>
      <c r="H91" s="261" t="s">
        <v>222</v>
      </c>
      <c r="I91" s="261" t="s">
        <v>223</v>
      </c>
      <c r="J91" s="30">
        <v>28</v>
      </c>
      <c r="K91" s="30">
        <v>28</v>
      </c>
    </row>
    <row r="92" spans="1:11" ht="12.75">
      <c r="A92" s="261" t="s">
        <v>162</v>
      </c>
      <c r="B92" s="191">
        <v>41303</v>
      </c>
      <c r="C92" s="261" t="s">
        <v>192</v>
      </c>
      <c r="D92" s="261" t="s">
        <v>174</v>
      </c>
      <c r="E92" s="274" t="s">
        <v>393</v>
      </c>
      <c r="F92" s="274" t="s">
        <v>393</v>
      </c>
      <c r="G92" s="261" t="s">
        <v>213</v>
      </c>
      <c r="H92" s="261" t="s">
        <v>29</v>
      </c>
      <c r="I92" s="261" t="s">
        <v>31</v>
      </c>
      <c r="J92" s="30">
        <v>4.5</v>
      </c>
      <c r="K92" s="30">
        <v>5</v>
      </c>
    </row>
    <row r="93" spans="1:11" ht="12.75">
      <c r="A93" s="261" t="s">
        <v>162</v>
      </c>
      <c r="B93" s="191">
        <v>41303</v>
      </c>
      <c r="C93" s="261" t="s">
        <v>192</v>
      </c>
      <c r="D93" s="261" t="s">
        <v>174</v>
      </c>
      <c r="E93" s="261" t="s">
        <v>212</v>
      </c>
      <c r="F93" s="274" t="s">
        <v>393</v>
      </c>
      <c r="G93" s="261" t="s">
        <v>138</v>
      </c>
      <c r="H93" s="261" t="s">
        <v>222</v>
      </c>
      <c r="I93" s="261" t="s">
        <v>31</v>
      </c>
      <c r="J93" s="30">
        <v>4</v>
      </c>
      <c r="K93" s="30">
        <v>5</v>
      </c>
    </row>
    <row r="94" spans="1:11" ht="12.75">
      <c r="A94" s="261" t="s">
        <v>162</v>
      </c>
      <c r="B94" s="191">
        <v>41303</v>
      </c>
      <c r="C94" s="261" t="s">
        <v>192</v>
      </c>
      <c r="D94" s="261" t="s">
        <v>36</v>
      </c>
      <c r="E94" s="274" t="s">
        <v>393</v>
      </c>
      <c r="F94" s="188" t="s">
        <v>188</v>
      </c>
      <c r="G94" s="261" t="s">
        <v>213</v>
      </c>
      <c r="H94" s="261" t="s">
        <v>29</v>
      </c>
      <c r="I94" s="261" t="s">
        <v>31</v>
      </c>
      <c r="J94" s="30">
        <v>6</v>
      </c>
      <c r="K94" s="30">
        <v>6.5</v>
      </c>
    </row>
    <row r="95" spans="1:11" ht="12.75">
      <c r="A95" s="261" t="s">
        <v>162</v>
      </c>
      <c r="B95" s="191">
        <v>41303</v>
      </c>
      <c r="C95" s="261" t="s">
        <v>192</v>
      </c>
      <c r="D95" s="261" t="s">
        <v>36</v>
      </c>
      <c r="E95" s="274" t="s">
        <v>393</v>
      </c>
      <c r="F95" s="274" t="s">
        <v>393</v>
      </c>
      <c r="G95" s="261" t="s">
        <v>213</v>
      </c>
      <c r="H95" s="261" t="s">
        <v>29</v>
      </c>
      <c r="I95" s="261" t="s">
        <v>31</v>
      </c>
      <c r="J95" s="30">
        <v>4</v>
      </c>
      <c r="K95" s="30">
        <v>7</v>
      </c>
    </row>
    <row r="96" spans="1:11" ht="12.75">
      <c r="A96" s="261" t="s">
        <v>162</v>
      </c>
      <c r="B96" s="191">
        <v>41303</v>
      </c>
      <c r="C96" s="261" t="s">
        <v>163</v>
      </c>
      <c r="D96" s="261" t="s">
        <v>36</v>
      </c>
      <c r="E96" s="274" t="s">
        <v>393</v>
      </c>
      <c r="F96" s="274" t="s">
        <v>393</v>
      </c>
      <c r="G96" s="261" t="s">
        <v>213</v>
      </c>
      <c r="H96" s="261" t="s">
        <v>29</v>
      </c>
      <c r="I96" s="261" t="s">
        <v>31</v>
      </c>
      <c r="J96" s="30">
        <v>6.5</v>
      </c>
      <c r="K96" s="30">
        <v>6.5</v>
      </c>
    </row>
    <row r="97" spans="1:11" ht="12.75">
      <c r="A97" s="261" t="s">
        <v>162</v>
      </c>
      <c r="B97" s="191">
        <v>41303</v>
      </c>
      <c r="C97" s="261" t="s">
        <v>192</v>
      </c>
      <c r="D97" s="261" t="s">
        <v>36</v>
      </c>
      <c r="E97" s="274" t="s">
        <v>393</v>
      </c>
      <c r="F97" s="274" t="s">
        <v>393</v>
      </c>
      <c r="G97" s="261" t="s">
        <v>138</v>
      </c>
      <c r="H97" s="261" t="s">
        <v>222</v>
      </c>
      <c r="I97" s="261" t="s">
        <v>31</v>
      </c>
      <c r="J97" s="30">
        <v>6.5</v>
      </c>
      <c r="K97" s="30">
        <v>7</v>
      </c>
    </row>
    <row r="98" spans="1:11" ht="12.75">
      <c r="A98" s="261" t="s">
        <v>162</v>
      </c>
      <c r="B98" s="191">
        <v>41303</v>
      </c>
      <c r="C98" s="261" t="s">
        <v>163</v>
      </c>
      <c r="D98" s="261" t="s">
        <v>36</v>
      </c>
      <c r="E98" s="274" t="s">
        <v>393</v>
      </c>
      <c r="F98" s="274" t="s">
        <v>393</v>
      </c>
      <c r="G98" s="261" t="s">
        <v>138</v>
      </c>
      <c r="H98" s="261" t="s">
        <v>222</v>
      </c>
      <c r="I98" s="261" t="s">
        <v>31</v>
      </c>
      <c r="J98" s="30">
        <v>7</v>
      </c>
      <c r="K98" s="30">
        <v>7</v>
      </c>
    </row>
    <row r="99" spans="1:11" ht="12.75">
      <c r="A99" s="261" t="s">
        <v>162</v>
      </c>
      <c r="B99" s="191">
        <v>41305</v>
      </c>
      <c r="C99" s="261" t="s">
        <v>192</v>
      </c>
      <c r="D99" s="261" t="s">
        <v>174</v>
      </c>
      <c r="E99" s="274" t="s">
        <v>393</v>
      </c>
      <c r="F99" s="274" t="s">
        <v>393</v>
      </c>
      <c r="G99" s="261" t="s">
        <v>213</v>
      </c>
      <c r="H99" s="261" t="s">
        <v>29</v>
      </c>
      <c r="I99" s="261" t="s">
        <v>31</v>
      </c>
      <c r="J99" s="30">
        <v>4.5</v>
      </c>
      <c r="K99" s="30">
        <v>5</v>
      </c>
    </row>
    <row r="100" spans="1:11" ht="12.75">
      <c r="A100" s="261" t="s">
        <v>162</v>
      </c>
      <c r="B100" s="191">
        <v>41305</v>
      </c>
      <c r="C100" s="261" t="s">
        <v>192</v>
      </c>
      <c r="D100" s="261" t="s">
        <v>36</v>
      </c>
      <c r="E100" s="274" t="s">
        <v>393</v>
      </c>
      <c r="F100" s="274" t="s">
        <v>393</v>
      </c>
      <c r="G100" s="261" t="s">
        <v>213</v>
      </c>
      <c r="H100" s="261" t="s">
        <v>29</v>
      </c>
      <c r="I100" s="261" t="s">
        <v>31</v>
      </c>
      <c r="J100" s="30">
        <v>4</v>
      </c>
      <c r="K100" s="30">
        <v>6.5</v>
      </c>
    </row>
    <row r="101" spans="1:11" ht="12.75">
      <c r="A101" s="261" t="s">
        <v>162</v>
      </c>
      <c r="B101" s="191">
        <v>41305</v>
      </c>
      <c r="C101" s="261" t="s">
        <v>163</v>
      </c>
      <c r="D101" s="261" t="s">
        <v>36</v>
      </c>
      <c r="E101" s="274" t="s">
        <v>393</v>
      </c>
      <c r="F101" s="274" t="s">
        <v>393</v>
      </c>
      <c r="G101" s="261" t="s">
        <v>213</v>
      </c>
      <c r="H101" s="261" t="s">
        <v>29</v>
      </c>
      <c r="I101" s="261" t="s">
        <v>31</v>
      </c>
      <c r="J101" s="30">
        <v>6.5</v>
      </c>
      <c r="K101" s="30">
        <v>6.5</v>
      </c>
    </row>
    <row r="102" spans="1:11" ht="12.75">
      <c r="A102" s="261" t="s">
        <v>162</v>
      </c>
      <c r="B102" s="191">
        <v>41305</v>
      </c>
      <c r="C102" s="261" t="s">
        <v>192</v>
      </c>
      <c r="D102" s="261" t="s">
        <v>36</v>
      </c>
      <c r="E102" s="274" t="s">
        <v>393</v>
      </c>
      <c r="F102" s="274" t="s">
        <v>393</v>
      </c>
      <c r="G102" s="261" t="s">
        <v>138</v>
      </c>
      <c r="H102" s="261" t="s">
        <v>222</v>
      </c>
      <c r="I102" s="261" t="s">
        <v>31</v>
      </c>
      <c r="J102" s="30">
        <v>6</v>
      </c>
      <c r="K102" s="30">
        <v>6.5</v>
      </c>
    </row>
    <row r="103" spans="1:11" ht="12.75">
      <c r="A103" s="261" t="s">
        <v>162</v>
      </c>
      <c r="B103" s="191">
        <v>41305</v>
      </c>
      <c r="C103" s="261" t="s">
        <v>163</v>
      </c>
      <c r="D103" s="261" t="s">
        <v>36</v>
      </c>
      <c r="E103" s="274" t="s">
        <v>393</v>
      </c>
      <c r="F103" s="274" t="s">
        <v>393</v>
      </c>
      <c r="G103" s="261" t="s">
        <v>138</v>
      </c>
      <c r="H103" s="261" t="s">
        <v>222</v>
      </c>
      <c r="I103" s="261" t="s">
        <v>31</v>
      </c>
      <c r="J103" s="30">
        <v>6</v>
      </c>
      <c r="K103" s="30">
        <v>6.5</v>
      </c>
    </row>
    <row r="104" spans="1:11" ht="12.75">
      <c r="A104" s="275" t="s">
        <v>117</v>
      </c>
      <c r="B104" s="191">
        <v>41303</v>
      </c>
      <c r="C104" s="261" t="s">
        <v>305</v>
      </c>
      <c r="D104" s="261" t="s">
        <v>28</v>
      </c>
      <c r="E104" s="274" t="s">
        <v>393</v>
      </c>
      <c r="F104" s="261" t="s">
        <v>221</v>
      </c>
      <c r="G104" s="261" t="s">
        <v>138</v>
      </c>
      <c r="H104" s="261" t="s">
        <v>173</v>
      </c>
      <c r="I104" s="261" t="s">
        <v>30</v>
      </c>
      <c r="J104" s="30">
        <v>24</v>
      </c>
      <c r="K104" s="30">
        <v>28</v>
      </c>
    </row>
    <row r="105" spans="1:11" ht="12.75">
      <c r="A105" s="275" t="s">
        <v>117</v>
      </c>
      <c r="B105" s="191">
        <v>41303</v>
      </c>
      <c r="C105" s="261" t="s">
        <v>305</v>
      </c>
      <c r="D105" s="261" t="s">
        <v>28</v>
      </c>
      <c r="E105" s="274" t="s">
        <v>393</v>
      </c>
      <c r="F105" s="261" t="s">
        <v>313</v>
      </c>
      <c r="G105" s="261" t="s">
        <v>138</v>
      </c>
      <c r="H105" s="261" t="s">
        <v>173</v>
      </c>
      <c r="I105" s="261" t="s">
        <v>30</v>
      </c>
      <c r="J105" s="30">
        <v>24</v>
      </c>
      <c r="K105" s="30">
        <v>26.5</v>
      </c>
    </row>
    <row r="106" spans="1:11" ht="12.75">
      <c r="A106" s="275" t="s">
        <v>117</v>
      </c>
      <c r="B106" s="191">
        <v>41303</v>
      </c>
      <c r="C106" s="261" t="s">
        <v>305</v>
      </c>
      <c r="D106" s="261" t="s">
        <v>28</v>
      </c>
      <c r="E106" s="274" t="s">
        <v>393</v>
      </c>
      <c r="F106" s="261" t="s">
        <v>296</v>
      </c>
      <c r="G106" s="261" t="s">
        <v>138</v>
      </c>
      <c r="H106" s="261" t="s">
        <v>222</v>
      </c>
      <c r="I106" s="261" t="s">
        <v>223</v>
      </c>
      <c r="J106" s="30">
        <v>30</v>
      </c>
      <c r="K106" s="30">
        <v>32</v>
      </c>
    </row>
    <row r="107" spans="1:11" ht="12.75">
      <c r="A107" s="275" t="s">
        <v>117</v>
      </c>
      <c r="B107" s="191">
        <v>41303</v>
      </c>
      <c r="C107" s="261" t="s">
        <v>305</v>
      </c>
      <c r="D107" s="261" t="s">
        <v>28</v>
      </c>
      <c r="E107" s="274" t="s">
        <v>393</v>
      </c>
      <c r="F107" s="261" t="s">
        <v>306</v>
      </c>
      <c r="G107" s="261" t="s">
        <v>138</v>
      </c>
      <c r="H107" s="261" t="s">
        <v>222</v>
      </c>
      <c r="I107" s="261" t="s">
        <v>223</v>
      </c>
      <c r="J107" s="30">
        <v>28</v>
      </c>
      <c r="K107" s="30">
        <v>28</v>
      </c>
    </row>
    <row r="108" spans="1:11" ht="12.75">
      <c r="A108" s="275" t="s">
        <v>117</v>
      </c>
      <c r="B108" s="191">
        <v>41303</v>
      </c>
      <c r="C108" s="261" t="s">
        <v>307</v>
      </c>
      <c r="D108" s="261" t="s">
        <v>28</v>
      </c>
      <c r="E108" s="274" t="s">
        <v>393</v>
      </c>
      <c r="F108" s="261" t="s">
        <v>221</v>
      </c>
      <c r="G108" s="261" t="s">
        <v>138</v>
      </c>
      <c r="H108" s="261" t="s">
        <v>173</v>
      </c>
      <c r="I108" s="261" t="s">
        <v>30</v>
      </c>
      <c r="J108" s="30">
        <v>25</v>
      </c>
      <c r="K108" s="30">
        <v>25.5</v>
      </c>
    </row>
    <row r="109" spans="1:11" ht="12.75">
      <c r="A109" s="275" t="s">
        <v>117</v>
      </c>
      <c r="B109" s="191">
        <v>41303</v>
      </c>
      <c r="C109" s="261" t="s">
        <v>307</v>
      </c>
      <c r="D109" s="261" t="s">
        <v>28</v>
      </c>
      <c r="E109" s="274" t="s">
        <v>393</v>
      </c>
      <c r="F109" s="261" t="s">
        <v>293</v>
      </c>
      <c r="G109" s="261" t="s">
        <v>138</v>
      </c>
      <c r="H109" s="261" t="s">
        <v>222</v>
      </c>
      <c r="I109" s="261" t="s">
        <v>223</v>
      </c>
      <c r="J109" s="30">
        <v>32</v>
      </c>
      <c r="K109" s="30">
        <v>32</v>
      </c>
    </row>
    <row r="110" spans="1:11" ht="12.75">
      <c r="A110" s="275" t="s">
        <v>117</v>
      </c>
      <c r="B110" s="191">
        <v>41303</v>
      </c>
      <c r="C110" s="261" t="s">
        <v>307</v>
      </c>
      <c r="D110" s="261" t="s">
        <v>28</v>
      </c>
      <c r="E110" s="274" t="s">
        <v>393</v>
      </c>
      <c r="F110" s="261" t="s">
        <v>306</v>
      </c>
      <c r="G110" s="261" t="s">
        <v>138</v>
      </c>
      <c r="H110" s="261" t="s">
        <v>222</v>
      </c>
      <c r="I110" s="261" t="s">
        <v>223</v>
      </c>
      <c r="J110" s="30">
        <v>25</v>
      </c>
      <c r="K110" s="30">
        <v>28</v>
      </c>
    </row>
    <row r="111" spans="1:11" ht="12.75">
      <c r="A111" s="275" t="s">
        <v>117</v>
      </c>
      <c r="B111" s="191">
        <v>41303</v>
      </c>
      <c r="C111" s="261" t="s">
        <v>305</v>
      </c>
      <c r="D111" s="261" t="s">
        <v>36</v>
      </c>
      <c r="E111" s="274" t="s">
        <v>393</v>
      </c>
      <c r="F111" s="261" t="s">
        <v>296</v>
      </c>
      <c r="G111" s="261" t="s">
        <v>213</v>
      </c>
      <c r="H111" s="261" t="s">
        <v>29</v>
      </c>
      <c r="I111" s="261" t="s">
        <v>223</v>
      </c>
      <c r="J111" s="30">
        <v>19</v>
      </c>
      <c r="K111" s="30">
        <v>23</v>
      </c>
    </row>
    <row r="112" spans="1:11" ht="12.75">
      <c r="A112" s="275" t="s">
        <v>117</v>
      </c>
      <c r="B112" s="191">
        <v>41303</v>
      </c>
      <c r="C112" s="261" t="s">
        <v>305</v>
      </c>
      <c r="D112" s="261" t="s">
        <v>36</v>
      </c>
      <c r="E112" s="274" t="s">
        <v>393</v>
      </c>
      <c r="F112" s="261" t="s">
        <v>220</v>
      </c>
      <c r="G112" s="261" t="s">
        <v>213</v>
      </c>
      <c r="H112" s="261" t="s">
        <v>173</v>
      </c>
      <c r="I112" s="261" t="s">
        <v>30</v>
      </c>
      <c r="J112" s="30">
        <v>18</v>
      </c>
      <c r="K112" s="30">
        <v>22</v>
      </c>
    </row>
    <row r="113" spans="1:11" ht="12.75">
      <c r="A113" s="275" t="s">
        <v>117</v>
      </c>
      <c r="B113" s="191">
        <v>41303</v>
      </c>
      <c r="C113" s="261" t="s">
        <v>307</v>
      </c>
      <c r="D113" s="261" t="s">
        <v>36</v>
      </c>
      <c r="E113" s="274" t="s">
        <v>393</v>
      </c>
      <c r="F113" s="261" t="s">
        <v>291</v>
      </c>
      <c r="G113" s="261" t="s">
        <v>213</v>
      </c>
      <c r="H113" s="261" t="s">
        <v>29</v>
      </c>
      <c r="I113" s="261" t="s">
        <v>223</v>
      </c>
      <c r="J113" s="30">
        <v>24</v>
      </c>
      <c r="K113" s="30">
        <v>28</v>
      </c>
    </row>
    <row r="114" spans="1:11" ht="12.75">
      <c r="A114" s="275" t="s">
        <v>117</v>
      </c>
      <c r="B114" s="191">
        <v>41305</v>
      </c>
      <c r="C114" s="261" t="s">
        <v>305</v>
      </c>
      <c r="D114" s="261" t="s">
        <v>28</v>
      </c>
      <c r="E114" s="274" t="s">
        <v>393</v>
      </c>
      <c r="F114" s="261" t="s">
        <v>296</v>
      </c>
      <c r="G114" s="261" t="s">
        <v>213</v>
      </c>
      <c r="H114" s="261" t="s">
        <v>29</v>
      </c>
      <c r="I114" s="261" t="s">
        <v>223</v>
      </c>
      <c r="J114" s="30">
        <v>19</v>
      </c>
      <c r="K114" s="30">
        <v>23</v>
      </c>
    </row>
    <row r="115" spans="1:11" ht="12.75">
      <c r="A115" s="275" t="s">
        <v>117</v>
      </c>
      <c r="B115" s="191">
        <v>41305</v>
      </c>
      <c r="C115" s="261" t="s">
        <v>305</v>
      </c>
      <c r="D115" s="261" t="s">
        <v>28</v>
      </c>
      <c r="E115" s="274" t="s">
        <v>393</v>
      </c>
      <c r="F115" s="261" t="s">
        <v>220</v>
      </c>
      <c r="G115" s="261" t="s">
        <v>213</v>
      </c>
      <c r="H115" s="261" t="s">
        <v>173</v>
      </c>
      <c r="I115" s="261" t="s">
        <v>30</v>
      </c>
      <c r="J115" s="30">
        <v>18</v>
      </c>
      <c r="K115" s="30">
        <v>22</v>
      </c>
    </row>
    <row r="116" spans="1:11" ht="12.75">
      <c r="A116" s="275" t="s">
        <v>117</v>
      </c>
      <c r="B116" s="191">
        <v>41305</v>
      </c>
      <c r="C116" s="261" t="s">
        <v>307</v>
      </c>
      <c r="D116" s="261" t="s">
        <v>28</v>
      </c>
      <c r="E116" s="274" t="s">
        <v>393</v>
      </c>
      <c r="F116" s="261" t="s">
        <v>291</v>
      </c>
      <c r="G116" s="261" t="s">
        <v>213</v>
      </c>
      <c r="H116" s="261" t="s">
        <v>29</v>
      </c>
      <c r="I116" s="261" t="s">
        <v>223</v>
      </c>
      <c r="J116" s="30">
        <v>24</v>
      </c>
      <c r="K116" s="30">
        <v>28</v>
      </c>
    </row>
    <row r="117" spans="1:11" ht="12.75">
      <c r="A117" s="275" t="s">
        <v>117</v>
      </c>
      <c r="B117" s="191">
        <v>41305</v>
      </c>
      <c r="C117" s="261" t="s">
        <v>305</v>
      </c>
      <c r="D117" s="261" t="s">
        <v>28</v>
      </c>
      <c r="E117" s="274" t="s">
        <v>393</v>
      </c>
      <c r="F117" s="261" t="s">
        <v>221</v>
      </c>
      <c r="G117" s="261" t="s">
        <v>138</v>
      </c>
      <c r="H117" s="261" t="s">
        <v>173</v>
      </c>
      <c r="I117" s="261" t="s">
        <v>30</v>
      </c>
      <c r="J117" s="30">
        <v>24</v>
      </c>
      <c r="K117" s="30">
        <v>25</v>
      </c>
    </row>
    <row r="118" spans="1:11" ht="12.75">
      <c r="A118" s="275" t="s">
        <v>117</v>
      </c>
      <c r="B118" s="191">
        <v>41305</v>
      </c>
      <c r="C118" s="261" t="s">
        <v>305</v>
      </c>
      <c r="D118" s="261" t="s">
        <v>28</v>
      </c>
      <c r="E118" s="274" t="s">
        <v>393</v>
      </c>
      <c r="F118" s="261" t="s">
        <v>313</v>
      </c>
      <c r="G118" s="261" t="s">
        <v>138</v>
      </c>
      <c r="H118" s="261" t="s">
        <v>173</v>
      </c>
      <c r="I118" s="261" t="s">
        <v>30</v>
      </c>
      <c r="J118" s="30">
        <v>24</v>
      </c>
      <c r="K118" s="30">
        <v>26.5</v>
      </c>
    </row>
    <row r="119" spans="1:11" ht="12.75">
      <c r="A119" s="275" t="s">
        <v>117</v>
      </c>
      <c r="B119" s="191">
        <v>41305</v>
      </c>
      <c r="C119" s="261" t="s">
        <v>305</v>
      </c>
      <c r="D119" s="261" t="s">
        <v>28</v>
      </c>
      <c r="E119" s="274" t="s">
        <v>393</v>
      </c>
      <c r="F119" s="261" t="s">
        <v>296</v>
      </c>
      <c r="G119" s="261" t="s">
        <v>138</v>
      </c>
      <c r="H119" s="261" t="s">
        <v>222</v>
      </c>
      <c r="I119" s="261" t="s">
        <v>223</v>
      </c>
      <c r="J119" s="30">
        <v>30</v>
      </c>
      <c r="K119" s="30">
        <v>32</v>
      </c>
    </row>
    <row r="120" spans="1:11" ht="12.75">
      <c r="A120" s="275" t="s">
        <v>117</v>
      </c>
      <c r="B120" s="191">
        <v>41305</v>
      </c>
      <c r="C120" s="261" t="s">
        <v>305</v>
      </c>
      <c r="D120" s="261" t="s">
        <v>28</v>
      </c>
      <c r="E120" s="274" t="s">
        <v>393</v>
      </c>
      <c r="F120" s="261" t="s">
        <v>306</v>
      </c>
      <c r="G120" s="261" t="s">
        <v>138</v>
      </c>
      <c r="H120" s="261" t="s">
        <v>222</v>
      </c>
      <c r="I120" s="261" t="s">
        <v>223</v>
      </c>
      <c r="J120" s="30">
        <v>28</v>
      </c>
      <c r="K120" s="30">
        <v>28</v>
      </c>
    </row>
    <row r="121" spans="1:11" ht="12.75">
      <c r="A121" s="275" t="s">
        <v>117</v>
      </c>
      <c r="B121" s="191">
        <v>41305</v>
      </c>
      <c r="C121" s="261" t="s">
        <v>307</v>
      </c>
      <c r="D121" s="261" t="s">
        <v>28</v>
      </c>
      <c r="E121" s="274" t="s">
        <v>393</v>
      </c>
      <c r="F121" s="261" t="s">
        <v>221</v>
      </c>
      <c r="G121" s="261" t="s">
        <v>138</v>
      </c>
      <c r="H121" s="261" t="s">
        <v>173</v>
      </c>
      <c r="I121" s="261" t="s">
        <v>30</v>
      </c>
      <c r="J121" s="30">
        <v>25</v>
      </c>
      <c r="K121" s="30">
        <v>25.5</v>
      </c>
    </row>
    <row r="122" spans="1:11" ht="12.75">
      <c r="A122" s="275" t="s">
        <v>117</v>
      </c>
      <c r="B122" s="191">
        <v>41305</v>
      </c>
      <c r="C122" s="261" t="s">
        <v>307</v>
      </c>
      <c r="D122" s="261" t="s">
        <v>28</v>
      </c>
      <c r="E122" s="274" t="s">
        <v>393</v>
      </c>
      <c r="F122" s="261" t="s">
        <v>293</v>
      </c>
      <c r="G122" s="261" t="s">
        <v>138</v>
      </c>
      <c r="H122" s="261" t="s">
        <v>222</v>
      </c>
      <c r="I122" s="261" t="s">
        <v>223</v>
      </c>
      <c r="J122" s="30">
        <v>32</v>
      </c>
      <c r="K122" s="30">
        <v>32</v>
      </c>
    </row>
    <row r="123" spans="1:11" ht="12.75">
      <c r="A123" s="275" t="s">
        <v>117</v>
      </c>
      <c r="B123" s="191">
        <v>41305</v>
      </c>
      <c r="C123" s="261" t="s">
        <v>307</v>
      </c>
      <c r="D123" s="261" t="s">
        <v>28</v>
      </c>
      <c r="E123" s="274" t="s">
        <v>393</v>
      </c>
      <c r="F123" s="261" t="s">
        <v>306</v>
      </c>
      <c r="G123" s="261" t="s">
        <v>138</v>
      </c>
      <c r="H123" s="261" t="s">
        <v>222</v>
      </c>
      <c r="I123" s="261" t="s">
        <v>223</v>
      </c>
      <c r="J123" s="30">
        <v>25</v>
      </c>
      <c r="K123" s="30">
        <v>28</v>
      </c>
    </row>
    <row r="124" spans="1:11" ht="12.75">
      <c r="A124" s="261" t="s">
        <v>164</v>
      </c>
      <c r="B124" s="191">
        <v>41305</v>
      </c>
      <c r="C124" s="261" t="s">
        <v>314</v>
      </c>
      <c r="D124" s="261" t="s">
        <v>23</v>
      </c>
      <c r="E124" s="274" t="s">
        <v>393</v>
      </c>
      <c r="F124" s="188" t="s">
        <v>188</v>
      </c>
      <c r="G124" s="261" t="s">
        <v>138</v>
      </c>
      <c r="H124" s="261" t="s">
        <v>225</v>
      </c>
      <c r="I124" s="261" t="s">
        <v>226</v>
      </c>
      <c r="J124" s="30">
        <v>15</v>
      </c>
      <c r="K124" s="30">
        <v>15.5</v>
      </c>
    </row>
    <row r="125" spans="1:11" ht="12.75">
      <c r="A125" s="261" t="s">
        <v>206</v>
      </c>
      <c r="B125" s="191">
        <v>41305</v>
      </c>
      <c r="C125" s="274" t="s">
        <v>393</v>
      </c>
      <c r="D125" s="261" t="s">
        <v>174</v>
      </c>
      <c r="E125" s="274" t="s">
        <v>393</v>
      </c>
      <c r="F125" s="261" t="s">
        <v>315</v>
      </c>
      <c r="G125" s="261" t="s">
        <v>138</v>
      </c>
      <c r="H125" s="261" t="s">
        <v>202</v>
      </c>
      <c r="I125" s="261" t="s">
        <v>207</v>
      </c>
      <c r="J125" s="30">
        <v>15</v>
      </c>
      <c r="K125" s="30">
        <v>16.75</v>
      </c>
    </row>
    <row r="126" spans="1:11" ht="12.75">
      <c r="A126" s="261" t="s">
        <v>35</v>
      </c>
      <c r="B126" s="191">
        <v>41303</v>
      </c>
      <c r="C126" s="261" t="s">
        <v>316</v>
      </c>
      <c r="D126" s="261" t="s">
        <v>28</v>
      </c>
      <c r="E126" s="274" t="s">
        <v>393</v>
      </c>
      <c r="F126" s="261" t="s">
        <v>228</v>
      </c>
      <c r="G126" s="261" t="s">
        <v>213</v>
      </c>
      <c r="H126" s="261" t="s">
        <v>225</v>
      </c>
      <c r="I126" s="261" t="s">
        <v>229</v>
      </c>
      <c r="J126" s="30">
        <v>44</v>
      </c>
      <c r="K126" s="30">
        <v>48</v>
      </c>
    </row>
    <row r="127" spans="1:11" ht="12.75">
      <c r="A127" s="261" t="s">
        <v>35</v>
      </c>
      <c r="B127" s="191">
        <v>41303</v>
      </c>
      <c r="C127" s="261" t="s">
        <v>232</v>
      </c>
      <c r="D127" s="261" t="s">
        <v>28</v>
      </c>
      <c r="E127" s="274" t="s">
        <v>393</v>
      </c>
      <c r="F127" s="261" t="s">
        <v>228</v>
      </c>
      <c r="G127" s="261" t="s">
        <v>213</v>
      </c>
      <c r="H127" s="261" t="s">
        <v>225</v>
      </c>
      <c r="I127" s="261" t="s">
        <v>229</v>
      </c>
      <c r="J127" s="30">
        <v>42</v>
      </c>
      <c r="K127" s="30">
        <v>46</v>
      </c>
    </row>
    <row r="128" spans="1:11" ht="12.75">
      <c r="A128" s="261" t="s">
        <v>35</v>
      </c>
      <c r="B128" s="191">
        <v>41303</v>
      </c>
      <c r="C128" s="261" t="s">
        <v>232</v>
      </c>
      <c r="D128" s="261" t="s">
        <v>28</v>
      </c>
      <c r="E128" s="274" t="s">
        <v>393</v>
      </c>
      <c r="F128" s="261" t="s">
        <v>288</v>
      </c>
      <c r="G128" s="261" t="s">
        <v>213</v>
      </c>
      <c r="H128" s="261" t="s">
        <v>225</v>
      </c>
      <c r="I128" s="261" t="s">
        <v>229</v>
      </c>
      <c r="J128" s="30">
        <v>38</v>
      </c>
      <c r="K128" s="30">
        <v>42</v>
      </c>
    </row>
    <row r="129" spans="1:11" ht="12.75">
      <c r="A129" s="261" t="s">
        <v>35</v>
      </c>
      <c r="B129" s="191">
        <v>41303</v>
      </c>
      <c r="C129" s="261" t="s">
        <v>232</v>
      </c>
      <c r="D129" s="261" t="s">
        <v>28</v>
      </c>
      <c r="E129" s="274" t="s">
        <v>393</v>
      </c>
      <c r="F129" s="261" t="s">
        <v>201</v>
      </c>
      <c r="G129" s="261" t="s">
        <v>213</v>
      </c>
      <c r="H129" s="261" t="s">
        <v>225</v>
      </c>
      <c r="I129" s="261" t="s">
        <v>229</v>
      </c>
      <c r="J129" s="30">
        <v>44</v>
      </c>
      <c r="K129" s="30">
        <v>44</v>
      </c>
    </row>
    <row r="130" spans="1:11" ht="12.75">
      <c r="A130" s="261" t="s">
        <v>35</v>
      </c>
      <c r="B130" s="191">
        <v>41303</v>
      </c>
      <c r="C130" s="261" t="s">
        <v>232</v>
      </c>
      <c r="D130" s="261" t="s">
        <v>28</v>
      </c>
      <c r="E130" s="274" t="s">
        <v>393</v>
      </c>
      <c r="F130" s="261" t="s">
        <v>231</v>
      </c>
      <c r="G130" s="261" t="s">
        <v>213</v>
      </c>
      <c r="H130" s="261" t="s">
        <v>225</v>
      </c>
      <c r="I130" s="261" t="s">
        <v>229</v>
      </c>
      <c r="J130" s="30">
        <v>32</v>
      </c>
      <c r="K130" s="30">
        <v>34</v>
      </c>
    </row>
    <row r="131" spans="1:11" ht="12.75">
      <c r="A131" s="261" t="s">
        <v>35</v>
      </c>
      <c r="B131" s="191">
        <v>41303</v>
      </c>
      <c r="C131" s="261" t="s">
        <v>227</v>
      </c>
      <c r="D131" s="261" t="s">
        <v>28</v>
      </c>
      <c r="E131" s="274" t="s">
        <v>393</v>
      </c>
      <c r="F131" s="261" t="s">
        <v>217</v>
      </c>
      <c r="G131" s="261" t="s">
        <v>213</v>
      </c>
      <c r="H131" s="261" t="s">
        <v>225</v>
      </c>
      <c r="I131" s="261" t="s">
        <v>229</v>
      </c>
      <c r="J131" s="30">
        <v>30</v>
      </c>
      <c r="K131" s="30">
        <v>34</v>
      </c>
    </row>
    <row r="132" spans="1:11" ht="12.75">
      <c r="A132" s="261" t="s">
        <v>35</v>
      </c>
      <c r="B132" s="191">
        <v>41303</v>
      </c>
      <c r="C132" s="261" t="s">
        <v>196</v>
      </c>
      <c r="D132" s="261" t="s">
        <v>28</v>
      </c>
      <c r="E132" s="274" t="s">
        <v>393</v>
      </c>
      <c r="F132" s="261" t="s">
        <v>201</v>
      </c>
      <c r="G132" s="261" t="s">
        <v>213</v>
      </c>
      <c r="H132" s="261" t="s">
        <v>225</v>
      </c>
      <c r="I132" s="261" t="s">
        <v>229</v>
      </c>
      <c r="J132" s="30">
        <v>38</v>
      </c>
      <c r="K132" s="30">
        <v>42</v>
      </c>
    </row>
    <row r="133" spans="1:11" ht="12.75">
      <c r="A133" s="261" t="s">
        <v>35</v>
      </c>
      <c r="B133" s="191">
        <v>41303</v>
      </c>
      <c r="C133" s="261" t="s">
        <v>196</v>
      </c>
      <c r="D133" s="261" t="s">
        <v>28</v>
      </c>
      <c r="E133" s="274" t="s">
        <v>393</v>
      </c>
      <c r="F133" s="261" t="s">
        <v>217</v>
      </c>
      <c r="G133" s="261" t="s">
        <v>213</v>
      </c>
      <c r="H133" s="261" t="s">
        <v>225</v>
      </c>
      <c r="I133" s="261" t="s">
        <v>229</v>
      </c>
      <c r="J133" s="30">
        <v>40</v>
      </c>
      <c r="K133" s="30">
        <v>44</v>
      </c>
    </row>
    <row r="134" spans="1:11" ht="12.75">
      <c r="A134" s="261" t="s">
        <v>35</v>
      </c>
      <c r="B134" s="191">
        <v>41303</v>
      </c>
      <c r="C134" s="261" t="s">
        <v>230</v>
      </c>
      <c r="D134" s="261" t="s">
        <v>28</v>
      </c>
      <c r="E134" s="274" t="s">
        <v>393</v>
      </c>
      <c r="F134" s="261" t="s">
        <v>217</v>
      </c>
      <c r="G134" s="261" t="s">
        <v>213</v>
      </c>
      <c r="H134" s="261" t="s">
        <v>225</v>
      </c>
      <c r="I134" s="261" t="s">
        <v>229</v>
      </c>
      <c r="J134" s="30">
        <v>40</v>
      </c>
      <c r="K134" s="30">
        <v>44</v>
      </c>
    </row>
    <row r="135" spans="1:11" ht="12.75">
      <c r="A135" s="261" t="s">
        <v>35</v>
      </c>
      <c r="B135" s="191">
        <v>41303</v>
      </c>
      <c r="C135" s="261" t="s">
        <v>232</v>
      </c>
      <c r="D135" s="261" t="s">
        <v>28</v>
      </c>
      <c r="E135" s="274" t="s">
        <v>393</v>
      </c>
      <c r="F135" s="261" t="s">
        <v>228</v>
      </c>
      <c r="G135" s="261" t="s">
        <v>138</v>
      </c>
      <c r="H135" s="261" t="s">
        <v>225</v>
      </c>
      <c r="I135" s="261" t="s">
        <v>229</v>
      </c>
      <c r="J135" s="30">
        <v>36</v>
      </c>
      <c r="K135" s="30">
        <v>40</v>
      </c>
    </row>
    <row r="136" spans="1:11" ht="12.75">
      <c r="A136" s="261" t="s">
        <v>35</v>
      </c>
      <c r="B136" s="191">
        <v>41303</v>
      </c>
      <c r="C136" s="261" t="s">
        <v>232</v>
      </c>
      <c r="D136" s="261" t="s">
        <v>28</v>
      </c>
      <c r="E136" s="274" t="s">
        <v>393</v>
      </c>
      <c r="F136" s="261" t="s">
        <v>217</v>
      </c>
      <c r="G136" s="261" t="s">
        <v>138</v>
      </c>
      <c r="H136" s="261" t="s">
        <v>225</v>
      </c>
      <c r="I136" s="261" t="s">
        <v>229</v>
      </c>
      <c r="J136" s="30">
        <v>40</v>
      </c>
      <c r="K136" s="30">
        <v>44</v>
      </c>
    </row>
    <row r="137" spans="1:11" ht="12.75">
      <c r="A137" s="261" t="s">
        <v>35</v>
      </c>
      <c r="B137" s="191">
        <v>41303</v>
      </c>
      <c r="C137" s="261" t="s">
        <v>209</v>
      </c>
      <c r="D137" s="261" t="s">
        <v>28</v>
      </c>
      <c r="E137" s="274" t="s">
        <v>393</v>
      </c>
      <c r="F137" s="261" t="s">
        <v>228</v>
      </c>
      <c r="G137" s="261" t="s">
        <v>138</v>
      </c>
      <c r="H137" s="261" t="s">
        <v>225</v>
      </c>
      <c r="I137" s="261" t="s">
        <v>229</v>
      </c>
      <c r="J137" s="30">
        <v>36</v>
      </c>
      <c r="K137" s="30">
        <v>40</v>
      </c>
    </row>
    <row r="138" spans="1:11" ht="12.75">
      <c r="A138" s="261" t="s">
        <v>35</v>
      </c>
      <c r="B138" s="191">
        <v>41303</v>
      </c>
      <c r="C138" s="261" t="s">
        <v>209</v>
      </c>
      <c r="D138" s="261" t="s">
        <v>28</v>
      </c>
      <c r="E138" s="274" t="s">
        <v>393</v>
      </c>
      <c r="F138" s="261" t="s">
        <v>217</v>
      </c>
      <c r="G138" s="261" t="s">
        <v>138</v>
      </c>
      <c r="H138" s="261" t="s">
        <v>225</v>
      </c>
      <c r="I138" s="261" t="s">
        <v>229</v>
      </c>
      <c r="J138" s="30">
        <v>40</v>
      </c>
      <c r="K138" s="30">
        <v>42</v>
      </c>
    </row>
    <row r="139" spans="1:11" ht="12.75">
      <c r="A139" s="261" t="s">
        <v>35</v>
      </c>
      <c r="B139" s="191">
        <v>41303</v>
      </c>
      <c r="C139" s="261" t="s">
        <v>196</v>
      </c>
      <c r="D139" s="261" t="s">
        <v>28</v>
      </c>
      <c r="E139" s="274" t="s">
        <v>393</v>
      </c>
      <c r="F139" s="261" t="s">
        <v>217</v>
      </c>
      <c r="G139" s="261" t="s">
        <v>138</v>
      </c>
      <c r="H139" s="261" t="s">
        <v>225</v>
      </c>
      <c r="I139" s="261" t="s">
        <v>229</v>
      </c>
      <c r="J139" s="30">
        <v>40</v>
      </c>
      <c r="K139" s="30">
        <v>42</v>
      </c>
    </row>
    <row r="140" spans="1:11" ht="12.75">
      <c r="A140" s="261" t="s">
        <v>35</v>
      </c>
      <c r="B140" s="191">
        <v>41303</v>
      </c>
      <c r="C140" s="261" t="s">
        <v>227</v>
      </c>
      <c r="D140" s="261" t="s">
        <v>36</v>
      </c>
      <c r="E140" s="274" t="s">
        <v>393</v>
      </c>
      <c r="F140" s="261" t="s">
        <v>217</v>
      </c>
      <c r="G140" s="261" t="s">
        <v>213</v>
      </c>
      <c r="H140" s="261" t="s">
        <v>225</v>
      </c>
      <c r="I140" s="261" t="s">
        <v>229</v>
      </c>
      <c r="J140" s="30">
        <v>32</v>
      </c>
      <c r="K140" s="30">
        <v>34</v>
      </c>
    </row>
    <row r="141" spans="1:11" ht="12.75">
      <c r="A141" s="261" t="s">
        <v>35</v>
      </c>
      <c r="B141" s="191">
        <v>41303</v>
      </c>
      <c r="C141" s="261" t="s">
        <v>196</v>
      </c>
      <c r="D141" s="261" t="s">
        <v>36</v>
      </c>
      <c r="E141" s="274" t="s">
        <v>393</v>
      </c>
      <c r="F141" s="261" t="s">
        <v>201</v>
      </c>
      <c r="G141" s="261" t="s">
        <v>213</v>
      </c>
      <c r="H141" s="261" t="s">
        <v>225</v>
      </c>
      <c r="I141" s="261" t="s">
        <v>229</v>
      </c>
      <c r="J141" s="30">
        <v>38</v>
      </c>
      <c r="K141" s="30">
        <v>40</v>
      </c>
    </row>
    <row r="142" spans="1:11" ht="12.75">
      <c r="A142" s="261" t="s">
        <v>35</v>
      </c>
      <c r="B142" s="191">
        <v>41303</v>
      </c>
      <c r="C142" s="261" t="s">
        <v>232</v>
      </c>
      <c r="D142" s="261" t="s">
        <v>36</v>
      </c>
      <c r="E142" s="274" t="s">
        <v>393</v>
      </c>
      <c r="F142" s="261" t="s">
        <v>201</v>
      </c>
      <c r="G142" s="261" t="s">
        <v>138</v>
      </c>
      <c r="H142" s="261" t="s">
        <v>225</v>
      </c>
      <c r="I142" s="261" t="s">
        <v>229</v>
      </c>
      <c r="J142" s="30">
        <v>38</v>
      </c>
      <c r="K142" s="30">
        <v>40</v>
      </c>
    </row>
    <row r="143" spans="1:11" ht="12.75">
      <c r="A143" s="261" t="s">
        <v>35</v>
      </c>
      <c r="B143" s="191">
        <v>41303</v>
      </c>
      <c r="C143" s="261" t="s">
        <v>232</v>
      </c>
      <c r="D143" s="261" t="s">
        <v>36</v>
      </c>
      <c r="E143" s="274" t="s">
        <v>393</v>
      </c>
      <c r="F143" s="261" t="s">
        <v>217</v>
      </c>
      <c r="G143" s="261" t="s">
        <v>138</v>
      </c>
      <c r="H143" s="261" t="s">
        <v>225</v>
      </c>
      <c r="I143" s="261" t="s">
        <v>229</v>
      </c>
      <c r="J143" s="30">
        <v>42</v>
      </c>
      <c r="K143" s="30">
        <v>45</v>
      </c>
    </row>
    <row r="144" spans="1:11" ht="12.75">
      <c r="A144" s="261" t="s">
        <v>35</v>
      </c>
      <c r="B144" s="191">
        <v>41305</v>
      </c>
      <c r="C144" s="261" t="s">
        <v>316</v>
      </c>
      <c r="D144" s="261" t="s">
        <v>28</v>
      </c>
      <c r="E144" s="274" t="s">
        <v>393</v>
      </c>
      <c r="F144" s="261" t="s">
        <v>228</v>
      </c>
      <c r="G144" s="261" t="s">
        <v>213</v>
      </c>
      <c r="H144" s="261" t="s">
        <v>225</v>
      </c>
      <c r="I144" s="261" t="s">
        <v>229</v>
      </c>
      <c r="J144" s="30">
        <v>42</v>
      </c>
      <c r="K144" s="30">
        <v>43</v>
      </c>
    </row>
    <row r="145" spans="1:11" ht="12.75">
      <c r="A145" s="261" t="s">
        <v>35</v>
      </c>
      <c r="B145" s="191">
        <v>41305</v>
      </c>
      <c r="C145" s="261" t="s">
        <v>232</v>
      </c>
      <c r="D145" s="261" t="s">
        <v>28</v>
      </c>
      <c r="E145" s="274" t="s">
        <v>393</v>
      </c>
      <c r="F145" s="261" t="s">
        <v>228</v>
      </c>
      <c r="G145" s="261" t="s">
        <v>213</v>
      </c>
      <c r="H145" s="261" t="s">
        <v>225</v>
      </c>
      <c r="I145" s="261" t="s">
        <v>229</v>
      </c>
      <c r="J145" s="30">
        <v>42</v>
      </c>
      <c r="K145" s="30">
        <v>46</v>
      </c>
    </row>
    <row r="146" spans="1:11" ht="12.75">
      <c r="A146" s="261" t="s">
        <v>35</v>
      </c>
      <c r="B146" s="191">
        <v>41305</v>
      </c>
      <c r="C146" s="261" t="s">
        <v>232</v>
      </c>
      <c r="D146" s="261" t="s">
        <v>28</v>
      </c>
      <c r="E146" s="274" t="s">
        <v>393</v>
      </c>
      <c r="F146" s="261" t="s">
        <v>288</v>
      </c>
      <c r="G146" s="261" t="s">
        <v>213</v>
      </c>
      <c r="H146" s="261" t="s">
        <v>225</v>
      </c>
      <c r="I146" s="261" t="s">
        <v>229</v>
      </c>
      <c r="J146" s="30">
        <v>32</v>
      </c>
      <c r="K146" s="30">
        <v>35</v>
      </c>
    </row>
    <row r="147" spans="1:11" ht="12.75">
      <c r="A147" s="261" t="s">
        <v>35</v>
      </c>
      <c r="B147" s="191">
        <v>41305</v>
      </c>
      <c r="C147" s="261" t="s">
        <v>232</v>
      </c>
      <c r="D147" s="261" t="s">
        <v>28</v>
      </c>
      <c r="E147" s="274" t="s">
        <v>393</v>
      </c>
      <c r="F147" s="261" t="s">
        <v>201</v>
      </c>
      <c r="G147" s="261" t="s">
        <v>213</v>
      </c>
      <c r="H147" s="261" t="s">
        <v>225</v>
      </c>
      <c r="I147" s="261" t="s">
        <v>229</v>
      </c>
      <c r="J147" s="30">
        <v>44</v>
      </c>
      <c r="K147" s="30">
        <v>44</v>
      </c>
    </row>
    <row r="148" spans="1:11" ht="12.75">
      <c r="A148" s="261" t="s">
        <v>35</v>
      </c>
      <c r="B148" s="191">
        <v>41305</v>
      </c>
      <c r="C148" s="261" t="s">
        <v>232</v>
      </c>
      <c r="D148" s="261" t="s">
        <v>28</v>
      </c>
      <c r="E148" s="274" t="s">
        <v>393</v>
      </c>
      <c r="F148" s="261" t="s">
        <v>231</v>
      </c>
      <c r="G148" s="261" t="s">
        <v>213</v>
      </c>
      <c r="H148" s="261" t="s">
        <v>225</v>
      </c>
      <c r="I148" s="261" t="s">
        <v>229</v>
      </c>
      <c r="J148" s="30">
        <v>32</v>
      </c>
      <c r="K148" s="30">
        <v>34</v>
      </c>
    </row>
    <row r="149" spans="1:11" ht="12.75">
      <c r="A149" s="261" t="s">
        <v>35</v>
      </c>
      <c r="B149" s="191">
        <v>41305</v>
      </c>
      <c r="C149" s="261" t="s">
        <v>227</v>
      </c>
      <c r="D149" s="261" t="s">
        <v>28</v>
      </c>
      <c r="E149" s="274" t="s">
        <v>393</v>
      </c>
      <c r="F149" s="261" t="s">
        <v>217</v>
      </c>
      <c r="G149" s="261" t="s">
        <v>213</v>
      </c>
      <c r="H149" s="261" t="s">
        <v>225</v>
      </c>
      <c r="I149" s="261" t="s">
        <v>229</v>
      </c>
      <c r="J149" s="30">
        <v>30</v>
      </c>
      <c r="K149" s="30">
        <v>34</v>
      </c>
    </row>
    <row r="150" spans="1:11" ht="12.75">
      <c r="A150" s="261" t="s">
        <v>35</v>
      </c>
      <c r="B150" s="191">
        <v>41305</v>
      </c>
      <c r="C150" s="261" t="s">
        <v>196</v>
      </c>
      <c r="D150" s="261" t="s">
        <v>28</v>
      </c>
      <c r="E150" s="274" t="s">
        <v>393</v>
      </c>
      <c r="F150" s="261" t="s">
        <v>201</v>
      </c>
      <c r="G150" s="261" t="s">
        <v>213</v>
      </c>
      <c r="H150" s="261" t="s">
        <v>225</v>
      </c>
      <c r="I150" s="261" t="s">
        <v>229</v>
      </c>
      <c r="J150" s="30">
        <v>38</v>
      </c>
      <c r="K150" s="30">
        <v>42</v>
      </c>
    </row>
    <row r="151" spans="1:11" ht="12.75">
      <c r="A151" s="261" t="s">
        <v>35</v>
      </c>
      <c r="B151" s="191">
        <v>41305</v>
      </c>
      <c r="C151" s="261" t="s">
        <v>196</v>
      </c>
      <c r="D151" s="261" t="s">
        <v>28</v>
      </c>
      <c r="E151" s="274" t="s">
        <v>393</v>
      </c>
      <c r="F151" s="261" t="s">
        <v>217</v>
      </c>
      <c r="G151" s="261" t="s">
        <v>213</v>
      </c>
      <c r="H151" s="261" t="s">
        <v>225</v>
      </c>
      <c r="I151" s="261" t="s">
        <v>229</v>
      </c>
      <c r="J151" s="30">
        <v>40</v>
      </c>
      <c r="K151" s="30">
        <v>44</v>
      </c>
    </row>
    <row r="152" spans="1:11" ht="12.75">
      <c r="A152" s="261" t="s">
        <v>35</v>
      </c>
      <c r="B152" s="191">
        <v>41305</v>
      </c>
      <c r="C152" s="261" t="s">
        <v>230</v>
      </c>
      <c r="D152" s="261" t="s">
        <v>28</v>
      </c>
      <c r="E152" s="261" t="s">
        <v>212</v>
      </c>
      <c r="F152" s="261" t="s">
        <v>228</v>
      </c>
      <c r="G152" s="261" t="s">
        <v>213</v>
      </c>
      <c r="H152" s="261" t="s">
        <v>225</v>
      </c>
      <c r="I152" s="261" t="s">
        <v>229</v>
      </c>
      <c r="J152" s="30">
        <v>18</v>
      </c>
      <c r="K152" s="30">
        <v>24</v>
      </c>
    </row>
    <row r="153" spans="1:11" ht="12.75">
      <c r="A153" s="261" t="s">
        <v>35</v>
      </c>
      <c r="B153" s="191">
        <v>41305</v>
      </c>
      <c r="C153" s="261" t="s">
        <v>230</v>
      </c>
      <c r="D153" s="261" t="s">
        <v>28</v>
      </c>
      <c r="E153" s="274" t="s">
        <v>393</v>
      </c>
      <c r="F153" s="261" t="s">
        <v>217</v>
      </c>
      <c r="G153" s="261" t="s">
        <v>213</v>
      </c>
      <c r="H153" s="261" t="s">
        <v>225</v>
      </c>
      <c r="I153" s="261" t="s">
        <v>229</v>
      </c>
      <c r="J153" s="30">
        <v>40</v>
      </c>
      <c r="K153" s="30">
        <v>44</v>
      </c>
    </row>
    <row r="154" spans="1:11" ht="12.75">
      <c r="A154" s="261" t="s">
        <v>35</v>
      </c>
      <c r="B154" s="191">
        <v>41305</v>
      </c>
      <c r="C154" s="261" t="s">
        <v>316</v>
      </c>
      <c r="D154" s="261" t="s">
        <v>28</v>
      </c>
      <c r="E154" s="274" t="s">
        <v>393</v>
      </c>
      <c r="F154" s="261" t="s">
        <v>228</v>
      </c>
      <c r="G154" s="261" t="s">
        <v>138</v>
      </c>
      <c r="H154" s="261" t="s">
        <v>225</v>
      </c>
      <c r="I154" s="261" t="s">
        <v>229</v>
      </c>
      <c r="J154" s="30">
        <v>42</v>
      </c>
      <c r="K154" s="30">
        <v>42</v>
      </c>
    </row>
    <row r="155" spans="1:11" ht="12.75">
      <c r="A155" s="261" t="s">
        <v>35</v>
      </c>
      <c r="B155" s="191">
        <v>41305</v>
      </c>
      <c r="C155" s="275" t="s">
        <v>394</v>
      </c>
      <c r="D155" s="261" t="s">
        <v>28</v>
      </c>
      <c r="E155" s="274" t="s">
        <v>393</v>
      </c>
      <c r="F155" s="261" t="s">
        <v>217</v>
      </c>
      <c r="G155" s="261" t="s">
        <v>138</v>
      </c>
      <c r="H155" s="261" t="s">
        <v>225</v>
      </c>
      <c r="I155" s="261" t="s">
        <v>229</v>
      </c>
      <c r="J155" s="30">
        <v>44</v>
      </c>
      <c r="K155" s="30">
        <v>44</v>
      </c>
    </row>
    <row r="156" spans="1:11" ht="12.75">
      <c r="A156" s="261" t="s">
        <v>35</v>
      </c>
      <c r="B156" s="191">
        <v>41305</v>
      </c>
      <c r="C156" s="261" t="s">
        <v>232</v>
      </c>
      <c r="D156" s="261" t="s">
        <v>28</v>
      </c>
      <c r="E156" s="274" t="s">
        <v>393</v>
      </c>
      <c r="F156" s="261" t="s">
        <v>228</v>
      </c>
      <c r="G156" s="261" t="s">
        <v>138</v>
      </c>
      <c r="H156" s="261" t="s">
        <v>225</v>
      </c>
      <c r="I156" s="261" t="s">
        <v>229</v>
      </c>
      <c r="J156" s="30">
        <v>36</v>
      </c>
      <c r="K156" s="30">
        <v>40</v>
      </c>
    </row>
    <row r="157" spans="1:11" ht="12.75">
      <c r="A157" s="261" t="s">
        <v>35</v>
      </c>
      <c r="B157" s="191">
        <v>41305</v>
      </c>
      <c r="C157" s="261" t="s">
        <v>232</v>
      </c>
      <c r="D157" s="261" t="s">
        <v>28</v>
      </c>
      <c r="E157" s="274" t="s">
        <v>393</v>
      </c>
      <c r="F157" s="261" t="s">
        <v>217</v>
      </c>
      <c r="G157" s="261" t="s">
        <v>138</v>
      </c>
      <c r="H157" s="261" t="s">
        <v>225</v>
      </c>
      <c r="I157" s="261" t="s">
        <v>229</v>
      </c>
      <c r="J157" s="30">
        <v>40</v>
      </c>
      <c r="K157" s="30">
        <v>44</v>
      </c>
    </row>
    <row r="158" spans="1:11" ht="12.75">
      <c r="A158" s="261" t="s">
        <v>35</v>
      </c>
      <c r="B158" s="191">
        <v>41305</v>
      </c>
      <c r="C158" s="261" t="s">
        <v>209</v>
      </c>
      <c r="D158" s="261" t="s">
        <v>28</v>
      </c>
      <c r="E158" s="274" t="s">
        <v>393</v>
      </c>
      <c r="F158" s="261" t="s">
        <v>228</v>
      </c>
      <c r="G158" s="261" t="s">
        <v>138</v>
      </c>
      <c r="H158" s="261" t="s">
        <v>225</v>
      </c>
      <c r="I158" s="261" t="s">
        <v>229</v>
      </c>
      <c r="J158" s="30">
        <v>36</v>
      </c>
      <c r="K158" s="30">
        <v>40</v>
      </c>
    </row>
    <row r="159" spans="1:11" ht="12.75">
      <c r="A159" s="261" t="s">
        <v>35</v>
      </c>
      <c r="B159" s="191">
        <v>41305</v>
      </c>
      <c r="C159" s="261" t="s">
        <v>209</v>
      </c>
      <c r="D159" s="261" t="s">
        <v>28</v>
      </c>
      <c r="E159" s="274" t="s">
        <v>393</v>
      </c>
      <c r="F159" s="261" t="s">
        <v>217</v>
      </c>
      <c r="G159" s="261" t="s">
        <v>138</v>
      </c>
      <c r="H159" s="261" t="s">
        <v>225</v>
      </c>
      <c r="I159" s="261" t="s">
        <v>229</v>
      </c>
      <c r="J159" s="30">
        <v>40</v>
      </c>
      <c r="K159" s="30">
        <v>42</v>
      </c>
    </row>
    <row r="160" spans="1:11" ht="12.75">
      <c r="A160" s="261" t="s">
        <v>35</v>
      </c>
      <c r="B160" s="191">
        <v>41305</v>
      </c>
      <c r="C160" s="261" t="s">
        <v>196</v>
      </c>
      <c r="D160" s="261" t="s">
        <v>28</v>
      </c>
      <c r="E160" s="274" t="s">
        <v>393</v>
      </c>
      <c r="F160" s="261" t="s">
        <v>217</v>
      </c>
      <c r="G160" s="261" t="s">
        <v>138</v>
      </c>
      <c r="H160" s="261" t="s">
        <v>225</v>
      </c>
      <c r="I160" s="261" t="s">
        <v>229</v>
      </c>
      <c r="J160" s="30">
        <v>40</v>
      </c>
      <c r="K160" s="30">
        <v>42</v>
      </c>
    </row>
    <row r="161" spans="1:11" ht="12.75">
      <c r="A161" s="261" t="s">
        <v>35</v>
      </c>
      <c r="B161" s="191">
        <v>41305</v>
      </c>
      <c r="C161" s="261" t="s">
        <v>227</v>
      </c>
      <c r="D161" s="261" t="s">
        <v>36</v>
      </c>
      <c r="E161" s="274" t="s">
        <v>393</v>
      </c>
      <c r="F161" s="261" t="s">
        <v>217</v>
      </c>
      <c r="G161" s="261" t="s">
        <v>213</v>
      </c>
      <c r="H161" s="261" t="s">
        <v>225</v>
      </c>
      <c r="I161" s="261" t="s">
        <v>229</v>
      </c>
      <c r="J161" s="30">
        <v>32</v>
      </c>
      <c r="K161" s="30">
        <v>34</v>
      </c>
    </row>
    <row r="162" spans="1:11" ht="12.75">
      <c r="A162" s="261" t="s">
        <v>35</v>
      </c>
      <c r="B162" s="191">
        <v>41305</v>
      </c>
      <c r="C162" s="261" t="s">
        <v>196</v>
      </c>
      <c r="D162" s="261" t="s">
        <v>36</v>
      </c>
      <c r="E162" s="274" t="s">
        <v>393</v>
      </c>
      <c r="F162" s="261" t="s">
        <v>201</v>
      </c>
      <c r="G162" s="261" t="s">
        <v>213</v>
      </c>
      <c r="H162" s="261" t="s">
        <v>225</v>
      </c>
      <c r="I162" s="261" t="s">
        <v>229</v>
      </c>
      <c r="J162" s="30">
        <v>38</v>
      </c>
      <c r="K162" s="30">
        <v>40</v>
      </c>
    </row>
    <row r="163" spans="1:11" ht="12.75">
      <c r="A163" s="261" t="s">
        <v>35</v>
      </c>
      <c r="B163" s="191">
        <v>41305</v>
      </c>
      <c r="C163" s="261" t="s">
        <v>232</v>
      </c>
      <c r="D163" s="261" t="s">
        <v>36</v>
      </c>
      <c r="E163" s="274" t="s">
        <v>393</v>
      </c>
      <c r="F163" s="261" t="s">
        <v>201</v>
      </c>
      <c r="G163" s="261" t="s">
        <v>138</v>
      </c>
      <c r="H163" s="261" t="s">
        <v>225</v>
      </c>
      <c r="I163" s="261" t="s">
        <v>229</v>
      </c>
      <c r="J163" s="30">
        <v>38</v>
      </c>
      <c r="K163" s="30">
        <v>40</v>
      </c>
    </row>
    <row r="164" spans="1:11" ht="12.75">
      <c r="A164" s="261" t="s">
        <v>35</v>
      </c>
      <c r="B164" s="191">
        <v>41305</v>
      </c>
      <c r="C164" s="261" t="s">
        <v>232</v>
      </c>
      <c r="D164" s="261" t="s">
        <v>36</v>
      </c>
      <c r="E164" s="274" t="s">
        <v>393</v>
      </c>
      <c r="F164" s="261" t="s">
        <v>217</v>
      </c>
      <c r="G164" s="261" t="s">
        <v>138</v>
      </c>
      <c r="H164" s="261" t="s">
        <v>225</v>
      </c>
      <c r="I164" s="261" t="s">
        <v>229</v>
      </c>
      <c r="J164" s="30">
        <v>42</v>
      </c>
      <c r="K164" s="30">
        <v>45</v>
      </c>
    </row>
    <row r="165" spans="1:11" ht="12.75">
      <c r="A165" s="261" t="s">
        <v>317</v>
      </c>
      <c r="B165" s="191">
        <v>41303</v>
      </c>
      <c r="C165" s="261" t="s">
        <v>318</v>
      </c>
      <c r="D165" s="261" t="s">
        <v>36</v>
      </c>
      <c r="E165" s="274" t="s">
        <v>393</v>
      </c>
      <c r="F165" s="261" t="s">
        <v>228</v>
      </c>
      <c r="G165" s="261" t="s">
        <v>213</v>
      </c>
      <c r="H165" s="261" t="s">
        <v>29</v>
      </c>
      <c r="I165" s="261" t="s">
        <v>207</v>
      </c>
      <c r="J165" s="30">
        <v>35</v>
      </c>
      <c r="K165" s="30">
        <v>36</v>
      </c>
    </row>
    <row r="166" spans="1:11" ht="12.75">
      <c r="A166" s="261" t="s">
        <v>317</v>
      </c>
      <c r="B166" s="191">
        <v>41303</v>
      </c>
      <c r="C166" s="261" t="s">
        <v>318</v>
      </c>
      <c r="D166" s="261" t="s">
        <v>36</v>
      </c>
      <c r="E166" s="274" t="s">
        <v>393</v>
      </c>
      <c r="F166" s="261" t="s">
        <v>288</v>
      </c>
      <c r="G166" s="261" t="s">
        <v>213</v>
      </c>
      <c r="H166" s="261" t="s">
        <v>29</v>
      </c>
      <c r="I166" s="261" t="s">
        <v>207</v>
      </c>
      <c r="J166" s="30">
        <v>35</v>
      </c>
      <c r="K166" s="30">
        <v>36</v>
      </c>
    </row>
    <row r="167" spans="1:11" ht="12.75">
      <c r="A167" s="261" t="s">
        <v>317</v>
      </c>
      <c r="B167" s="191">
        <v>41303</v>
      </c>
      <c r="C167" s="261" t="s">
        <v>319</v>
      </c>
      <c r="D167" s="261" t="s">
        <v>36</v>
      </c>
      <c r="E167" s="274" t="s">
        <v>393</v>
      </c>
      <c r="F167" s="261" t="s">
        <v>228</v>
      </c>
      <c r="G167" s="261" t="s">
        <v>138</v>
      </c>
      <c r="H167" s="261" t="s">
        <v>202</v>
      </c>
      <c r="I167" s="261" t="s">
        <v>207</v>
      </c>
      <c r="J167" s="30">
        <v>20</v>
      </c>
      <c r="K167" s="30">
        <v>20</v>
      </c>
    </row>
    <row r="168" spans="1:11" ht="12.75">
      <c r="A168" s="261" t="s">
        <v>317</v>
      </c>
      <c r="B168" s="191">
        <v>41303</v>
      </c>
      <c r="C168" s="261" t="s">
        <v>318</v>
      </c>
      <c r="D168" s="261" t="s">
        <v>36</v>
      </c>
      <c r="E168" s="274" t="s">
        <v>393</v>
      </c>
      <c r="F168" s="261" t="s">
        <v>215</v>
      </c>
      <c r="G168" s="261" t="s">
        <v>138</v>
      </c>
      <c r="H168" s="261" t="s">
        <v>29</v>
      </c>
      <c r="I168" s="261" t="s">
        <v>207</v>
      </c>
      <c r="J168" s="30">
        <v>44</v>
      </c>
      <c r="K168" s="30">
        <v>44</v>
      </c>
    </row>
    <row r="169" spans="1:11" ht="12.75">
      <c r="A169" s="261" t="s">
        <v>317</v>
      </c>
      <c r="B169" s="191">
        <v>41303</v>
      </c>
      <c r="C169" s="261" t="s">
        <v>318</v>
      </c>
      <c r="D169" s="261" t="s">
        <v>36</v>
      </c>
      <c r="E169" s="274" t="s">
        <v>393</v>
      </c>
      <c r="F169" s="261" t="s">
        <v>228</v>
      </c>
      <c r="G169" s="261" t="s">
        <v>138</v>
      </c>
      <c r="H169" s="261" t="s">
        <v>29</v>
      </c>
      <c r="I169" s="261" t="s">
        <v>207</v>
      </c>
      <c r="J169" s="30">
        <v>42</v>
      </c>
      <c r="K169" s="30">
        <v>42</v>
      </c>
    </row>
    <row r="170" spans="1:11" ht="12.75">
      <c r="A170" s="261" t="s">
        <v>317</v>
      </c>
      <c r="B170" s="191">
        <v>41303</v>
      </c>
      <c r="C170" s="261" t="s">
        <v>318</v>
      </c>
      <c r="D170" s="261" t="s">
        <v>36</v>
      </c>
      <c r="E170" s="274" t="s">
        <v>393</v>
      </c>
      <c r="F170" s="261" t="s">
        <v>288</v>
      </c>
      <c r="G170" s="261" t="s">
        <v>138</v>
      </c>
      <c r="H170" s="261" t="s">
        <v>29</v>
      </c>
      <c r="I170" s="261" t="s">
        <v>207</v>
      </c>
      <c r="J170" s="30">
        <v>42</v>
      </c>
      <c r="K170" s="30">
        <v>42</v>
      </c>
    </row>
    <row r="171" spans="1:11" ht="12.75">
      <c r="A171" s="261" t="s">
        <v>317</v>
      </c>
      <c r="B171" s="191">
        <v>41303</v>
      </c>
      <c r="C171" s="261" t="s">
        <v>318</v>
      </c>
      <c r="D171" s="261" t="s">
        <v>36</v>
      </c>
      <c r="E171" s="274" t="s">
        <v>393</v>
      </c>
      <c r="F171" s="261" t="s">
        <v>231</v>
      </c>
      <c r="G171" s="261" t="s">
        <v>138</v>
      </c>
      <c r="H171" s="261" t="s">
        <v>29</v>
      </c>
      <c r="I171" s="261" t="s">
        <v>207</v>
      </c>
      <c r="J171" s="30">
        <v>28</v>
      </c>
      <c r="K171" s="30">
        <v>28</v>
      </c>
    </row>
    <row r="172" spans="1:11" ht="12.75">
      <c r="A172" s="261" t="s">
        <v>317</v>
      </c>
      <c r="B172" s="191">
        <v>41305</v>
      </c>
      <c r="C172" s="261" t="s">
        <v>318</v>
      </c>
      <c r="D172" s="261" t="s">
        <v>36</v>
      </c>
      <c r="E172" s="274" t="s">
        <v>393</v>
      </c>
      <c r="F172" s="261" t="s">
        <v>228</v>
      </c>
      <c r="G172" s="261" t="s">
        <v>213</v>
      </c>
      <c r="H172" s="261" t="s">
        <v>29</v>
      </c>
      <c r="I172" s="261" t="s">
        <v>207</v>
      </c>
      <c r="J172" s="30">
        <v>31</v>
      </c>
      <c r="K172" s="30">
        <v>32</v>
      </c>
    </row>
    <row r="173" spans="1:11" ht="12.75">
      <c r="A173" s="261" t="s">
        <v>317</v>
      </c>
      <c r="B173" s="191">
        <v>41305</v>
      </c>
      <c r="C173" s="261" t="s">
        <v>318</v>
      </c>
      <c r="D173" s="261" t="s">
        <v>36</v>
      </c>
      <c r="E173" s="274" t="s">
        <v>393</v>
      </c>
      <c r="F173" s="261" t="s">
        <v>288</v>
      </c>
      <c r="G173" s="261" t="s">
        <v>213</v>
      </c>
      <c r="H173" s="261" t="s">
        <v>29</v>
      </c>
      <c r="I173" s="261" t="s">
        <v>207</v>
      </c>
      <c r="J173" s="30">
        <v>31</v>
      </c>
      <c r="K173" s="30">
        <v>32</v>
      </c>
    </row>
    <row r="174" spans="1:11" ht="12.75">
      <c r="A174" s="261" t="s">
        <v>317</v>
      </c>
      <c r="B174" s="191">
        <v>41305</v>
      </c>
      <c r="C174" s="261" t="s">
        <v>319</v>
      </c>
      <c r="D174" s="261" t="s">
        <v>36</v>
      </c>
      <c r="E174" s="274" t="s">
        <v>393</v>
      </c>
      <c r="F174" s="261" t="s">
        <v>228</v>
      </c>
      <c r="G174" s="261" t="s">
        <v>138</v>
      </c>
      <c r="H174" s="261" t="s">
        <v>202</v>
      </c>
      <c r="I174" s="261" t="s">
        <v>207</v>
      </c>
      <c r="J174" s="30">
        <v>20</v>
      </c>
      <c r="K174" s="30">
        <v>20</v>
      </c>
    </row>
    <row r="175" spans="1:11" ht="12.75">
      <c r="A175" s="261" t="s">
        <v>317</v>
      </c>
      <c r="B175" s="191">
        <v>41305</v>
      </c>
      <c r="C175" s="261" t="s">
        <v>318</v>
      </c>
      <c r="D175" s="261" t="s">
        <v>36</v>
      </c>
      <c r="E175" s="274" t="s">
        <v>393</v>
      </c>
      <c r="F175" s="261" t="s">
        <v>215</v>
      </c>
      <c r="G175" s="261" t="s">
        <v>138</v>
      </c>
      <c r="H175" s="261" t="s">
        <v>29</v>
      </c>
      <c r="I175" s="261" t="s">
        <v>207</v>
      </c>
      <c r="J175" s="30">
        <v>35</v>
      </c>
      <c r="K175" s="30">
        <v>35</v>
      </c>
    </row>
    <row r="176" spans="1:11" ht="12.75">
      <c r="A176" s="261" t="s">
        <v>317</v>
      </c>
      <c r="B176" s="191">
        <v>41305</v>
      </c>
      <c r="C176" s="261" t="s">
        <v>318</v>
      </c>
      <c r="D176" s="261" t="s">
        <v>36</v>
      </c>
      <c r="E176" s="274" t="s">
        <v>393</v>
      </c>
      <c r="F176" s="261" t="s">
        <v>228</v>
      </c>
      <c r="G176" s="261" t="s">
        <v>138</v>
      </c>
      <c r="H176" s="261" t="s">
        <v>29</v>
      </c>
      <c r="I176" s="261" t="s">
        <v>207</v>
      </c>
      <c r="J176" s="30">
        <v>35</v>
      </c>
      <c r="K176" s="30">
        <v>35</v>
      </c>
    </row>
    <row r="177" spans="1:11" ht="12.75">
      <c r="A177" s="261" t="s">
        <v>317</v>
      </c>
      <c r="B177" s="191">
        <v>41305</v>
      </c>
      <c r="C177" s="261" t="s">
        <v>318</v>
      </c>
      <c r="D177" s="261" t="s">
        <v>36</v>
      </c>
      <c r="E177" s="274" t="s">
        <v>393</v>
      </c>
      <c r="F177" s="261" t="s">
        <v>288</v>
      </c>
      <c r="G177" s="261" t="s">
        <v>138</v>
      </c>
      <c r="H177" s="261" t="s">
        <v>29</v>
      </c>
      <c r="I177" s="261" t="s">
        <v>207</v>
      </c>
      <c r="J177" s="30">
        <v>35</v>
      </c>
      <c r="K177" s="30">
        <v>35</v>
      </c>
    </row>
    <row r="178" spans="1:11" ht="12.75">
      <c r="A178" s="261" t="s">
        <v>317</v>
      </c>
      <c r="B178" s="191">
        <v>41305</v>
      </c>
      <c r="C178" s="261" t="s">
        <v>318</v>
      </c>
      <c r="D178" s="261" t="s">
        <v>36</v>
      </c>
      <c r="E178" s="274" t="s">
        <v>393</v>
      </c>
      <c r="F178" s="261" t="s">
        <v>217</v>
      </c>
      <c r="G178" s="261" t="s">
        <v>138</v>
      </c>
      <c r="H178" s="261" t="s">
        <v>29</v>
      </c>
      <c r="I178" s="261" t="s">
        <v>207</v>
      </c>
      <c r="J178" s="30">
        <v>35</v>
      </c>
      <c r="K178" s="30">
        <v>35</v>
      </c>
    </row>
    <row r="179" spans="1:11" ht="12.75">
      <c r="A179" s="261" t="s">
        <v>317</v>
      </c>
      <c r="B179" s="191">
        <v>41305</v>
      </c>
      <c r="C179" s="261" t="s">
        <v>318</v>
      </c>
      <c r="D179" s="261" t="s">
        <v>36</v>
      </c>
      <c r="E179" s="274" t="s">
        <v>393</v>
      </c>
      <c r="F179" s="261" t="s">
        <v>231</v>
      </c>
      <c r="G179" s="261" t="s">
        <v>138</v>
      </c>
      <c r="H179" s="261" t="s">
        <v>29</v>
      </c>
      <c r="I179" s="261" t="s">
        <v>207</v>
      </c>
      <c r="J179" s="30">
        <v>24</v>
      </c>
      <c r="K179" s="30">
        <v>24</v>
      </c>
    </row>
    <row r="180" spans="1:11" ht="12.75">
      <c r="A180" s="261"/>
      <c r="B180" s="259"/>
      <c r="C180" s="261"/>
      <c r="D180" s="261"/>
      <c r="E180" s="261"/>
      <c r="F180" s="261"/>
      <c r="G180" s="261"/>
      <c r="H180" s="261"/>
      <c r="I180" s="261"/>
      <c r="J180" s="259"/>
      <c r="K180" s="259"/>
    </row>
    <row r="181" spans="1:11" ht="12.75">
      <c r="A181" s="275" t="s">
        <v>392</v>
      </c>
      <c r="B181" s="259"/>
      <c r="C181" s="261"/>
      <c r="D181" s="261"/>
      <c r="E181" s="261"/>
      <c r="F181" s="261"/>
      <c r="G181" s="261"/>
      <c r="H181" s="261"/>
      <c r="I181" s="261"/>
      <c r="J181" s="259"/>
      <c r="K181" s="259"/>
    </row>
    <row r="182" spans="1:11" ht="12.75">
      <c r="A182" s="275" t="s">
        <v>391</v>
      </c>
      <c r="B182" s="259"/>
      <c r="C182" s="261"/>
      <c r="D182" s="261"/>
      <c r="E182" s="261"/>
      <c r="F182" s="261"/>
      <c r="G182" s="261"/>
      <c r="H182" s="261"/>
      <c r="I182" s="261"/>
      <c r="J182" s="259"/>
      <c r="K182" s="259"/>
    </row>
    <row r="183" spans="1:11" ht="12.75">
      <c r="A183" s="261"/>
      <c r="B183" s="259"/>
      <c r="C183" s="261"/>
      <c r="D183" s="261"/>
      <c r="E183" s="261"/>
      <c r="F183" s="261"/>
      <c r="G183" s="261"/>
      <c r="H183" s="261"/>
      <c r="I183" s="261"/>
      <c r="J183" s="259"/>
      <c r="K183" s="259"/>
    </row>
    <row r="184" spans="1:11" ht="12.75">
      <c r="A184" s="261"/>
      <c r="B184" s="259"/>
      <c r="C184" s="261"/>
      <c r="D184" s="261"/>
      <c r="E184" s="261"/>
      <c r="F184" s="261"/>
      <c r="G184" s="261"/>
      <c r="H184" s="261"/>
      <c r="I184" s="261"/>
      <c r="J184" s="259"/>
      <c r="K184" s="259"/>
    </row>
    <row r="185" spans="1:11" ht="15">
      <c r="A185" s="102"/>
      <c r="B185" s="260"/>
      <c r="C185" s="102"/>
      <c r="D185" s="102"/>
      <c r="E185" s="102"/>
      <c r="F185" s="102"/>
      <c r="G185" s="102"/>
      <c r="H185" s="102"/>
      <c r="I185" s="102"/>
      <c r="J185" s="260"/>
      <c r="K185" s="260"/>
    </row>
    <row r="186" spans="1:11" ht="15">
      <c r="A186" s="102"/>
      <c r="B186" s="260"/>
      <c r="C186" s="102"/>
      <c r="D186" s="102"/>
      <c r="E186" s="102"/>
      <c r="F186" s="102"/>
      <c r="G186" s="102"/>
      <c r="H186" s="102"/>
      <c r="I186" s="102"/>
      <c r="J186" s="260"/>
      <c r="K186" s="260"/>
    </row>
    <row r="187" spans="1:11" ht="15">
      <c r="A187" s="102"/>
      <c r="B187" s="260"/>
      <c r="C187" s="102"/>
      <c r="D187" s="102"/>
      <c r="E187" s="102"/>
      <c r="F187" s="102"/>
      <c r="G187" s="102"/>
      <c r="H187" s="102"/>
      <c r="I187" s="102"/>
      <c r="J187" s="260"/>
      <c r="K187" s="260"/>
    </row>
    <row r="188" spans="1:11" ht="15">
      <c r="A188" s="102"/>
      <c r="B188" s="260"/>
      <c r="C188" s="102"/>
      <c r="D188" s="102"/>
      <c r="E188" s="102"/>
      <c r="F188" s="102"/>
      <c r="G188" s="102"/>
      <c r="H188" s="102"/>
      <c r="I188" s="102"/>
      <c r="J188" s="260"/>
      <c r="K188" s="260"/>
    </row>
  </sheetData>
  <sheetProtection/>
  <mergeCells count="8">
    <mergeCell ref="W5:X5"/>
    <mergeCell ref="A1:K1"/>
    <mergeCell ref="A2:K2"/>
    <mergeCell ref="N1:X1"/>
    <mergeCell ref="N3:X3"/>
    <mergeCell ref="N4:X4"/>
    <mergeCell ref="A5:K5"/>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34"/>
  <sheetViews>
    <sheetView view="pageBreakPreview" zoomScaleSheetLayoutView="100" zoomScalePageLayoutView="0" workbookViewId="0" topLeftCell="A1">
      <selection activeCell="F8" sqref="F8"/>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374" t="s">
        <v>184</v>
      </c>
      <c r="B1" s="374"/>
      <c r="C1" s="374"/>
      <c r="D1" s="374"/>
      <c r="E1" s="374"/>
      <c r="F1" s="374"/>
      <c r="G1" s="374"/>
      <c r="H1" s="374"/>
      <c r="I1" s="374"/>
      <c r="J1" s="374"/>
      <c r="K1" s="17"/>
    </row>
    <row r="2" spans="1:11" s="14" customFormat="1" ht="12.75">
      <c r="A2" s="374" t="s">
        <v>112</v>
      </c>
      <c r="B2" s="374"/>
      <c r="C2" s="374"/>
      <c r="D2" s="374"/>
      <c r="E2" s="374"/>
      <c r="F2" s="374"/>
      <c r="G2" s="374"/>
      <c r="H2" s="374"/>
      <c r="I2" s="374"/>
      <c r="J2" s="374"/>
      <c r="K2" s="13"/>
    </row>
    <row r="3" spans="1:11" ht="12.75">
      <c r="A3" s="374" t="s">
        <v>285</v>
      </c>
      <c r="B3" s="374"/>
      <c r="C3" s="374"/>
      <c r="D3" s="374"/>
      <c r="E3" s="374"/>
      <c r="F3" s="374"/>
      <c r="G3" s="374"/>
      <c r="H3" s="374"/>
      <c r="I3" s="374"/>
      <c r="J3" s="374"/>
      <c r="K3" s="15"/>
    </row>
    <row r="4" spans="1:11" ht="12.75">
      <c r="A4" s="205"/>
      <c r="B4" s="205"/>
      <c r="C4" s="205"/>
      <c r="D4" s="205"/>
      <c r="E4" s="205"/>
      <c r="F4" s="205"/>
      <c r="G4" s="205"/>
      <c r="H4" s="205"/>
      <c r="I4" s="205"/>
      <c r="J4" s="205"/>
      <c r="K4" s="100"/>
    </row>
    <row r="5" spans="1:11" s="14" customFormat="1" ht="14.25" customHeight="1">
      <c r="A5" s="403" t="s">
        <v>396</v>
      </c>
      <c r="B5" s="403"/>
      <c r="C5" s="403"/>
      <c r="D5" s="403"/>
      <c r="E5" s="403"/>
      <c r="F5" s="403"/>
      <c r="G5" s="403"/>
      <c r="H5" s="403"/>
      <c r="I5" s="403"/>
      <c r="J5" s="403"/>
      <c r="K5" s="15"/>
    </row>
    <row r="6" spans="1:10" ht="12.75">
      <c r="A6" s="115"/>
      <c r="B6" s="115"/>
      <c r="C6" s="115"/>
      <c r="D6" s="115"/>
      <c r="E6" s="115"/>
      <c r="F6" s="115"/>
      <c r="G6" s="115"/>
      <c r="H6" s="115"/>
      <c r="I6" s="404" t="s">
        <v>144</v>
      </c>
      <c r="J6" s="405"/>
    </row>
    <row r="7" spans="1:10" ht="12.75">
      <c r="A7" s="116" t="s">
        <v>145</v>
      </c>
      <c r="B7" s="116" t="s">
        <v>146</v>
      </c>
      <c r="C7" s="116" t="s">
        <v>147</v>
      </c>
      <c r="D7" s="116" t="s">
        <v>148</v>
      </c>
      <c r="E7" s="116" t="s">
        <v>149</v>
      </c>
      <c r="F7" s="116" t="s">
        <v>150</v>
      </c>
      <c r="G7" s="116" t="s">
        <v>152</v>
      </c>
      <c r="H7" s="116" t="s">
        <v>153</v>
      </c>
      <c r="I7" s="116" t="s">
        <v>154</v>
      </c>
      <c r="J7" s="116" t="s">
        <v>155</v>
      </c>
    </row>
    <row r="8" spans="1:10" ht="12" customHeight="1">
      <c r="A8" s="261" t="s">
        <v>162</v>
      </c>
      <c r="B8" s="191">
        <v>41306</v>
      </c>
      <c r="C8" s="261" t="s">
        <v>191</v>
      </c>
      <c r="D8" s="261" t="s">
        <v>23</v>
      </c>
      <c r="E8" s="274" t="s">
        <v>393</v>
      </c>
      <c r="F8" s="295" t="s">
        <v>320</v>
      </c>
      <c r="G8" s="274" t="s">
        <v>393</v>
      </c>
      <c r="H8" s="261" t="s">
        <v>40</v>
      </c>
      <c r="I8" s="30">
        <v>3.5</v>
      </c>
      <c r="J8" s="30">
        <v>4</v>
      </c>
    </row>
    <row r="9" spans="1:10" ht="12" customHeight="1">
      <c r="A9" s="261" t="s">
        <v>162</v>
      </c>
      <c r="B9" s="191">
        <v>41306</v>
      </c>
      <c r="C9" s="261" t="s">
        <v>191</v>
      </c>
      <c r="D9" s="261" t="s">
        <v>23</v>
      </c>
      <c r="E9" s="274" t="s">
        <v>393</v>
      </c>
      <c r="F9" s="274" t="s">
        <v>393</v>
      </c>
      <c r="G9" s="274" t="s">
        <v>393</v>
      </c>
      <c r="H9" s="261" t="s">
        <v>40</v>
      </c>
      <c r="I9" s="30">
        <v>4</v>
      </c>
      <c r="J9" s="30">
        <v>4.5</v>
      </c>
    </row>
    <row r="10" spans="1:10" ht="12" customHeight="1">
      <c r="A10" s="261" t="s">
        <v>162</v>
      </c>
      <c r="B10" s="191">
        <v>41306</v>
      </c>
      <c r="C10" s="261" t="s">
        <v>192</v>
      </c>
      <c r="D10" s="261" t="s">
        <v>23</v>
      </c>
      <c r="E10" s="274" t="s">
        <v>393</v>
      </c>
      <c r="F10" s="295" t="s">
        <v>204</v>
      </c>
      <c r="G10" s="274" t="s">
        <v>393</v>
      </c>
      <c r="H10" s="261" t="s">
        <v>40</v>
      </c>
      <c r="I10" s="30">
        <v>3.5</v>
      </c>
      <c r="J10" s="30">
        <v>3.5</v>
      </c>
    </row>
    <row r="11" spans="1:10" ht="12" customHeight="1">
      <c r="A11" s="261" t="s">
        <v>162</v>
      </c>
      <c r="B11" s="191">
        <v>41306</v>
      </c>
      <c r="C11" s="261" t="s">
        <v>192</v>
      </c>
      <c r="D11" s="261" t="s">
        <v>23</v>
      </c>
      <c r="E11" s="274" t="s">
        <v>393</v>
      </c>
      <c r="F11" s="274" t="s">
        <v>393</v>
      </c>
      <c r="G11" s="274" t="s">
        <v>393</v>
      </c>
      <c r="H11" s="261" t="s">
        <v>40</v>
      </c>
      <c r="I11" s="30">
        <v>4</v>
      </c>
      <c r="J11" s="30">
        <v>5</v>
      </c>
    </row>
    <row r="12" spans="1:10" ht="12" customHeight="1">
      <c r="A12" s="261" t="s">
        <v>162</v>
      </c>
      <c r="B12" s="191">
        <v>41306</v>
      </c>
      <c r="C12" s="261" t="s">
        <v>208</v>
      </c>
      <c r="D12" s="261" t="s">
        <v>23</v>
      </c>
      <c r="E12" s="274" t="s">
        <v>393</v>
      </c>
      <c r="F12" s="274" t="s">
        <v>393</v>
      </c>
      <c r="G12" s="274" t="s">
        <v>393</v>
      </c>
      <c r="H12" s="261" t="s">
        <v>40</v>
      </c>
      <c r="I12" s="30">
        <v>4.25</v>
      </c>
      <c r="J12" s="30">
        <v>4.25</v>
      </c>
    </row>
    <row r="13" spans="1:10" ht="12" customHeight="1">
      <c r="A13" s="261" t="s">
        <v>162</v>
      </c>
      <c r="B13" s="191">
        <v>41306</v>
      </c>
      <c r="C13" s="261" t="s">
        <v>163</v>
      </c>
      <c r="D13" s="261" t="s">
        <v>23</v>
      </c>
      <c r="E13" s="274" t="s">
        <v>393</v>
      </c>
      <c r="F13" s="295" t="s">
        <v>205</v>
      </c>
      <c r="G13" s="274" t="s">
        <v>393</v>
      </c>
      <c r="H13" s="261" t="s">
        <v>40</v>
      </c>
      <c r="I13" s="30">
        <v>4.25</v>
      </c>
      <c r="J13" s="30">
        <v>5.25</v>
      </c>
    </row>
    <row r="14" spans="1:10" ht="12" customHeight="1">
      <c r="A14" s="261" t="s">
        <v>162</v>
      </c>
      <c r="B14" s="191">
        <v>41306</v>
      </c>
      <c r="C14" s="261" t="s">
        <v>163</v>
      </c>
      <c r="D14" s="261" t="s">
        <v>23</v>
      </c>
      <c r="E14" s="274" t="s">
        <v>393</v>
      </c>
      <c r="F14" s="274" t="s">
        <v>393</v>
      </c>
      <c r="G14" s="274" t="s">
        <v>393</v>
      </c>
      <c r="H14" s="261" t="s">
        <v>40</v>
      </c>
      <c r="I14" s="30">
        <v>4.25</v>
      </c>
      <c r="J14" s="30">
        <v>5.25</v>
      </c>
    </row>
    <row r="15" spans="1:10" ht="12" customHeight="1">
      <c r="A15" s="261" t="s">
        <v>162</v>
      </c>
      <c r="B15" s="191">
        <v>41306</v>
      </c>
      <c r="C15" s="261" t="s">
        <v>192</v>
      </c>
      <c r="D15" s="261" t="s">
        <v>36</v>
      </c>
      <c r="E15" s="274" t="s">
        <v>393</v>
      </c>
      <c r="F15" s="295" t="s">
        <v>205</v>
      </c>
      <c r="G15" s="274" t="s">
        <v>393</v>
      </c>
      <c r="H15" s="261" t="s">
        <v>40</v>
      </c>
      <c r="I15" s="30">
        <v>3.5</v>
      </c>
      <c r="J15" s="30">
        <v>4.25</v>
      </c>
    </row>
    <row r="16" spans="1:10" ht="12" customHeight="1">
      <c r="A16" s="261" t="s">
        <v>162</v>
      </c>
      <c r="B16" s="191">
        <v>41306</v>
      </c>
      <c r="C16" s="261" t="s">
        <v>192</v>
      </c>
      <c r="D16" s="261" t="s">
        <v>36</v>
      </c>
      <c r="E16" s="274" t="s">
        <v>393</v>
      </c>
      <c r="F16" s="274" t="s">
        <v>393</v>
      </c>
      <c r="G16" s="274" t="s">
        <v>393</v>
      </c>
      <c r="H16" s="261" t="s">
        <v>40</v>
      </c>
      <c r="I16" s="30">
        <v>3.5</v>
      </c>
      <c r="J16" s="30">
        <v>5</v>
      </c>
    </row>
    <row r="17" spans="1:10" ht="12" customHeight="1">
      <c r="A17" s="261" t="s">
        <v>34</v>
      </c>
      <c r="B17" s="191">
        <v>41306</v>
      </c>
      <c r="C17" s="261" t="s">
        <v>321</v>
      </c>
      <c r="D17" s="275" t="s">
        <v>401</v>
      </c>
      <c r="E17" s="274" t="s">
        <v>393</v>
      </c>
      <c r="F17" s="274" t="s">
        <v>322</v>
      </c>
      <c r="G17" s="274" t="s">
        <v>393</v>
      </c>
      <c r="H17" s="261" t="s">
        <v>323</v>
      </c>
      <c r="I17" s="30">
        <v>14.5</v>
      </c>
      <c r="J17" s="30">
        <v>14.5</v>
      </c>
    </row>
    <row r="18" spans="1:10" ht="12" customHeight="1">
      <c r="A18" s="275" t="s">
        <v>397</v>
      </c>
      <c r="B18" s="191">
        <v>41306</v>
      </c>
      <c r="C18" s="261" t="s">
        <v>193</v>
      </c>
      <c r="D18" s="261" t="s">
        <v>23</v>
      </c>
      <c r="E18" s="274" t="s">
        <v>393</v>
      </c>
      <c r="F18" s="274" t="s">
        <v>393</v>
      </c>
      <c r="G18" s="274" t="s">
        <v>393</v>
      </c>
      <c r="H18" s="261" t="s">
        <v>194</v>
      </c>
      <c r="I18" s="30">
        <v>0.5</v>
      </c>
      <c r="J18" s="30">
        <v>0.65</v>
      </c>
    </row>
    <row r="19" spans="1:10" ht="12" customHeight="1">
      <c r="A19" s="275" t="s">
        <v>397</v>
      </c>
      <c r="B19" s="191">
        <v>41306</v>
      </c>
      <c r="C19" s="261" t="s">
        <v>195</v>
      </c>
      <c r="D19" s="261" t="s">
        <v>23</v>
      </c>
      <c r="E19" s="274" t="s">
        <v>393</v>
      </c>
      <c r="F19" s="274" t="s">
        <v>393</v>
      </c>
      <c r="G19" s="274" t="s">
        <v>393</v>
      </c>
      <c r="H19" s="261" t="s">
        <v>194</v>
      </c>
      <c r="I19" s="30">
        <v>0.55</v>
      </c>
      <c r="J19" s="30">
        <v>0.7</v>
      </c>
    </row>
    <row r="20" spans="1:10" ht="12" customHeight="1">
      <c r="A20" s="261" t="s">
        <v>35</v>
      </c>
      <c r="B20" s="191">
        <v>41306</v>
      </c>
      <c r="C20" s="261" t="s">
        <v>232</v>
      </c>
      <c r="D20" s="261" t="s">
        <v>324</v>
      </c>
      <c r="E20" s="274" t="s">
        <v>393</v>
      </c>
      <c r="F20" s="274" t="s">
        <v>197</v>
      </c>
      <c r="G20" s="274" t="s">
        <v>393</v>
      </c>
      <c r="H20" s="261" t="s">
        <v>38</v>
      </c>
      <c r="I20" s="30">
        <v>12.5</v>
      </c>
      <c r="J20" s="30">
        <v>12.5</v>
      </c>
    </row>
    <row r="21" spans="1:10" ht="12" customHeight="1">
      <c r="A21" s="261" t="s">
        <v>35</v>
      </c>
      <c r="B21" s="191">
        <v>41306</v>
      </c>
      <c r="C21" s="275" t="s">
        <v>398</v>
      </c>
      <c r="D21" s="261" t="s">
        <v>324</v>
      </c>
      <c r="E21" s="274" t="s">
        <v>393</v>
      </c>
      <c r="F21" s="274" t="s">
        <v>197</v>
      </c>
      <c r="G21" s="274" t="s">
        <v>393</v>
      </c>
      <c r="H21" s="261" t="s">
        <v>38</v>
      </c>
      <c r="I21" s="30">
        <v>11.5</v>
      </c>
      <c r="J21" s="30">
        <v>12.5</v>
      </c>
    </row>
    <row r="22" spans="1:10" ht="12" customHeight="1">
      <c r="A22" s="261" t="s">
        <v>35</v>
      </c>
      <c r="B22" s="191">
        <v>41306</v>
      </c>
      <c r="C22" s="261" t="s">
        <v>227</v>
      </c>
      <c r="D22" s="261" t="s">
        <v>36</v>
      </c>
      <c r="E22" s="274" t="s">
        <v>393</v>
      </c>
      <c r="F22" s="274" t="s">
        <v>197</v>
      </c>
      <c r="G22" s="274" t="s">
        <v>393</v>
      </c>
      <c r="H22" s="261" t="s">
        <v>325</v>
      </c>
      <c r="I22" s="30">
        <v>15.5</v>
      </c>
      <c r="J22" s="30">
        <v>19</v>
      </c>
    </row>
    <row r="23" spans="1:10" ht="12" customHeight="1">
      <c r="A23" s="261" t="s">
        <v>35</v>
      </c>
      <c r="B23" s="191">
        <v>41306</v>
      </c>
      <c r="C23" s="261" t="s">
        <v>326</v>
      </c>
      <c r="D23" s="275" t="s">
        <v>401</v>
      </c>
      <c r="E23" s="274" t="s">
        <v>393</v>
      </c>
      <c r="F23" s="274" t="s">
        <v>197</v>
      </c>
      <c r="G23" s="274" t="s">
        <v>393</v>
      </c>
      <c r="H23" s="261" t="s">
        <v>38</v>
      </c>
      <c r="I23" s="30">
        <v>11</v>
      </c>
      <c r="J23" s="30">
        <v>11</v>
      </c>
    </row>
    <row r="24" spans="1:10" ht="12" customHeight="1">
      <c r="A24" s="261" t="s">
        <v>35</v>
      </c>
      <c r="B24" s="191">
        <v>41306</v>
      </c>
      <c r="C24" s="261" t="s">
        <v>233</v>
      </c>
      <c r="D24" s="275" t="s">
        <v>401</v>
      </c>
      <c r="E24" s="274" t="s">
        <v>393</v>
      </c>
      <c r="F24" s="274" t="s">
        <v>197</v>
      </c>
      <c r="G24" s="274" t="s">
        <v>393</v>
      </c>
      <c r="H24" s="261" t="s">
        <v>38</v>
      </c>
      <c r="I24" s="30">
        <v>10</v>
      </c>
      <c r="J24" s="30">
        <v>11.5</v>
      </c>
    </row>
    <row r="25" spans="1:10" ht="12" customHeight="1">
      <c r="A25" s="261" t="s">
        <v>35</v>
      </c>
      <c r="B25" s="191">
        <v>41306</v>
      </c>
      <c r="C25" s="261" t="s">
        <v>232</v>
      </c>
      <c r="D25" s="275" t="s">
        <v>401</v>
      </c>
      <c r="E25" s="274" t="s">
        <v>393</v>
      </c>
      <c r="F25" s="274" t="s">
        <v>197</v>
      </c>
      <c r="G25" s="274" t="s">
        <v>393</v>
      </c>
      <c r="H25" s="261" t="s">
        <v>38</v>
      </c>
      <c r="I25" s="30">
        <v>10</v>
      </c>
      <c r="J25" s="30">
        <v>13.5</v>
      </c>
    </row>
    <row r="26" spans="1:10" ht="12" customHeight="1">
      <c r="A26" s="261" t="s">
        <v>35</v>
      </c>
      <c r="B26" s="191">
        <v>41306</v>
      </c>
      <c r="C26" s="275" t="s">
        <v>399</v>
      </c>
      <c r="D26" s="275" t="s">
        <v>401</v>
      </c>
      <c r="E26" s="274" t="s">
        <v>393</v>
      </c>
      <c r="F26" s="274" t="s">
        <v>197</v>
      </c>
      <c r="G26" s="274" t="s">
        <v>393</v>
      </c>
      <c r="H26" s="261" t="s">
        <v>38</v>
      </c>
      <c r="I26" s="30">
        <v>9.5</v>
      </c>
      <c r="J26" s="30">
        <v>12</v>
      </c>
    </row>
    <row r="27" spans="1:10" ht="12" customHeight="1">
      <c r="A27" s="261" t="s">
        <v>35</v>
      </c>
      <c r="B27" s="191">
        <v>41306</v>
      </c>
      <c r="C27" s="275" t="s">
        <v>400</v>
      </c>
      <c r="D27" s="275" t="s">
        <v>401</v>
      </c>
      <c r="E27" s="274" t="s">
        <v>393</v>
      </c>
      <c r="F27" s="274" t="s">
        <v>197</v>
      </c>
      <c r="G27" s="274" t="s">
        <v>393</v>
      </c>
      <c r="H27" s="261" t="s">
        <v>38</v>
      </c>
      <c r="I27" s="30">
        <v>10.5</v>
      </c>
      <c r="J27" s="30">
        <v>11.5</v>
      </c>
    </row>
    <row r="28" spans="1:10" ht="12" customHeight="1">
      <c r="A28" s="261" t="s">
        <v>35</v>
      </c>
      <c r="B28" s="191">
        <v>41306</v>
      </c>
      <c r="C28" s="261" t="s">
        <v>196</v>
      </c>
      <c r="D28" s="275" t="s">
        <v>401</v>
      </c>
      <c r="E28" s="274" t="s">
        <v>393</v>
      </c>
      <c r="F28" s="274" t="s">
        <v>197</v>
      </c>
      <c r="G28" s="274" t="s">
        <v>393</v>
      </c>
      <c r="H28" s="261" t="s">
        <v>38</v>
      </c>
      <c r="I28" s="30">
        <v>10</v>
      </c>
      <c r="J28" s="30">
        <v>12</v>
      </c>
    </row>
    <row r="29" spans="1:10" ht="12" customHeight="1">
      <c r="A29" s="261" t="s">
        <v>35</v>
      </c>
      <c r="B29" s="191">
        <v>41306</v>
      </c>
      <c r="C29" s="261" t="s">
        <v>327</v>
      </c>
      <c r="D29" s="275" t="s">
        <v>401</v>
      </c>
      <c r="E29" s="274" t="s">
        <v>393</v>
      </c>
      <c r="F29" s="274" t="s">
        <v>197</v>
      </c>
      <c r="G29" s="274" t="s">
        <v>393</v>
      </c>
      <c r="H29" s="261" t="s">
        <v>38</v>
      </c>
      <c r="I29" s="30">
        <v>10</v>
      </c>
      <c r="J29" s="30">
        <v>12.5</v>
      </c>
    </row>
    <row r="30" spans="1:10" ht="12" customHeight="1">
      <c r="A30" s="261"/>
      <c r="B30" s="259"/>
      <c r="C30" s="261"/>
      <c r="D30" s="261"/>
      <c r="E30" s="261"/>
      <c r="F30" s="261"/>
      <c r="G30" s="261"/>
      <c r="H30" s="261"/>
      <c r="I30" s="259"/>
      <c r="J30" s="259"/>
    </row>
    <row r="31" spans="1:10" ht="12" customHeight="1">
      <c r="A31" s="275" t="s">
        <v>402</v>
      </c>
      <c r="B31" s="259"/>
      <c r="C31" s="261"/>
      <c r="D31" s="261"/>
      <c r="E31" s="261"/>
      <c r="F31" s="261"/>
      <c r="G31" s="261"/>
      <c r="H31" s="261"/>
      <c r="I31" s="259"/>
      <c r="J31" s="259"/>
    </row>
    <row r="32" spans="1:10" ht="12" customHeight="1">
      <c r="A32" s="275" t="s">
        <v>403</v>
      </c>
      <c r="B32" s="259"/>
      <c r="C32" s="261"/>
      <c r="D32" s="261"/>
      <c r="E32" s="261"/>
      <c r="F32" s="261"/>
      <c r="G32" s="261"/>
      <c r="H32" s="261"/>
      <c r="I32" s="259"/>
      <c r="J32" s="259"/>
    </row>
    <row r="33" spans="1:10" ht="12" customHeight="1">
      <c r="A33" s="261"/>
      <c r="B33" s="259"/>
      <c r="C33" s="261"/>
      <c r="D33" s="261"/>
      <c r="E33" s="261"/>
      <c r="F33" s="261"/>
      <c r="G33" s="261"/>
      <c r="H33" s="261"/>
      <c r="I33" s="259"/>
      <c r="J33" s="259"/>
    </row>
    <row r="34" spans="1:10" ht="12.75">
      <c r="A34" s="15"/>
      <c r="B34" s="15"/>
      <c r="C34" s="15"/>
      <c r="D34" s="15"/>
      <c r="E34" s="15"/>
      <c r="F34" s="15"/>
      <c r="G34" s="15"/>
      <c r="H34" s="15"/>
      <c r="I34" s="15"/>
      <c r="J34" s="15"/>
    </row>
  </sheetData>
  <sheetProtection/>
  <mergeCells count="5">
    <mergeCell ref="A3:J3"/>
    <mergeCell ref="A2:J2"/>
    <mergeCell ref="A1:J1"/>
    <mergeCell ref="I6:J6"/>
    <mergeCell ref="A5:J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1" r:id="rId1"/>
  <headerFooter>
    <oddFooter>&amp;C&amp;"Arial,Normal"&amp;10 13</oddFooter>
  </headerFooter>
  <ignoredErrors>
    <ignoredError sqref="F8" twoDigitTextYear="1"/>
  </ignoredErrors>
</worksheet>
</file>

<file path=xl/worksheets/sheet9.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1">
      <selection activeCell="A1" sqref="A1:K1"/>
    </sheetView>
  </sheetViews>
  <sheetFormatPr defaultColWidth="11.421875" defaultRowHeight="15"/>
  <cols>
    <col min="1" max="1" width="20.28125" style="5" customWidth="1"/>
    <col min="2" max="2" width="9.8515625" style="5" customWidth="1"/>
    <col min="3" max="3" width="17.57421875" style="5" customWidth="1"/>
    <col min="4" max="4" width="13.00390625" style="5" customWidth="1"/>
    <col min="5" max="5" width="9.57421875" style="5" customWidth="1"/>
    <col min="6" max="6" width="9.7109375" style="5" customWidth="1"/>
    <col min="7" max="7" width="19.7109375" style="5" customWidth="1"/>
    <col min="8" max="8" width="9.140625" style="5" customWidth="1"/>
    <col min="9" max="9" width="11.7109375" style="5" customWidth="1"/>
    <col min="10" max="10" width="9.140625" style="5" customWidth="1"/>
    <col min="11" max="11" width="10.57421875" style="11" customWidth="1"/>
    <col min="12" max="16384" width="11.421875" style="5" customWidth="1"/>
  </cols>
  <sheetData>
    <row r="1" spans="1:11" ht="12.75">
      <c r="A1" s="374" t="s">
        <v>111</v>
      </c>
      <c r="B1" s="374"/>
      <c r="C1" s="374"/>
      <c r="D1" s="374"/>
      <c r="E1" s="374"/>
      <c r="F1" s="374"/>
      <c r="G1" s="374"/>
      <c r="H1" s="374"/>
      <c r="I1" s="374"/>
      <c r="J1" s="374"/>
      <c r="K1" s="374"/>
    </row>
    <row r="2" spans="1:11" s="14" customFormat="1" ht="12.75">
      <c r="A2" s="374" t="s">
        <v>93</v>
      </c>
      <c r="B2" s="374"/>
      <c r="C2" s="374"/>
      <c r="D2" s="374"/>
      <c r="E2" s="374"/>
      <c r="F2" s="374"/>
      <c r="G2" s="374"/>
      <c r="H2" s="374"/>
      <c r="I2" s="374"/>
      <c r="J2" s="374"/>
      <c r="K2" s="374"/>
    </row>
    <row r="3" spans="1:11" ht="15" customHeight="1">
      <c r="A3" s="374" t="s">
        <v>285</v>
      </c>
      <c r="B3" s="374"/>
      <c r="C3" s="374"/>
      <c r="D3" s="374"/>
      <c r="E3" s="374"/>
      <c r="F3" s="374"/>
      <c r="G3" s="374"/>
      <c r="H3" s="374"/>
      <c r="I3" s="374"/>
      <c r="J3" s="374"/>
      <c r="K3" s="374"/>
    </row>
    <row r="4" spans="1:11" ht="12.75">
      <c r="A4" s="205"/>
      <c r="B4" s="205"/>
      <c r="C4" s="205"/>
      <c r="D4" s="205"/>
      <c r="E4" s="205"/>
      <c r="F4" s="205"/>
      <c r="G4" s="205"/>
      <c r="H4" s="205"/>
      <c r="I4" s="205"/>
      <c r="J4" s="205"/>
      <c r="K4" s="205"/>
    </row>
    <row r="5" spans="1:11" s="14" customFormat="1" ht="12" customHeight="1">
      <c r="A5" s="403" t="s">
        <v>404</v>
      </c>
      <c r="B5" s="403"/>
      <c r="C5" s="403"/>
      <c r="D5" s="403"/>
      <c r="E5" s="403"/>
      <c r="F5" s="403"/>
      <c r="G5" s="403"/>
      <c r="H5" s="403"/>
      <c r="I5" s="403"/>
      <c r="J5" s="403"/>
      <c r="K5" s="403"/>
    </row>
    <row r="6" spans="1:11" ht="12.75">
      <c r="A6" s="117"/>
      <c r="B6" s="117"/>
      <c r="C6" s="117"/>
      <c r="D6" s="117"/>
      <c r="E6" s="117"/>
      <c r="F6" s="117"/>
      <c r="G6" s="117"/>
      <c r="H6" s="117"/>
      <c r="I6" s="117"/>
      <c r="J6" s="406" t="s">
        <v>144</v>
      </c>
      <c r="K6" s="407"/>
    </row>
    <row r="7" spans="1:11" ht="12.75">
      <c r="A7" s="118" t="s">
        <v>145</v>
      </c>
      <c r="B7" s="118" t="s">
        <v>146</v>
      </c>
      <c r="C7" s="118" t="s">
        <v>147</v>
      </c>
      <c r="D7" s="118" t="s">
        <v>148</v>
      </c>
      <c r="E7" s="118" t="s">
        <v>149</v>
      </c>
      <c r="F7" s="118" t="s">
        <v>150</v>
      </c>
      <c r="G7" s="118" t="s">
        <v>151</v>
      </c>
      <c r="H7" s="118" t="s">
        <v>152</v>
      </c>
      <c r="I7" s="118" t="s">
        <v>153</v>
      </c>
      <c r="J7" s="118" t="s">
        <v>156</v>
      </c>
      <c r="K7" s="118" t="s">
        <v>157</v>
      </c>
    </row>
    <row r="8" spans="1:11" ht="12.75">
      <c r="A8" s="275" t="s">
        <v>389</v>
      </c>
      <c r="B8" s="191">
        <v>41306</v>
      </c>
      <c r="C8" s="274" t="s">
        <v>393</v>
      </c>
      <c r="D8" s="261" t="s">
        <v>28</v>
      </c>
      <c r="E8" s="274" t="s">
        <v>393</v>
      </c>
      <c r="F8" s="274" t="s">
        <v>393</v>
      </c>
      <c r="G8" s="261" t="s">
        <v>328</v>
      </c>
      <c r="H8" s="274" t="s">
        <v>393</v>
      </c>
      <c r="I8" s="261" t="s">
        <v>329</v>
      </c>
      <c r="J8" s="30">
        <v>125</v>
      </c>
      <c r="K8" s="30" t="s">
        <v>330</v>
      </c>
    </row>
    <row r="9" spans="1:11" ht="12.75">
      <c r="A9" s="275" t="s">
        <v>389</v>
      </c>
      <c r="B9" s="191">
        <v>41306</v>
      </c>
      <c r="C9" s="274" t="s">
        <v>393</v>
      </c>
      <c r="D9" s="261" t="s">
        <v>28</v>
      </c>
      <c r="E9" s="274" t="s">
        <v>393</v>
      </c>
      <c r="F9" s="274" t="s">
        <v>393</v>
      </c>
      <c r="G9" s="261" t="s">
        <v>331</v>
      </c>
      <c r="H9" s="274" t="s">
        <v>393</v>
      </c>
      <c r="I9" s="261" t="s">
        <v>329</v>
      </c>
      <c r="J9" s="30">
        <v>90</v>
      </c>
      <c r="K9" s="30" t="s">
        <v>330</v>
      </c>
    </row>
    <row r="10" spans="1:11" ht="12.75">
      <c r="A10" s="275" t="s">
        <v>389</v>
      </c>
      <c r="B10" s="191">
        <v>41306</v>
      </c>
      <c r="C10" s="274" t="s">
        <v>393</v>
      </c>
      <c r="D10" s="261" t="s">
        <v>28</v>
      </c>
      <c r="E10" s="274" t="s">
        <v>393</v>
      </c>
      <c r="F10" s="274" t="s">
        <v>393</v>
      </c>
      <c r="G10" s="261" t="s">
        <v>332</v>
      </c>
      <c r="H10" s="274" t="s">
        <v>393</v>
      </c>
      <c r="I10" s="261" t="s">
        <v>333</v>
      </c>
      <c r="J10" s="30">
        <v>1180</v>
      </c>
      <c r="K10" s="30" t="s">
        <v>330</v>
      </c>
    </row>
    <row r="11" spans="1:11" ht="12.75">
      <c r="A11" s="275" t="s">
        <v>389</v>
      </c>
      <c r="B11" s="191">
        <v>41306</v>
      </c>
      <c r="C11" s="274" t="s">
        <v>393</v>
      </c>
      <c r="D11" s="275" t="s">
        <v>401</v>
      </c>
      <c r="E11" s="274" t="s">
        <v>393</v>
      </c>
      <c r="F11" s="274" t="s">
        <v>393</v>
      </c>
      <c r="G11" s="261" t="s">
        <v>332</v>
      </c>
      <c r="H11" s="274" t="s">
        <v>393</v>
      </c>
      <c r="I11" s="261" t="s">
        <v>329</v>
      </c>
      <c r="J11" s="30">
        <v>80</v>
      </c>
      <c r="K11" s="30" t="s">
        <v>330</v>
      </c>
    </row>
    <row r="12" spans="1:11" ht="12.75">
      <c r="A12" s="261" t="s">
        <v>27</v>
      </c>
      <c r="B12" s="191">
        <v>41306</v>
      </c>
      <c r="C12" s="261" t="s">
        <v>292</v>
      </c>
      <c r="D12" s="275" t="s">
        <v>401</v>
      </c>
      <c r="E12" s="274" t="s">
        <v>393</v>
      </c>
      <c r="F12" s="274" t="s">
        <v>393</v>
      </c>
      <c r="G12" s="261" t="s">
        <v>334</v>
      </c>
      <c r="H12" s="274" t="s">
        <v>393</v>
      </c>
      <c r="I12" s="261" t="s">
        <v>31</v>
      </c>
      <c r="J12" s="30">
        <v>900</v>
      </c>
      <c r="K12" s="30" t="s">
        <v>330</v>
      </c>
    </row>
    <row r="13" spans="1:11" ht="12.75">
      <c r="A13" s="261" t="s">
        <v>27</v>
      </c>
      <c r="B13" s="191">
        <v>41306</v>
      </c>
      <c r="C13" s="261" t="s">
        <v>292</v>
      </c>
      <c r="D13" s="275" t="s">
        <v>401</v>
      </c>
      <c r="E13" s="274" t="s">
        <v>393</v>
      </c>
      <c r="F13" s="274" t="s">
        <v>393</v>
      </c>
      <c r="G13" s="261" t="s">
        <v>331</v>
      </c>
      <c r="H13" s="274" t="s">
        <v>393</v>
      </c>
      <c r="I13" s="261" t="s">
        <v>31</v>
      </c>
      <c r="J13" s="30">
        <v>1550</v>
      </c>
      <c r="K13" s="30" t="s">
        <v>330</v>
      </c>
    </row>
    <row r="14" spans="1:11" ht="12.75">
      <c r="A14" s="261" t="s">
        <v>115</v>
      </c>
      <c r="B14" s="191">
        <v>41306</v>
      </c>
      <c r="C14" s="274" t="s">
        <v>393</v>
      </c>
      <c r="D14" s="275" t="s">
        <v>401</v>
      </c>
      <c r="E14" s="274" t="s">
        <v>393</v>
      </c>
      <c r="F14" s="274" t="s">
        <v>393</v>
      </c>
      <c r="G14" s="261" t="s">
        <v>335</v>
      </c>
      <c r="H14" s="274" t="s">
        <v>393</v>
      </c>
      <c r="I14" s="261" t="s">
        <v>336</v>
      </c>
      <c r="J14" s="30">
        <v>650</v>
      </c>
      <c r="K14" s="30" t="s">
        <v>330</v>
      </c>
    </row>
    <row r="15" spans="1:11" ht="12.75">
      <c r="A15" s="261" t="s">
        <v>337</v>
      </c>
      <c r="B15" s="191">
        <v>41306</v>
      </c>
      <c r="C15" s="274" t="s">
        <v>393</v>
      </c>
      <c r="D15" s="275" t="s">
        <v>401</v>
      </c>
      <c r="E15" s="274" t="s">
        <v>393</v>
      </c>
      <c r="F15" s="274" t="s">
        <v>393</v>
      </c>
      <c r="G15" s="261" t="s">
        <v>331</v>
      </c>
      <c r="H15" s="274" t="s">
        <v>393</v>
      </c>
      <c r="I15" s="261" t="s">
        <v>329</v>
      </c>
      <c r="J15" s="30">
        <v>100</v>
      </c>
      <c r="K15" s="30" t="s">
        <v>330</v>
      </c>
    </row>
    <row r="16" spans="1:11" ht="12.75">
      <c r="A16" s="275" t="s">
        <v>405</v>
      </c>
      <c r="B16" s="191">
        <v>41306</v>
      </c>
      <c r="C16" s="274" t="s">
        <v>393</v>
      </c>
      <c r="D16" s="261" t="s">
        <v>23</v>
      </c>
      <c r="E16" s="274" t="s">
        <v>393</v>
      </c>
      <c r="F16" s="274" t="s">
        <v>393</v>
      </c>
      <c r="G16" s="261" t="s">
        <v>328</v>
      </c>
      <c r="H16" s="274" t="s">
        <v>393</v>
      </c>
      <c r="I16" s="261" t="s">
        <v>333</v>
      </c>
      <c r="J16" s="30">
        <v>775</v>
      </c>
      <c r="K16" s="30" t="s">
        <v>330</v>
      </c>
    </row>
    <row r="17" spans="1:11" ht="12.75">
      <c r="A17" s="275" t="s">
        <v>405</v>
      </c>
      <c r="B17" s="191">
        <v>41306</v>
      </c>
      <c r="C17" s="274" t="s">
        <v>393</v>
      </c>
      <c r="D17" s="261" t="s">
        <v>23</v>
      </c>
      <c r="E17" s="274" t="s">
        <v>393</v>
      </c>
      <c r="F17" s="274" t="s">
        <v>393</v>
      </c>
      <c r="G17" s="261" t="s">
        <v>332</v>
      </c>
      <c r="H17" s="274" t="s">
        <v>393</v>
      </c>
      <c r="I17" s="261" t="s">
        <v>338</v>
      </c>
      <c r="J17" s="30">
        <v>480</v>
      </c>
      <c r="K17" s="30" t="s">
        <v>330</v>
      </c>
    </row>
    <row r="18" spans="1:11" ht="12.75">
      <c r="A18" s="261" t="s">
        <v>162</v>
      </c>
      <c r="B18" s="191">
        <v>41306</v>
      </c>
      <c r="C18" s="274" t="s">
        <v>393</v>
      </c>
      <c r="D18" s="261" t="s">
        <v>23</v>
      </c>
      <c r="E18" s="274" t="s">
        <v>393</v>
      </c>
      <c r="F18" s="274" t="s">
        <v>393</v>
      </c>
      <c r="G18" s="261" t="s">
        <v>339</v>
      </c>
      <c r="H18" s="274" t="s">
        <v>393</v>
      </c>
      <c r="I18" s="261" t="s">
        <v>38</v>
      </c>
      <c r="J18" s="30">
        <v>600</v>
      </c>
      <c r="K18" s="30" t="s">
        <v>330</v>
      </c>
    </row>
    <row r="19" spans="1:11" ht="12.75">
      <c r="A19" s="261" t="s">
        <v>162</v>
      </c>
      <c r="B19" s="191">
        <v>41306</v>
      </c>
      <c r="C19" s="274" t="s">
        <v>393</v>
      </c>
      <c r="D19" s="261" t="s">
        <v>23</v>
      </c>
      <c r="E19" s="274" t="s">
        <v>393</v>
      </c>
      <c r="F19" s="274" t="s">
        <v>393</v>
      </c>
      <c r="G19" s="261" t="s">
        <v>331</v>
      </c>
      <c r="H19" s="274" t="s">
        <v>393</v>
      </c>
      <c r="I19" s="261" t="s">
        <v>38</v>
      </c>
      <c r="J19" s="30">
        <v>150</v>
      </c>
      <c r="K19" s="30" t="s">
        <v>330</v>
      </c>
    </row>
    <row r="20" spans="1:11" ht="12.75">
      <c r="A20" s="261" t="s">
        <v>162</v>
      </c>
      <c r="B20" s="191">
        <v>41306</v>
      </c>
      <c r="C20" s="261" t="s">
        <v>163</v>
      </c>
      <c r="D20" s="261" t="s">
        <v>23</v>
      </c>
      <c r="E20" s="274" t="s">
        <v>393</v>
      </c>
      <c r="F20" s="274" t="s">
        <v>393</v>
      </c>
      <c r="G20" s="261" t="s">
        <v>335</v>
      </c>
      <c r="H20" s="274" t="s">
        <v>393</v>
      </c>
      <c r="I20" s="261" t="s">
        <v>40</v>
      </c>
      <c r="J20" s="30">
        <v>250</v>
      </c>
      <c r="K20" s="30" t="s">
        <v>330</v>
      </c>
    </row>
    <row r="21" spans="1:11" ht="12.75">
      <c r="A21" s="261" t="s">
        <v>162</v>
      </c>
      <c r="B21" s="191">
        <v>41306</v>
      </c>
      <c r="C21" s="274" t="s">
        <v>393</v>
      </c>
      <c r="D21" s="261" t="s">
        <v>23</v>
      </c>
      <c r="E21" s="274" t="s">
        <v>393</v>
      </c>
      <c r="F21" s="274" t="s">
        <v>393</v>
      </c>
      <c r="G21" s="261" t="s">
        <v>332</v>
      </c>
      <c r="H21" s="274" t="s">
        <v>393</v>
      </c>
      <c r="I21" s="261" t="s">
        <v>38</v>
      </c>
      <c r="J21" s="30">
        <v>400</v>
      </c>
      <c r="K21" s="30" t="s">
        <v>330</v>
      </c>
    </row>
    <row r="22" spans="1:11" ht="12.75">
      <c r="A22" s="261" t="s">
        <v>340</v>
      </c>
      <c r="B22" s="191">
        <v>41306</v>
      </c>
      <c r="C22" s="274" t="s">
        <v>393</v>
      </c>
      <c r="D22" s="261" t="s">
        <v>23</v>
      </c>
      <c r="E22" s="274" t="s">
        <v>393</v>
      </c>
      <c r="F22" s="274" t="s">
        <v>393</v>
      </c>
      <c r="G22" s="261" t="s">
        <v>328</v>
      </c>
      <c r="H22" s="274" t="s">
        <v>393</v>
      </c>
      <c r="I22" s="261" t="s">
        <v>341</v>
      </c>
      <c r="J22" s="30">
        <v>775</v>
      </c>
      <c r="K22" s="30" t="s">
        <v>330</v>
      </c>
    </row>
    <row r="23" spans="1:11" ht="12.75">
      <c r="A23" s="275" t="s">
        <v>406</v>
      </c>
      <c r="B23" s="191">
        <v>41306</v>
      </c>
      <c r="C23" s="261" t="s">
        <v>342</v>
      </c>
      <c r="D23" s="261" t="s">
        <v>23</v>
      </c>
      <c r="E23" s="274" t="s">
        <v>393</v>
      </c>
      <c r="F23" s="274" t="s">
        <v>393</v>
      </c>
      <c r="G23" s="261" t="s">
        <v>339</v>
      </c>
      <c r="H23" s="274" t="s">
        <v>393</v>
      </c>
      <c r="I23" s="261" t="s">
        <v>31</v>
      </c>
      <c r="J23" s="30">
        <v>880</v>
      </c>
      <c r="K23" s="30" t="s">
        <v>330</v>
      </c>
    </row>
    <row r="24" spans="1:11" ht="12.75">
      <c r="A24" s="275" t="s">
        <v>406</v>
      </c>
      <c r="B24" s="191">
        <v>41306</v>
      </c>
      <c r="C24" s="261" t="s">
        <v>343</v>
      </c>
      <c r="D24" s="261" t="s">
        <v>23</v>
      </c>
      <c r="E24" s="274" t="s">
        <v>393</v>
      </c>
      <c r="F24" s="274" t="s">
        <v>393</v>
      </c>
      <c r="G24" s="261" t="s">
        <v>339</v>
      </c>
      <c r="H24" s="274" t="s">
        <v>393</v>
      </c>
      <c r="I24" s="261" t="s">
        <v>31</v>
      </c>
      <c r="J24" s="30">
        <v>900</v>
      </c>
      <c r="K24" s="30" t="s">
        <v>330</v>
      </c>
    </row>
    <row r="25" spans="1:11" ht="12.75">
      <c r="A25" s="275" t="s">
        <v>406</v>
      </c>
      <c r="B25" s="191">
        <v>41306</v>
      </c>
      <c r="C25" s="261" t="s">
        <v>344</v>
      </c>
      <c r="D25" s="261" t="s">
        <v>23</v>
      </c>
      <c r="E25" s="274" t="s">
        <v>393</v>
      </c>
      <c r="F25" s="274" t="s">
        <v>393</v>
      </c>
      <c r="G25" s="261" t="s">
        <v>339</v>
      </c>
      <c r="H25" s="274" t="s">
        <v>393</v>
      </c>
      <c r="I25" s="261" t="s">
        <v>345</v>
      </c>
      <c r="J25" s="30">
        <v>1200</v>
      </c>
      <c r="K25" s="30" t="s">
        <v>330</v>
      </c>
    </row>
    <row r="26" spans="1:11" ht="12.75">
      <c r="A26" s="275" t="s">
        <v>406</v>
      </c>
      <c r="B26" s="191">
        <v>41306</v>
      </c>
      <c r="C26" s="261" t="s">
        <v>344</v>
      </c>
      <c r="D26" s="261" t="s">
        <v>23</v>
      </c>
      <c r="E26" s="274" t="s">
        <v>393</v>
      </c>
      <c r="F26" s="274" t="s">
        <v>393</v>
      </c>
      <c r="G26" s="261" t="s">
        <v>334</v>
      </c>
      <c r="H26" s="274" t="s">
        <v>393</v>
      </c>
      <c r="I26" s="261" t="s">
        <v>345</v>
      </c>
      <c r="J26" s="30">
        <v>1200</v>
      </c>
      <c r="K26" s="30" t="s">
        <v>330</v>
      </c>
    </row>
    <row r="27" spans="1:11" ht="12.75">
      <c r="A27" s="275" t="s">
        <v>406</v>
      </c>
      <c r="B27" s="191">
        <v>41306</v>
      </c>
      <c r="C27" s="261" t="s">
        <v>343</v>
      </c>
      <c r="D27" s="261" t="s">
        <v>23</v>
      </c>
      <c r="E27" s="274" t="s">
        <v>393</v>
      </c>
      <c r="F27" s="274" t="s">
        <v>393</v>
      </c>
      <c r="G27" s="261" t="s">
        <v>328</v>
      </c>
      <c r="H27" s="274" t="s">
        <v>393</v>
      </c>
      <c r="I27" s="261" t="s">
        <v>31</v>
      </c>
      <c r="J27" s="30">
        <v>810</v>
      </c>
      <c r="K27" s="30" t="s">
        <v>330</v>
      </c>
    </row>
    <row r="28" spans="1:11" ht="12.75">
      <c r="A28" s="275" t="s">
        <v>406</v>
      </c>
      <c r="B28" s="191">
        <v>41306</v>
      </c>
      <c r="C28" s="261" t="s">
        <v>344</v>
      </c>
      <c r="D28" s="261" t="s">
        <v>23</v>
      </c>
      <c r="E28" s="274" t="s">
        <v>393</v>
      </c>
      <c r="F28" s="274" t="s">
        <v>393</v>
      </c>
      <c r="G28" s="261" t="s">
        <v>328</v>
      </c>
      <c r="H28" s="274" t="s">
        <v>393</v>
      </c>
      <c r="I28" s="261" t="s">
        <v>345</v>
      </c>
      <c r="J28" s="30">
        <v>1050</v>
      </c>
      <c r="K28" s="30" t="s">
        <v>330</v>
      </c>
    </row>
    <row r="29" spans="1:11" ht="12.75">
      <c r="A29" s="275" t="s">
        <v>406</v>
      </c>
      <c r="B29" s="191">
        <v>41306</v>
      </c>
      <c r="C29" s="261" t="s">
        <v>342</v>
      </c>
      <c r="D29" s="261" t="s">
        <v>23</v>
      </c>
      <c r="E29" s="274" t="s">
        <v>393</v>
      </c>
      <c r="F29" s="274" t="s">
        <v>393</v>
      </c>
      <c r="G29" s="261" t="s">
        <v>335</v>
      </c>
      <c r="H29" s="274" t="s">
        <v>393</v>
      </c>
      <c r="I29" s="261" t="s">
        <v>31</v>
      </c>
      <c r="J29" s="30">
        <v>950</v>
      </c>
      <c r="K29" s="30" t="s">
        <v>330</v>
      </c>
    </row>
    <row r="30" spans="1:11" ht="12.75">
      <c r="A30" s="275" t="s">
        <v>406</v>
      </c>
      <c r="B30" s="191">
        <v>41306</v>
      </c>
      <c r="C30" s="261" t="s">
        <v>343</v>
      </c>
      <c r="D30" s="261" t="s">
        <v>23</v>
      </c>
      <c r="E30" s="274" t="s">
        <v>393</v>
      </c>
      <c r="F30" s="274" t="s">
        <v>393</v>
      </c>
      <c r="G30" s="261" t="s">
        <v>335</v>
      </c>
      <c r="H30" s="274" t="s">
        <v>393</v>
      </c>
      <c r="I30" s="261" t="s">
        <v>31</v>
      </c>
      <c r="J30" s="30">
        <v>650</v>
      </c>
      <c r="K30" s="30" t="s">
        <v>330</v>
      </c>
    </row>
    <row r="31" spans="1:11" ht="12.75">
      <c r="A31" s="261" t="s">
        <v>346</v>
      </c>
      <c r="B31" s="191">
        <v>41306</v>
      </c>
      <c r="C31" s="274" t="s">
        <v>393</v>
      </c>
      <c r="D31" s="275" t="s">
        <v>401</v>
      </c>
      <c r="E31" s="274" t="s">
        <v>393</v>
      </c>
      <c r="F31" s="274" t="s">
        <v>393</v>
      </c>
      <c r="G31" s="261" t="s">
        <v>332</v>
      </c>
      <c r="H31" s="274" t="s">
        <v>393</v>
      </c>
      <c r="I31" s="261" t="s">
        <v>329</v>
      </c>
      <c r="J31" s="30">
        <v>80</v>
      </c>
      <c r="K31" s="30" t="s">
        <v>330</v>
      </c>
    </row>
    <row r="32" spans="1:11" ht="12.75">
      <c r="A32" s="275" t="s">
        <v>117</v>
      </c>
      <c r="B32" s="191">
        <v>41306</v>
      </c>
      <c r="C32" s="274" t="s">
        <v>393</v>
      </c>
      <c r="D32" s="275" t="s">
        <v>401</v>
      </c>
      <c r="E32" s="274" t="s">
        <v>393</v>
      </c>
      <c r="F32" s="274" t="s">
        <v>393</v>
      </c>
      <c r="G32" s="261" t="s">
        <v>328</v>
      </c>
      <c r="H32" s="274" t="s">
        <v>393</v>
      </c>
      <c r="I32" s="261" t="s">
        <v>336</v>
      </c>
      <c r="J32" s="30">
        <v>675</v>
      </c>
      <c r="K32" s="30" t="s">
        <v>330</v>
      </c>
    </row>
    <row r="33" spans="1:11" ht="12.75">
      <c r="A33" s="261" t="s">
        <v>39</v>
      </c>
      <c r="B33" s="191">
        <v>41306</v>
      </c>
      <c r="C33" s="274" t="s">
        <v>393</v>
      </c>
      <c r="D33" s="261" t="s">
        <v>28</v>
      </c>
      <c r="E33" s="274" t="s">
        <v>393</v>
      </c>
      <c r="F33" s="274" t="s">
        <v>393</v>
      </c>
      <c r="G33" s="261" t="s">
        <v>332</v>
      </c>
      <c r="H33" s="274" t="s">
        <v>393</v>
      </c>
      <c r="I33" s="261" t="s">
        <v>40</v>
      </c>
      <c r="J33" s="30">
        <v>400</v>
      </c>
      <c r="K33" s="30" t="s">
        <v>330</v>
      </c>
    </row>
    <row r="34" spans="1:11" ht="12.75">
      <c r="A34" s="261" t="s">
        <v>164</v>
      </c>
      <c r="B34" s="191">
        <v>41306</v>
      </c>
      <c r="C34" s="274" t="s">
        <v>393</v>
      </c>
      <c r="D34" s="261" t="s">
        <v>23</v>
      </c>
      <c r="E34" s="274" t="s">
        <v>393</v>
      </c>
      <c r="F34" s="274" t="s">
        <v>393</v>
      </c>
      <c r="G34" s="261" t="s">
        <v>328</v>
      </c>
      <c r="H34" s="274" t="s">
        <v>393</v>
      </c>
      <c r="I34" s="261" t="s">
        <v>226</v>
      </c>
      <c r="J34" s="30">
        <v>1010</v>
      </c>
      <c r="K34" s="30" t="s">
        <v>330</v>
      </c>
    </row>
    <row r="35" spans="1:11" ht="12.75">
      <c r="A35" s="261" t="s">
        <v>164</v>
      </c>
      <c r="B35" s="191">
        <v>41306</v>
      </c>
      <c r="C35" s="274" t="s">
        <v>393</v>
      </c>
      <c r="D35" s="261" t="s">
        <v>23</v>
      </c>
      <c r="E35" s="274" t="s">
        <v>393</v>
      </c>
      <c r="F35" s="274" t="s">
        <v>393</v>
      </c>
      <c r="G35" s="261" t="s">
        <v>331</v>
      </c>
      <c r="H35" s="274" t="s">
        <v>393</v>
      </c>
      <c r="I35" s="261" t="s">
        <v>226</v>
      </c>
      <c r="J35" s="30">
        <v>1100</v>
      </c>
      <c r="K35" s="30" t="s">
        <v>330</v>
      </c>
    </row>
    <row r="36" spans="1:11" ht="12.75">
      <c r="A36" s="261" t="s">
        <v>164</v>
      </c>
      <c r="B36" s="191">
        <v>41306</v>
      </c>
      <c r="C36" s="274" t="s">
        <v>393</v>
      </c>
      <c r="D36" s="261" t="s">
        <v>23</v>
      </c>
      <c r="E36" s="274" t="s">
        <v>393</v>
      </c>
      <c r="F36" s="274" t="s">
        <v>393</v>
      </c>
      <c r="G36" s="261" t="s">
        <v>332</v>
      </c>
      <c r="H36" s="274" t="s">
        <v>393</v>
      </c>
      <c r="I36" s="261" t="s">
        <v>226</v>
      </c>
      <c r="J36" s="30">
        <v>1600</v>
      </c>
      <c r="K36" s="30" t="s">
        <v>330</v>
      </c>
    </row>
    <row r="37" spans="1:11" ht="12.75">
      <c r="A37" s="275" t="s">
        <v>397</v>
      </c>
      <c r="B37" s="191">
        <v>41306</v>
      </c>
      <c r="C37" s="274" t="s">
        <v>393</v>
      </c>
      <c r="D37" s="261" t="s">
        <v>23</v>
      </c>
      <c r="E37" s="274" t="s">
        <v>393</v>
      </c>
      <c r="F37" s="274" t="s">
        <v>393</v>
      </c>
      <c r="G37" s="261" t="s">
        <v>331</v>
      </c>
      <c r="H37" s="274" t="s">
        <v>393</v>
      </c>
      <c r="I37" s="261" t="s">
        <v>347</v>
      </c>
      <c r="J37" s="30">
        <v>1200</v>
      </c>
      <c r="K37" s="30" t="s">
        <v>330</v>
      </c>
    </row>
    <row r="38" spans="1:11" ht="12.75">
      <c r="A38" s="261" t="s">
        <v>35</v>
      </c>
      <c r="B38" s="191">
        <v>41306</v>
      </c>
      <c r="C38" s="261" t="s">
        <v>227</v>
      </c>
      <c r="D38" s="261" t="s">
        <v>36</v>
      </c>
      <c r="E38" s="274" t="s">
        <v>393</v>
      </c>
      <c r="F38" s="274" t="s">
        <v>393</v>
      </c>
      <c r="G38" s="261" t="s">
        <v>335</v>
      </c>
      <c r="H38" s="274" t="s">
        <v>393</v>
      </c>
      <c r="I38" s="261" t="s">
        <v>325</v>
      </c>
      <c r="J38" s="30">
        <v>1650</v>
      </c>
      <c r="K38" s="30" t="s">
        <v>330</v>
      </c>
    </row>
    <row r="39" spans="1:11" ht="12.75">
      <c r="A39" s="261" t="s">
        <v>35</v>
      </c>
      <c r="B39" s="191">
        <v>41306</v>
      </c>
      <c r="C39" s="261" t="s">
        <v>232</v>
      </c>
      <c r="D39" s="275" t="s">
        <v>401</v>
      </c>
      <c r="E39" s="274" t="s">
        <v>393</v>
      </c>
      <c r="F39" s="274" t="s">
        <v>393</v>
      </c>
      <c r="G39" s="261" t="s">
        <v>335</v>
      </c>
      <c r="H39" s="274" t="s">
        <v>393</v>
      </c>
      <c r="I39" s="261" t="s">
        <v>38</v>
      </c>
      <c r="J39" s="30">
        <v>1400</v>
      </c>
      <c r="K39" s="30" t="s">
        <v>330</v>
      </c>
    </row>
    <row r="40" spans="1:11" ht="12.75">
      <c r="A40" s="261" t="s">
        <v>35</v>
      </c>
      <c r="B40" s="191">
        <v>41306</v>
      </c>
      <c r="C40" s="261" t="s">
        <v>234</v>
      </c>
      <c r="D40" s="275" t="s">
        <v>401</v>
      </c>
      <c r="E40" s="274" t="s">
        <v>393</v>
      </c>
      <c r="F40" s="274" t="s">
        <v>393</v>
      </c>
      <c r="G40" s="261" t="s">
        <v>335</v>
      </c>
      <c r="H40" s="274" t="s">
        <v>393</v>
      </c>
      <c r="I40" s="261" t="s">
        <v>38</v>
      </c>
      <c r="J40" s="30">
        <v>1085</v>
      </c>
      <c r="K40" s="30" t="s">
        <v>330</v>
      </c>
    </row>
    <row r="41" spans="1:11" ht="12.75">
      <c r="A41" s="261" t="s">
        <v>35</v>
      </c>
      <c r="B41" s="191">
        <v>41306</v>
      </c>
      <c r="C41" s="261" t="s">
        <v>209</v>
      </c>
      <c r="D41" s="275" t="s">
        <v>401</v>
      </c>
      <c r="E41" s="274" t="s">
        <v>393</v>
      </c>
      <c r="F41" s="274" t="s">
        <v>393</v>
      </c>
      <c r="G41" s="261" t="s">
        <v>335</v>
      </c>
      <c r="H41" s="274" t="s">
        <v>393</v>
      </c>
      <c r="I41" s="261" t="s">
        <v>325</v>
      </c>
      <c r="J41" s="30">
        <v>1000</v>
      </c>
      <c r="K41" s="30" t="s">
        <v>330</v>
      </c>
    </row>
    <row r="42" spans="1:11" ht="12.75">
      <c r="A42" s="261" t="s">
        <v>317</v>
      </c>
      <c r="B42" s="191">
        <v>41306</v>
      </c>
      <c r="C42" s="274" t="s">
        <v>393</v>
      </c>
      <c r="D42" s="261" t="s">
        <v>324</v>
      </c>
      <c r="E42" s="274" t="s">
        <v>393</v>
      </c>
      <c r="F42" s="274" t="s">
        <v>393</v>
      </c>
      <c r="G42" s="261" t="s">
        <v>332</v>
      </c>
      <c r="H42" s="274" t="s">
        <v>393</v>
      </c>
      <c r="I42" s="261" t="s">
        <v>194</v>
      </c>
      <c r="J42" s="30">
        <v>100</v>
      </c>
      <c r="K42" s="30" t="s">
        <v>330</v>
      </c>
    </row>
    <row r="43" spans="1:11" ht="12.75">
      <c r="A43" s="261" t="s">
        <v>317</v>
      </c>
      <c r="B43" s="191">
        <v>41306</v>
      </c>
      <c r="C43" s="274" t="s">
        <v>393</v>
      </c>
      <c r="D43" s="261" t="s">
        <v>36</v>
      </c>
      <c r="E43" s="274" t="s">
        <v>393</v>
      </c>
      <c r="F43" s="274" t="s">
        <v>393</v>
      </c>
      <c r="G43" s="261" t="s">
        <v>328</v>
      </c>
      <c r="H43" s="274" t="s">
        <v>393</v>
      </c>
      <c r="I43" s="261" t="s">
        <v>31</v>
      </c>
      <c r="J43" s="30">
        <v>4100</v>
      </c>
      <c r="K43" s="30" t="s">
        <v>330</v>
      </c>
    </row>
    <row r="44" spans="1:11" ht="12.75">
      <c r="A44" s="261" t="s">
        <v>317</v>
      </c>
      <c r="B44" s="191">
        <v>41306</v>
      </c>
      <c r="C44" s="274" t="s">
        <v>393</v>
      </c>
      <c r="D44" s="261" t="s">
        <v>36</v>
      </c>
      <c r="E44" s="274" t="s">
        <v>393</v>
      </c>
      <c r="F44" s="274" t="s">
        <v>393</v>
      </c>
      <c r="G44" s="261" t="s">
        <v>332</v>
      </c>
      <c r="H44" s="274" t="s">
        <v>393</v>
      </c>
      <c r="I44" s="261" t="s">
        <v>31</v>
      </c>
      <c r="J44" s="30">
        <v>3800</v>
      </c>
      <c r="K44" s="30" t="s">
        <v>330</v>
      </c>
    </row>
    <row r="45" spans="1:11" ht="12.75">
      <c r="A45" s="261"/>
      <c r="B45" s="259"/>
      <c r="C45" s="261"/>
      <c r="D45" s="261"/>
      <c r="E45" s="261"/>
      <c r="F45" s="261"/>
      <c r="G45" s="261"/>
      <c r="H45" s="261"/>
      <c r="I45" s="261"/>
      <c r="J45" s="259"/>
      <c r="K45" s="259"/>
    </row>
    <row r="46" spans="1:11" ht="12.75">
      <c r="A46" s="275" t="s">
        <v>407</v>
      </c>
      <c r="B46" s="259"/>
      <c r="C46" s="261"/>
      <c r="D46" s="261"/>
      <c r="E46" s="261"/>
      <c r="F46" s="261"/>
      <c r="G46" s="261"/>
      <c r="H46" s="261"/>
      <c r="I46" s="261"/>
      <c r="J46" s="259"/>
      <c r="K46" s="259"/>
    </row>
    <row r="47" spans="1:11" ht="12.75">
      <c r="A47" s="275" t="s">
        <v>408</v>
      </c>
      <c r="B47" s="259"/>
      <c r="C47" s="261"/>
      <c r="D47" s="261"/>
      <c r="E47" s="261"/>
      <c r="F47" s="261"/>
      <c r="G47" s="261"/>
      <c r="H47" s="261"/>
      <c r="I47" s="261"/>
      <c r="J47" s="259"/>
      <c r="K47" s="259"/>
    </row>
    <row r="48" spans="1:11" ht="12.75">
      <c r="A48" s="261"/>
      <c r="B48" s="191"/>
      <c r="C48" s="261"/>
      <c r="D48" s="261"/>
      <c r="E48" s="261"/>
      <c r="F48" s="261"/>
      <c r="G48" s="261"/>
      <c r="H48" s="261"/>
      <c r="I48" s="261"/>
      <c r="J48" s="30"/>
      <c r="K48" s="30"/>
    </row>
    <row r="49" spans="1:11" ht="12.75">
      <c r="A49" s="206"/>
      <c r="B49" s="191"/>
      <c r="C49" s="206"/>
      <c r="D49" s="206"/>
      <c r="E49" s="206"/>
      <c r="F49" s="206"/>
      <c r="G49" s="206"/>
      <c r="H49" s="206"/>
      <c r="I49" s="206"/>
      <c r="J49" s="30"/>
      <c r="K49" s="30"/>
    </row>
    <row r="50" spans="1:11" ht="12.75">
      <c r="A50" s="206"/>
      <c r="B50" s="191"/>
      <c r="C50" s="206"/>
      <c r="D50" s="206"/>
      <c r="E50" s="206"/>
      <c r="F50" s="206"/>
      <c r="G50" s="206"/>
      <c r="H50" s="206"/>
      <c r="I50" s="206"/>
      <c r="J50" s="30"/>
      <c r="K50" s="30"/>
    </row>
  </sheetData>
  <sheetProtection/>
  <mergeCells count="5">
    <mergeCell ref="A1:K1"/>
    <mergeCell ref="A2:K2"/>
    <mergeCell ref="J6:K6"/>
    <mergeCell ref="A3:K3"/>
    <mergeCell ref="A5:K5"/>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2"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Guillermo Pino González</cp:lastModifiedBy>
  <cp:lastPrinted>2013-03-07T15:18:39Z</cp:lastPrinted>
  <dcterms:created xsi:type="dcterms:W3CDTF">2011-06-01T19:03:54Z</dcterms:created>
  <dcterms:modified xsi:type="dcterms:W3CDTF">2013-03-07T15:22:42Z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