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Precios" sheetId="1" r:id="rId1"/>
    <sheet name="Hoja1" sheetId="2" r:id="rId2"/>
  </sheets>
  <externalReferences>
    <externalReference r:id="rId5"/>
  </externalReferences>
  <definedNames>
    <definedName name="_xlfn.NUMBERVALUE" hidden="1">#NAME?</definedName>
    <definedName name="_xlnm.Print_Area" localSheetId="0">'Precios'!$A$1:$K$55</definedName>
  </definedNames>
  <calcPr fullCalcOnLoad="1"/>
</workbook>
</file>

<file path=xl/sharedStrings.xml><?xml version="1.0" encoding="utf-8"?>
<sst xmlns="http://schemas.openxmlformats.org/spreadsheetml/2006/main" count="78" uniqueCount="69">
  <si>
    <t>Promedio</t>
  </si>
  <si>
    <t>%</t>
  </si>
  <si>
    <t>Lunes</t>
  </si>
  <si>
    <t>Martes</t>
  </si>
  <si>
    <t>Miércoles</t>
  </si>
  <si>
    <t>Jueves</t>
  </si>
  <si>
    <t>Viernes</t>
  </si>
  <si>
    <t>semana</t>
  </si>
  <si>
    <t>anterior</t>
  </si>
  <si>
    <t>Productos</t>
  </si>
  <si>
    <t>Trigo pan fob puerto argentino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</si>
  <si>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</si>
  <si>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</si>
  <si>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</si>
  <si>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</si>
  <si>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</si>
  <si>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</si>
  <si>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</si>
  <si>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</si>
  <si>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</si>
  <si>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</si>
  <si>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</si>
  <si>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</si>
  <si>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</si>
  <si>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Trigo hard red winter Nº 2, fob golfo 11% prot.</t>
  </si>
  <si>
    <t>Trigo hard red winter Nº 2, fob golfo 13% prot.</t>
  </si>
  <si>
    <t>Trigo hard red winter Nº 2, fob golfo 12,5% prot.</t>
  </si>
  <si>
    <t>Arroz con cáscara Fob, Chicago, USA</t>
  </si>
  <si>
    <t>Maíz yellow Nº 2, fob golfo, USA</t>
  </si>
  <si>
    <t>Producto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</si>
  <si>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</si>
  <si>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</si>
  <si>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</si>
  <si>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</si>
  <si>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</si>
  <si>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</si>
  <si>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</si>
  <si>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</si>
  <si>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</si>
  <si>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3, Chicago, EE.UU.</t>
  </si>
  <si>
    <t>Maíz Yellow Nro. 3,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</si>
  <si>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</si>
  <si>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</si>
  <si>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</si>
  <si>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</si>
  <si>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</si>
  <si>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</si>
  <si>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</si>
  <si>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</si>
  <si>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 , Fob, New York, EE.UU.</t>
  </si>
  <si>
    <t>Azúcar refinada</t>
  </si>
  <si>
    <t>Azúcar refinada Contrato 5, Fob, Londres, Reino Unido.</t>
  </si>
  <si>
    <t>Fuente: elaborado por Odepa con información de las Bolsas y Reuters.</t>
  </si>
  <si>
    <t>Arroz 5% grano partido, fob Saigón, Vietnam</t>
  </si>
  <si>
    <t>USD/Tonelada</t>
  </si>
  <si>
    <t>Contrato</t>
  </si>
  <si>
    <t xml:space="preserve"> -</t>
  </si>
  <si>
    <t>Ganadería (USA)</t>
  </si>
  <si>
    <t>Ganado vivo o en pie</t>
  </si>
  <si>
    <t xml:space="preserve">Ganado de engorde </t>
  </si>
  <si>
    <t>Carne magra de cerdo</t>
  </si>
  <si>
    <t>Septiembre</t>
  </si>
  <si>
    <t>Martes 5 de septiembre de 2018</t>
  </si>
  <si>
    <t>se agregan todos los contratos en los futuros de ganado USA</t>
  </si>
  <si>
    <t>Bitácora</t>
  </si>
  <si>
    <t>-</t>
  </si>
  <si>
    <t>Octubre</t>
  </si>
  <si>
    <t>Octubre/noviembre 2018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</si>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</sst>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_ ;\-#,##0.00\ "/>
    <numFmt numFmtId="181" formatCode="0.00_)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2" fontId="0" fillId="0" borderId="13" xfId="0" applyNumberFormat="1" applyFont="1" applyBorder="1" applyAlignment="1" applyProtection="1">
      <alignment horizontal="right" vertical="center"/>
      <protection/>
    </xf>
    <xf numFmtId="2" fontId="44" fillId="0" borderId="13" xfId="0" applyNumberFormat="1" applyFont="1" applyBorder="1" applyAlignment="1" applyProtection="1">
      <alignment horizontal="right" vertical="center"/>
      <protection/>
    </xf>
    <xf numFmtId="2" fontId="0" fillId="33" borderId="13" xfId="0" applyNumberFormat="1" applyFont="1" applyFill="1" applyBorder="1" applyAlignment="1" applyProtection="1">
      <alignment horizontal="right" vertical="center"/>
      <protection/>
    </xf>
    <xf numFmtId="2" fontId="44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2" fontId="0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44" fillId="0" borderId="15" xfId="0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4" fontId="0" fillId="0" borderId="18" xfId="0" applyNumberFormat="1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44" fillId="33" borderId="15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/>
      <protection/>
    </xf>
    <xf numFmtId="17" fontId="1" fillId="33" borderId="18" xfId="0" applyNumberFormat="1" applyFont="1" applyFill="1" applyBorder="1" applyAlignment="1" applyProtection="1">
      <alignment horizontal="center" vertical="center"/>
      <protection/>
    </xf>
    <xf numFmtId="17" fontId="1" fillId="33" borderId="18" xfId="0" applyNumberFormat="1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/>
      <protection/>
    </xf>
    <xf numFmtId="2" fontId="0" fillId="34" borderId="15" xfId="0" applyNumberFormat="1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2" fontId="0" fillId="33" borderId="13" xfId="0" applyNumberFormat="1" applyFont="1" applyFill="1" applyBorder="1" applyAlignment="1" applyProtection="1">
      <alignment horizontal="right" vertical="center"/>
      <protection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44" fillId="0" borderId="15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1" fillId="33" borderId="20" xfId="0" applyFont="1" applyFill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2" fontId="0" fillId="33" borderId="13" xfId="0" applyNumberFormat="1" applyFont="1" applyFill="1" applyBorder="1" applyAlignment="1" applyProtection="1">
      <alignment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2" fontId="44" fillId="0" borderId="13" xfId="0" applyNumberFormat="1" applyFont="1" applyBorder="1" applyAlignment="1" applyProtection="1">
      <alignment vertical="center"/>
      <protection/>
    </xf>
    <xf numFmtId="2" fontId="44" fillId="33" borderId="13" xfId="0" applyNumberFormat="1" applyFont="1" applyFill="1" applyBorder="1" applyAlignment="1" applyProtection="1">
      <alignment vertical="center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vertical="center"/>
      <protection/>
    </xf>
    <xf numFmtId="2" fontId="44" fillId="0" borderId="13" xfId="0" applyNumberFormat="1" applyFont="1" applyBorder="1" applyAlignment="1" applyProtection="1">
      <alignment horizontal="center" vertical="center"/>
      <protection/>
    </xf>
    <xf numFmtId="2" fontId="0" fillId="33" borderId="13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3" borderId="15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right" vertical="center"/>
      <protection/>
    </xf>
    <xf numFmtId="39" fontId="0" fillId="33" borderId="15" xfId="0" applyNumberFormat="1" applyFont="1" applyFill="1" applyBorder="1" applyAlignment="1" applyProtection="1">
      <alignment horizontal="right" vertical="center"/>
      <protection/>
    </xf>
    <xf numFmtId="0" fontId="0" fillId="33" borderId="15" xfId="0" applyFill="1" applyBorder="1" applyAlignment="1">
      <alignment/>
    </xf>
    <xf numFmtId="4" fontId="0" fillId="33" borderId="15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1" fontId="1" fillId="33" borderId="18" xfId="0" applyNumberFormat="1" applyFont="1" applyFill="1" applyBorder="1" applyAlignment="1" applyProtection="1">
      <alignment horizontal="center"/>
      <protection/>
    </xf>
    <xf numFmtId="1" fontId="0" fillId="0" borderId="18" xfId="0" applyNumberFormat="1" applyBorder="1" applyAlignment="1">
      <alignment/>
    </xf>
    <xf numFmtId="1" fontId="0" fillId="33" borderId="18" xfId="0" applyNumberFormat="1" applyFill="1" applyBorder="1" applyAlignment="1">
      <alignment/>
    </xf>
    <xf numFmtId="17" fontId="3" fillId="33" borderId="18" xfId="0" applyNumberFormat="1" applyFont="1" applyFill="1" applyBorder="1" applyAlignment="1">
      <alignment horizontal="center" vertical="center"/>
    </xf>
    <xf numFmtId="4" fontId="0" fillId="0" borderId="18" xfId="0" applyNumberFormat="1" applyBorder="1" applyAlignment="1">
      <alignment/>
    </xf>
    <xf numFmtId="4" fontId="0" fillId="33" borderId="18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1" fontId="0" fillId="34" borderId="18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4" fontId="0" fillId="0" borderId="15" xfId="0" applyNumberFormat="1" applyBorder="1" applyAlignment="1">
      <alignment horizontal="right" vertical="center"/>
    </xf>
    <xf numFmtId="4" fontId="0" fillId="33" borderId="15" xfId="0" applyNumberForma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33" borderId="15" xfId="0" applyNumberFormat="1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horizontal="left" vertical="center"/>
      <protection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49" fontId="1" fillId="33" borderId="16" xfId="0" applyNumberFormat="1" applyFont="1" applyFill="1" applyBorder="1" applyAlignment="1" applyProtection="1">
      <alignment horizontal="center" vertical="center"/>
      <protection/>
    </xf>
    <xf numFmtId="39" fontId="0" fillId="32" borderId="23" xfId="0" applyNumberFormat="1" applyFont="1" applyFill="1" applyBorder="1" applyAlignment="1" applyProtection="1">
      <alignment horizontal="center" vertical="center"/>
      <protection/>
    </xf>
    <xf numFmtId="0" fontId="0" fillId="32" borderId="17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49" fontId="1" fillId="33" borderId="21" xfId="0" applyNumberFormat="1" applyFont="1" applyFill="1" applyBorder="1" applyAlignment="1" applyProtection="1">
      <alignment horizontal="center" vertical="center"/>
      <protection/>
    </xf>
    <xf numFmtId="49" fontId="1" fillId="33" borderId="22" xfId="0" applyNumberFormat="1" applyFont="1" applyFill="1" applyBorder="1" applyAlignment="1" applyProtection="1">
      <alignment horizontal="center" vertical="center"/>
      <protection/>
    </xf>
    <xf numFmtId="49" fontId="1" fillId="33" borderId="2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2590800</xdr:colOff>
      <xdr:row>1</xdr:row>
      <xdr:rowOff>476250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-PE-RG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"/>
      <sheetName val="marzo"/>
      <sheetName val="abril"/>
      <sheetName val="mayo"/>
      <sheetName val="junio"/>
      <sheetName val="Julio"/>
      <sheetName val="Agosto"/>
      <sheetName val="octubre"/>
      <sheetName val="Noviembre"/>
    </sheetNames>
    <sheetDataSet>
      <sheetData sheetId="8">
        <row r="1874">
          <cell r="E1874">
            <v>13.5</v>
          </cell>
        </row>
        <row r="1875">
          <cell r="E1875">
            <v>13.620000000000001</v>
          </cell>
        </row>
        <row r="1876">
          <cell r="E1876">
            <v>13.64</v>
          </cell>
        </row>
        <row r="1877">
          <cell r="E1877">
            <v>13.82</v>
          </cell>
        </row>
        <row r="1878">
          <cell r="E1878">
            <v>14.32</v>
          </cell>
        </row>
        <row r="1879">
          <cell r="E1879">
            <v>14.26</v>
          </cell>
        </row>
        <row r="1880">
          <cell r="E1880">
            <v>14.17</v>
          </cell>
        </row>
        <row r="1886">
          <cell r="E1886">
            <v>364.7</v>
          </cell>
        </row>
        <row r="1887">
          <cell r="E1887">
            <v>364.6</v>
          </cell>
        </row>
        <row r="1888">
          <cell r="E1888">
            <v>368.8</v>
          </cell>
        </row>
        <row r="1889">
          <cell r="E1889">
            <v>372.2</v>
          </cell>
        </row>
        <row r="1890">
          <cell r="E1890">
            <v>374.6</v>
          </cell>
        </row>
        <row r="1891">
          <cell r="E1891">
            <v>378.40000000000003</v>
          </cell>
        </row>
        <row r="1892">
          <cell r="E1892">
            <v>382.40000000000003</v>
          </cell>
        </row>
        <row r="1935">
          <cell r="M1935">
            <v>10.63</v>
          </cell>
        </row>
        <row r="1936">
          <cell r="M1936">
            <v>10.795</v>
          </cell>
        </row>
        <row r="1937">
          <cell r="M1937">
            <v>10.985</v>
          </cell>
        </row>
        <row r="1938">
          <cell r="I1938">
            <v>481.90000000000003</v>
          </cell>
        </row>
        <row r="1939">
          <cell r="I1939">
            <v>490.2</v>
          </cell>
        </row>
        <row r="1940">
          <cell r="I1940">
            <v>497.7</v>
          </cell>
        </row>
        <row r="1941">
          <cell r="I1941">
            <v>503.90000000000003</v>
          </cell>
        </row>
        <row r="1942">
          <cell r="I1942">
            <v>508.3</v>
          </cell>
        </row>
        <row r="1943">
          <cell r="E1943">
            <v>27.89</v>
          </cell>
        </row>
        <row r="1944">
          <cell r="E1944">
            <v>28.11</v>
          </cell>
        </row>
        <row r="1945">
          <cell r="E1945">
            <v>28.38</v>
          </cell>
        </row>
        <row r="1946">
          <cell r="E1946">
            <v>28.67</v>
          </cell>
        </row>
        <row r="1947">
          <cell r="E1947">
            <v>28.95</v>
          </cell>
        </row>
        <row r="1948">
          <cell r="E1948">
            <v>29.1</v>
          </cell>
        </row>
        <row r="1949">
          <cell r="E1949">
            <v>29.22</v>
          </cell>
        </row>
        <row r="1951">
          <cell r="E1951">
            <v>29.47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selection activeCell="A4" sqref="A4:J4"/>
    </sheetView>
  </sheetViews>
  <sheetFormatPr defaultColWidth="9.140625" defaultRowHeight="12.75"/>
  <cols>
    <col min="1" max="1" width="67.00390625" style="0" customWidth="1"/>
    <col min="2" max="3" width="11.421875" style="0" customWidth="1"/>
    <col min="4" max="4" width="10.28125" style="0" customWidth="1"/>
    <col min="5" max="5" width="12.28125" style="0" customWidth="1"/>
    <col min="6" max="10" width="11.421875" style="0" customWidth="1"/>
    <col min="11" max="11" width="4.8515625" style="0" customWidth="1"/>
  </cols>
  <sheetData>
    <row r="1" spans="1:10" ht="60.75" customHeight="1">
      <c r="A1" s="91"/>
      <c r="B1" s="91"/>
      <c r="C1" s="91"/>
      <c r="D1" s="1"/>
      <c r="E1" s="2"/>
      <c r="F1" s="2"/>
      <c r="G1" s="2"/>
      <c r="H1" s="2"/>
      <c r="I1" s="2"/>
      <c r="J1" s="3"/>
    </row>
    <row r="2" spans="1:10" ht="48" customHeight="1">
      <c r="A2" s="92"/>
      <c r="B2" s="92"/>
      <c r="C2" s="92"/>
      <c r="D2" s="4"/>
      <c r="E2" s="4"/>
      <c r="F2" s="4"/>
      <c r="G2" s="4"/>
      <c r="H2" s="4"/>
      <c r="I2" s="5"/>
      <c r="J2" s="6"/>
    </row>
    <row r="3" spans="1:10" ht="14.25" customHeight="1">
      <c r="A3" s="92"/>
      <c r="B3" s="92"/>
      <c r="C3" s="92"/>
      <c r="D3" s="4"/>
      <c r="E3" s="4"/>
      <c r="F3" s="4"/>
      <c r="G3" s="4"/>
      <c r="H3" s="4"/>
      <c r="I3" s="5"/>
      <c r="J3" s="28"/>
    </row>
    <row r="4" spans="1:10" ht="12.75">
      <c r="A4" s="93" t="s">
        <v>54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2.75">
      <c r="A5" s="87" t="s">
        <v>9</v>
      </c>
      <c r="B5" s="96" t="s">
        <v>0</v>
      </c>
      <c r="C5" s="97"/>
      <c r="D5" s="29"/>
      <c r="E5" s="29" t="s">
        <v>0</v>
      </c>
      <c r="F5" s="98" t="s">
        <v>67</v>
      </c>
      <c r="G5" s="99"/>
      <c r="H5" s="99"/>
      <c r="I5" s="99"/>
      <c r="J5" s="100"/>
    </row>
    <row r="6" spans="1:10" ht="12.75">
      <c r="A6" s="88"/>
      <c r="B6" s="90" t="s">
        <v>61</v>
      </c>
      <c r="C6" s="90"/>
      <c r="D6" s="30" t="s">
        <v>1</v>
      </c>
      <c r="E6" s="30" t="s">
        <v>7</v>
      </c>
      <c r="F6" s="31" t="s">
        <v>2</v>
      </c>
      <c r="G6" s="32" t="s">
        <v>3</v>
      </c>
      <c r="H6" s="32" t="s">
        <v>4</v>
      </c>
      <c r="I6" s="32" t="s">
        <v>5</v>
      </c>
      <c r="J6" s="44" t="s">
        <v>6</v>
      </c>
    </row>
    <row r="7" spans="1:10" ht="12.75">
      <c r="A7" s="89"/>
      <c r="B7" s="42">
        <v>2017</v>
      </c>
      <c r="C7" s="42">
        <v>2018</v>
      </c>
      <c r="D7" s="33"/>
      <c r="E7" s="33" t="s">
        <v>8</v>
      </c>
      <c r="F7" s="34">
        <v>29</v>
      </c>
      <c r="G7" s="34">
        <v>30</v>
      </c>
      <c r="H7" s="34">
        <v>31</v>
      </c>
      <c r="I7" s="34">
        <v>1</v>
      </c>
      <c r="J7" s="34">
        <v>2</v>
      </c>
    </row>
    <row r="8" spans="1:10" ht="12.75">
      <c r="A8" s="12"/>
      <c r="B8" s="13"/>
      <c r="C8" s="13"/>
      <c r="D8" s="13"/>
      <c r="E8" s="13"/>
      <c r="F8" s="13"/>
      <c r="G8" s="13"/>
      <c r="H8" s="13"/>
      <c r="I8" s="13"/>
      <c r="J8" s="13"/>
    </row>
    <row r="9" spans="1:10" ht="12.75">
      <c r="A9" s="35" t="s">
        <v>10</v>
      </c>
      <c r="B9" s="55">
        <v>184.95</v>
      </c>
      <c r="C9" s="55">
        <v>234.85</v>
      </c>
      <c r="D9" s="55">
        <v>26.980264936469325</v>
      </c>
      <c r="E9" s="55">
        <v>235</v>
      </c>
      <c r="F9" s="10">
        <v>235</v>
      </c>
      <c r="G9" s="10"/>
      <c r="H9" s="55"/>
      <c r="I9" s="10"/>
      <c r="J9" s="10"/>
    </row>
    <row r="10" spans="1:10" ht="12.75">
      <c r="A10" s="14" t="s">
        <v>14</v>
      </c>
      <c r="B10" s="56">
        <v>189.97</v>
      </c>
      <c r="C10" s="56">
        <v>217.59</v>
      </c>
      <c r="D10" s="56">
        <v>14.539137758593455</v>
      </c>
      <c r="E10" s="56">
        <v>213.73999999999995</v>
      </c>
      <c r="F10" s="8">
        <v>215.7</v>
      </c>
      <c r="G10" s="8"/>
      <c r="H10" s="56"/>
      <c r="I10" s="8"/>
      <c r="J10" s="8"/>
    </row>
    <row r="11" spans="1:10" ht="12.75">
      <c r="A11" s="35" t="s">
        <v>15</v>
      </c>
      <c r="B11" s="55">
        <v>230.52</v>
      </c>
      <c r="C11" s="55">
        <v>243.78</v>
      </c>
      <c r="D11" s="55">
        <v>5.7522123893805315</v>
      </c>
      <c r="E11" s="55">
        <v>238.72000000000003</v>
      </c>
      <c r="F11" s="10">
        <v>237.5</v>
      </c>
      <c r="G11" s="10"/>
      <c r="H11" s="55"/>
      <c r="I11" s="10"/>
      <c r="J11" s="10"/>
    </row>
    <row r="12" spans="1:10" ht="12.75">
      <c r="A12" s="22" t="s">
        <v>25</v>
      </c>
      <c r="B12" s="61" t="s">
        <v>56</v>
      </c>
      <c r="C12" s="61" t="s">
        <v>56</v>
      </c>
      <c r="D12" s="61" t="s">
        <v>56</v>
      </c>
      <c r="E12" s="61" t="s">
        <v>65</v>
      </c>
      <c r="F12" s="61" t="s">
        <v>65</v>
      </c>
      <c r="G12" s="61"/>
      <c r="H12" s="61"/>
      <c r="I12" s="61"/>
      <c r="J12" s="61"/>
    </row>
    <row r="13" spans="1:10" ht="12.75">
      <c r="A13" s="36" t="s">
        <v>26</v>
      </c>
      <c r="B13" s="58">
        <v>237.1760898</v>
      </c>
      <c r="C13" s="58">
        <v>248.57316</v>
      </c>
      <c r="D13" s="58">
        <v>4.805320051279466</v>
      </c>
      <c r="E13" s="58">
        <v>242.43691200000004</v>
      </c>
      <c r="F13" s="11">
        <v>241.22436</v>
      </c>
      <c r="G13" s="11"/>
      <c r="H13" s="58"/>
      <c r="I13" s="58"/>
      <c r="J13" s="11"/>
    </row>
    <row r="14" spans="1:10" ht="12.75">
      <c r="A14" s="22" t="s">
        <v>16</v>
      </c>
      <c r="B14" s="57">
        <v>226.1528898</v>
      </c>
      <c r="C14" s="57">
        <v>243.06155999999996</v>
      </c>
      <c r="D14" s="57">
        <v>7.4766544946444355</v>
      </c>
      <c r="E14" s="57">
        <v>236.925312</v>
      </c>
      <c r="F14" s="9">
        <v>235.71276</v>
      </c>
      <c r="G14" s="9"/>
      <c r="H14" s="57"/>
      <c r="I14" s="57"/>
      <c r="J14" s="9"/>
    </row>
    <row r="15" spans="1:10" ht="12.75">
      <c r="A15" s="36" t="s">
        <v>24</v>
      </c>
      <c r="B15" s="58">
        <v>224.31568980000003</v>
      </c>
      <c r="C15" s="58">
        <v>241.22436000000002</v>
      </c>
      <c r="D15" s="58">
        <v>7.5378901115101655</v>
      </c>
      <c r="E15" s="58">
        <v>235.088112</v>
      </c>
      <c r="F15" s="58">
        <v>233.87555999999998</v>
      </c>
      <c r="G15" s="11"/>
      <c r="H15" s="58"/>
      <c r="I15" s="58"/>
      <c r="J15" s="11"/>
    </row>
    <row r="16" spans="1:10" ht="12.75">
      <c r="A16" s="14" t="s">
        <v>17</v>
      </c>
      <c r="B16" s="56">
        <v>150.14</v>
      </c>
      <c r="C16" s="56">
        <v>159.6</v>
      </c>
      <c r="D16" s="56">
        <v>6.300785933129077</v>
      </c>
      <c r="E16" s="56">
        <v>161</v>
      </c>
      <c r="F16" s="56">
        <v>160</v>
      </c>
      <c r="G16" s="8"/>
      <c r="H16" s="56"/>
      <c r="I16" s="56"/>
      <c r="J16" s="8"/>
    </row>
    <row r="17" spans="1:10" ht="12.75">
      <c r="A17" s="35" t="s">
        <v>28</v>
      </c>
      <c r="B17" s="55">
        <v>157.75</v>
      </c>
      <c r="C17" s="55">
        <v>162.38</v>
      </c>
      <c r="D17" s="55">
        <v>2.935023771790796</v>
      </c>
      <c r="E17" s="55">
        <v>167.272</v>
      </c>
      <c r="F17" s="55">
        <v>165.46</v>
      </c>
      <c r="G17" s="10"/>
      <c r="H17" s="55"/>
      <c r="I17" s="55"/>
      <c r="J17" s="10"/>
    </row>
    <row r="18" spans="1:10" ht="12.75">
      <c r="A18" s="14" t="s">
        <v>23</v>
      </c>
      <c r="B18" s="56">
        <v>165.46</v>
      </c>
      <c r="C18" s="56">
        <v>168.33</v>
      </c>
      <c r="D18" s="56">
        <v>1.734558201377979</v>
      </c>
      <c r="E18" s="56">
        <v>201.44606</v>
      </c>
      <c r="F18" s="56">
        <v>197.3813</v>
      </c>
      <c r="G18" s="8"/>
      <c r="H18" s="56"/>
      <c r="I18" s="56"/>
      <c r="J18" s="8"/>
    </row>
    <row r="19" spans="1:10" ht="12.75">
      <c r="A19" s="35" t="s">
        <v>27</v>
      </c>
      <c r="B19" s="55">
        <v>274.43164782447656</v>
      </c>
      <c r="C19" s="55">
        <v>226.9138692690208</v>
      </c>
      <c r="D19" s="55">
        <v>-17.31497767555132</v>
      </c>
      <c r="E19" s="55">
        <v>238.25376108926085</v>
      </c>
      <c r="F19" s="55">
        <v>230.93440801425066</v>
      </c>
      <c r="G19" s="10"/>
      <c r="H19" s="55"/>
      <c r="I19" s="55"/>
      <c r="J19" s="10"/>
    </row>
    <row r="20" spans="1:10" ht="12.75">
      <c r="A20" s="15" t="s">
        <v>11</v>
      </c>
      <c r="B20" s="56">
        <v>399</v>
      </c>
      <c r="C20" s="56">
        <v>405.45</v>
      </c>
      <c r="D20" s="56">
        <v>1.6165413533834538</v>
      </c>
      <c r="E20" s="56">
        <v>411.4</v>
      </c>
      <c r="F20" s="56">
        <v>409</v>
      </c>
      <c r="G20" s="56">
        <v>409</v>
      </c>
      <c r="H20" s="56">
        <v>409</v>
      </c>
      <c r="I20" s="8"/>
      <c r="J20" s="8"/>
    </row>
    <row r="21" spans="1:10" ht="12.75">
      <c r="A21" s="35" t="s">
        <v>53</v>
      </c>
      <c r="B21" s="55">
        <v>387.54761904761904</v>
      </c>
      <c r="C21" s="55">
        <v>400.375</v>
      </c>
      <c r="D21" s="55">
        <v>3.3098851139644836</v>
      </c>
      <c r="E21" s="55">
        <v>409.5</v>
      </c>
      <c r="F21" s="55">
        <v>412.5</v>
      </c>
      <c r="G21" s="10">
        <v>412.5</v>
      </c>
      <c r="H21" s="55">
        <v>412.5</v>
      </c>
      <c r="I21" s="55"/>
      <c r="J21" s="55"/>
    </row>
    <row r="22" spans="1:10" ht="12.75">
      <c r="A22" s="14" t="s">
        <v>18</v>
      </c>
      <c r="B22" s="59">
        <v>757.49</v>
      </c>
      <c r="C22" s="59">
        <v>632.04</v>
      </c>
      <c r="D22" s="56">
        <v>-16.561274736300163</v>
      </c>
      <c r="E22" s="59">
        <v>651.77386</v>
      </c>
      <c r="F22" s="56">
        <v>631.4032</v>
      </c>
      <c r="G22" s="8"/>
      <c r="H22" s="56"/>
      <c r="I22" s="56"/>
      <c r="J22" s="8"/>
    </row>
    <row r="23" spans="1:10" ht="12.75">
      <c r="A23" s="35" t="s">
        <v>19</v>
      </c>
      <c r="B23" s="60">
        <v>755.84</v>
      </c>
      <c r="C23" s="60">
        <v>616.21</v>
      </c>
      <c r="D23" s="55">
        <v>-18.47348645215918</v>
      </c>
      <c r="E23" s="60">
        <v>630.82996</v>
      </c>
      <c r="F23" s="55">
        <v>614.8685</v>
      </c>
      <c r="G23" s="10"/>
      <c r="H23" s="55"/>
      <c r="I23" s="55"/>
      <c r="J23" s="10"/>
    </row>
    <row r="24" spans="1:10" ht="12.75">
      <c r="A24" s="15" t="s">
        <v>12</v>
      </c>
      <c r="B24" s="59">
        <v>779.24</v>
      </c>
      <c r="C24" s="59">
        <v>641.7</v>
      </c>
      <c r="D24" s="56">
        <v>-17.650531286894918</v>
      </c>
      <c r="E24" s="59">
        <v>643.4</v>
      </c>
      <c r="F24" s="56">
        <v>634</v>
      </c>
      <c r="G24" s="8"/>
      <c r="H24" s="56"/>
      <c r="I24" s="56"/>
      <c r="J24" s="8"/>
    </row>
    <row r="25" spans="1:10" ht="12.75">
      <c r="A25" s="35" t="s">
        <v>13</v>
      </c>
      <c r="B25" s="60">
        <v>754.19</v>
      </c>
      <c r="C25" s="60">
        <v>699.85</v>
      </c>
      <c r="D25" s="55">
        <v>-7.205080947771776</v>
      </c>
      <c r="E25" s="60">
        <v>670</v>
      </c>
      <c r="F25" s="62">
        <v>665</v>
      </c>
      <c r="G25" s="46"/>
      <c r="H25" s="62"/>
      <c r="I25" s="62"/>
      <c r="J25" s="46"/>
    </row>
    <row r="26" spans="1:10" ht="12.75">
      <c r="A26" s="14" t="s">
        <v>20</v>
      </c>
      <c r="B26" s="59">
        <v>319.21</v>
      </c>
      <c r="C26" s="59">
        <v>250.93</v>
      </c>
      <c r="D26" s="56">
        <v>-21.390307321199202</v>
      </c>
      <c r="E26" s="59">
        <v>308.29406</v>
      </c>
      <c r="F26" s="56">
        <v>306.6626</v>
      </c>
      <c r="G26" s="8"/>
      <c r="H26" s="56"/>
      <c r="I26" s="56"/>
      <c r="J26" s="8"/>
    </row>
    <row r="27" spans="1:10" ht="12.75">
      <c r="A27" s="35" t="s">
        <v>21</v>
      </c>
      <c r="B27" s="60">
        <v>307.13</v>
      </c>
      <c r="C27" s="60">
        <v>238.9</v>
      </c>
      <c r="D27" s="60">
        <v>-22.215348549474157</v>
      </c>
      <c r="E27" s="60">
        <v>306.22172</v>
      </c>
      <c r="F27" s="55">
        <v>297.6237</v>
      </c>
      <c r="G27" s="10"/>
      <c r="H27" s="55"/>
      <c r="I27" s="55"/>
      <c r="J27" s="10"/>
    </row>
    <row r="28" spans="1:10" ht="12.75">
      <c r="A28" s="14" t="s">
        <v>22</v>
      </c>
      <c r="B28" s="59">
        <v>369.3</v>
      </c>
      <c r="C28" s="59">
        <v>326.8</v>
      </c>
      <c r="D28" s="59">
        <v>-11.508258868128891</v>
      </c>
      <c r="E28" s="59">
        <v>379.9</v>
      </c>
      <c r="F28" s="56">
        <v>364.7</v>
      </c>
      <c r="G28" s="8"/>
      <c r="H28" s="56"/>
      <c r="I28" s="56"/>
      <c r="J28" s="8"/>
    </row>
    <row r="29" spans="1:10" ht="12.75">
      <c r="A29" s="67" t="s">
        <v>57</v>
      </c>
      <c r="B29" s="68"/>
      <c r="C29" s="68"/>
      <c r="D29" s="68"/>
      <c r="E29" s="71"/>
      <c r="F29" s="86"/>
      <c r="G29" s="69"/>
      <c r="H29" s="69"/>
      <c r="I29" s="69"/>
      <c r="J29" s="69"/>
    </row>
    <row r="30" spans="1:12" ht="12.75">
      <c r="A30" s="65" t="s">
        <v>58</v>
      </c>
      <c r="B30" s="72">
        <v>2314.83</v>
      </c>
      <c r="C30" s="72">
        <v>2392.8177250000003</v>
      </c>
      <c r="D30" s="72">
        <v>-2.339852327624059</v>
      </c>
      <c r="E30" s="72">
        <v>2495.93789</v>
      </c>
      <c r="F30" s="83">
        <v>2519.8577999999998</v>
      </c>
      <c r="G30" s="72"/>
      <c r="H30" s="72"/>
      <c r="I30" s="72"/>
      <c r="J30" s="72"/>
      <c r="K30" s="7"/>
      <c r="L30" s="7"/>
    </row>
    <row r="31" spans="1:10" ht="12.75">
      <c r="A31" s="70" t="s">
        <v>59</v>
      </c>
      <c r="B31" s="73">
        <v>3152.578</v>
      </c>
      <c r="C31" s="73">
        <v>3330.053310454545</v>
      </c>
      <c r="D31" s="73">
        <v>-2.4606819842864947</v>
      </c>
      <c r="E31" s="73">
        <v>3413.27195</v>
      </c>
      <c r="F31" s="84">
        <v>3392.8794</v>
      </c>
      <c r="G31" s="73"/>
      <c r="H31" s="73"/>
      <c r="I31" s="73"/>
      <c r="J31" s="73"/>
    </row>
    <row r="32" spans="1:10" ht="12.75">
      <c r="A32" s="66" t="s">
        <v>60</v>
      </c>
      <c r="B32" s="80">
        <v>1344.806</v>
      </c>
      <c r="C32" s="80">
        <v>1199.8385186363637</v>
      </c>
      <c r="D32" s="80">
        <v>-21.117455797109574</v>
      </c>
      <c r="E32" s="80">
        <v>1234.2453099999998</v>
      </c>
      <c r="F32" s="85">
        <v>1297.4071</v>
      </c>
      <c r="G32" s="80"/>
      <c r="H32" s="80"/>
      <c r="I32" s="80"/>
      <c r="J32" s="80"/>
    </row>
    <row r="34" spans="1:10" ht="12.75">
      <c r="A34" s="19"/>
      <c r="B34" s="18"/>
      <c r="C34" s="18"/>
      <c r="D34" s="54" t="s">
        <v>66</v>
      </c>
      <c r="E34" s="20">
        <v>2018</v>
      </c>
      <c r="F34" s="20"/>
      <c r="G34" s="20"/>
      <c r="H34" s="21" t="s">
        <v>2</v>
      </c>
      <c r="I34" s="21">
        <v>29</v>
      </c>
      <c r="J34" s="21"/>
    </row>
    <row r="35" spans="1:10" ht="12.75">
      <c r="A35" s="37" t="s">
        <v>29</v>
      </c>
      <c r="B35" s="52"/>
      <c r="C35" s="53"/>
      <c r="D35" s="53"/>
      <c r="E35" s="53"/>
      <c r="F35" s="53" t="s">
        <v>55</v>
      </c>
      <c r="G35" s="53"/>
      <c r="H35" s="53"/>
      <c r="I35" s="53"/>
      <c r="J35" s="51"/>
    </row>
    <row r="36" spans="1:10" ht="12.75">
      <c r="A36" s="37" t="s">
        <v>30</v>
      </c>
      <c r="B36" s="38">
        <v>43374</v>
      </c>
      <c r="C36" s="38">
        <v>43405</v>
      </c>
      <c r="D36" s="38">
        <v>43435</v>
      </c>
      <c r="E36" s="38">
        <v>43466</v>
      </c>
      <c r="F36" s="38">
        <v>43525</v>
      </c>
      <c r="G36" s="38">
        <v>43647</v>
      </c>
      <c r="H36" s="38">
        <v>44013</v>
      </c>
      <c r="I36" s="38">
        <v>44075</v>
      </c>
      <c r="J36" s="38">
        <v>44166</v>
      </c>
    </row>
    <row r="37" spans="1:10" ht="12.75">
      <c r="A37" s="12" t="s">
        <v>31</v>
      </c>
      <c r="B37" s="47"/>
      <c r="C37" s="47"/>
      <c r="D37" s="47">
        <v>186.38</v>
      </c>
      <c r="E37" s="47"/>
      <c r="F37" s="47">
        <v>193.27</v>
      </c>
      <c r="G37" s="47">
        <v>200.16</v>
      </c>
      <c r="H37" s="47">
        <v>215.78</v>
      </c>
      <c r="I37" s="47">
        <v>218.35</v>
      </c>
      <c r="J37" s="47">
        <v>222.48</v>
      </c>
    </row>
    <row r="38" spans="1:10" ht="12.75">
      <c r="A38" s="14" t="s">
        <v>32</v>
      </c>
      <c r="B38" s="48"/>
      <c r="C38" s="48">
        <v>215.7</v>
      </c>
      <c r="D38" s="48">
        <v>217.6</v>
      </c>
      <c r="E38" s="48">
        <v>220.8</v>
      </c>
      <c r="F38" s="48">
        <v>222.6</v>
      </c>
      <c r="G38" s="48"/>
      <c r="H38" s="48"/>
      <c r="I38" s="48"/>
      <c r="J38" s="48"/>
    </row>
    <row r="39" spans="1:10" ht="12.75">
      <c r="A39" s="14" t="s">
        <v>33</v>
      </c>
      <c r="B39" s="48"/>
      <c r="C39" s="48"/>
      <c r="D39" s="48">
        <v>184.27</v>
      </c>
      <c r="E39" s="48"/>
      <c r="F39" s="48">
        <v>193.92</v>
      </c>
      <c r="G39" s="48">
        <v>202.37</v>
      </c>
      <c r="H39" s="48">
        <v>217.62</v>
      </c>
      <c r="I39" s="48">
        <v>220.46</v>
      </c>
      <c r="J39" s="48">
        <v>225.61</v>
      </c>
    </row>
    <row r="40" spans="1:10" ht="12.75">
      <c r="A40" s="14" t="s">
        <v>34</v>
      </c>
      <c r="B40" s="48"/>
      <c r="C40" s="48">
        <v>237.5</v>
      </c>
      <c r="D40" s="48">
        <v>239.3</v>
      </c>
      <c r="E40" s="48">
        <v>239.3</v>
      </c>
      <c r="F40" s="48">
        <v>247.2</v>
      </c>
      <c r="G40" s="48"/>
      <c r="H40" s="48"/>
      <c r="I40" s="48"/>
      <c r="J40" s="48"/>
    </row>
    <row r="41" spans="1:10" ht="12.75">
      <c r="A41" s="22" t="s">
        <v>35</v>
      </c>
      <c r="B41" s="61"/>
      <c r="C41" s="61"/>
      <c r="D41" s="61"/>
      <c r="E41" s="48"/>
      <c r="F41" s="48"/>
      <c r="G41" s="48"/>
      <c r="H41" s="48"/>
      <c r="I41" s="48"/>
      <c r="J41" s="48"/>
    </row>
    <row r="42" spans="1:10" ht="12.75">
      <c r="A42" s="22" t="s">
        <v>36</v>
      </c>
      <c r="B42" s="49"/>
      <c r="C42" s="49">
        <v>241.22</v>
      </c>
      <c r="D42" s="49">
        <v>243.06</v>
      </c>
      <c r="E42" s="49">
        <v>252.71</v>
      </c>
      <c r="F42" s="49">
        <v>250.87</v>
      </c>
      <c r="G42" s="49"/>
      <c r="H42" s="49"/>
      <c r="I42" s="49"/>
      <c r="J42" s="49"/>
    </row>
    <row r="43" spans="1:10" ht="12.75">
      <c r="A43" s="22" t="s">
        <v>37</v>
      </c>
      <c r="B43" s="49"/>
      <c r="C43" s="49">
        <v>235.71</v>
      </c>
      <c r="D43" s="49">
        <v>237.55</v>
      </c>
      <c r="E43" s="49">
        <v>247.2</v>
      </c>
      <c r="F43" s="49">
        <v>245.36</v>
      </c>
      <c r="G43" s="49"/>
      <c r="H43" s="49"/>
      <c r="I43" s="49"/>
      <c r="J43" s="49"/>
    </row>
    <row r="44" spans="1:10" ht="12.75">
      <c r="A44" s="22" t="s">
        <v>38</v>
      </c>
      <c r="B44" s="49"/>
      <c r="C44" s="49">
        <v>233.88</v>
      </c>
      <c r="D44" s="49">
        <v>235.71</v>
      </c>
      <c r="E44" s="49">
        <v>245.36</v>
      </c>
      <c r="F44" s="49">
        <v>243.52</v>
      </c>
      <c r="G44" s="49"/>
      <c r="H44" s="49"/>
      <c r="I44" s="49"/>
      <c r="J44" s="49"/>
    </row>
    <row r="45" spans="1:10" ht="12.75">
      <c r="A45" s="14" t="s">
        <v>39</v>
      </c>
      <c r="B45" s="48"/>
      <c r="C45" s="48"/>
      <c r="D45" s="48">
        <v>144.38</v>
      </c>
      <c r="E45" s="48"/>
      <c r="F45" s="48">
        <v>149.3</v>
      </c>
      <c r="G45" s="48">
        <v>154.72</v>
      </c>
      <c r="H45" s="48">
        <v>165.54</v>
      </c>
      <c r="I45" s="48">
        <v>163.28</v>
      </c>
      <c r="J45" s="48">
        <v>164.16</v>
      </c>
    </row>
    <row r="46" spans="1:10" ht="12.75">
      <c r="A46" s="23" t="s">
        <v>40</v>
      </c>
      <c r="B46" s="48"/>
      <c r="C46" s="48">
        <v>164.46</v>
      </c>
      <c r="D46" s="48">
        <v>166.82</v>
      </c>
      <c r="E46" s="48">
        <v>171.35</v>
      </c>
      <c r="F46" s="48">
        <v>172.92</v>
      </c>
      <c r="G46" s="48"/>
      <c r="H46" s="48"/>
      <c r="I46" s="48"/>
      <c r="J46" s="48" t="s">
        <v>68</v>
      </c>
    </row>
    <row r="47" spans="1:10" ht="12.75">
      <c r="A47" s="16" t="s">
        <v>41</v>
      </c>
      <c r="B47" s="50"/>
      <c r="C47" s="50"/>
      <c r="D47" s="50">
        <v>197.38130999999998</v>
      </c>
      <c r="E47" s="50"/>
      <c r="F47" s="50">
        <v>193.419905</v>
      </c>
      <c r="G47" s="50">
        <v>196.69237</v>
      </c>
      <c r="H47" s="50">
        <v>188.941795</v>
      </c>
      <c r="I47" s="50">
        <v>188.941795</v>
      </c>
      <c r="J47" s="50"/>
    </row>
    <row r="48" spans="1:10" ht="12.75">
      <c r="A48" s="37" t="s">
        <v>42</v>
      </c>
      <c r="B48" s="39">
        <v>43405</v>
      </c>
      <c r="C48" s="39">
        <v>43466</v>
      </c>
      <c r="D48" s="39">
        <v>43525</v>
      </c>
      <c r="E48" s="39">
        <v>43586</v>
      </c>
      <c r="F48" s="39"/>
      <c r="G48" s="39"/>
      <c r="H48" s="39"/>
      <c r="I48" s="39"/>
      <c r="J48" s="37"/>
    </row>
    <row r="49" spans="1:10" ht="12.75">
      <c r="A49" s="19" t="s">
        <v>43</v>
      </c>
      <c r="B49" s="24">
        <f>10.475/0.0453592</f>
        <v>230.93440801425066</v>
      </c>
      <c r="C49" s="24">
        <f>'[1]octubre'!$M$1935/0.0453592</f>
        <v>234.35157586553555</v>
      </c>
      <c r="D49" s="24">
        <f>'[1]octubre'!$M$1936/0.0453592</f>
        <v>237.98920615883875</v>
      </c>
      <c r="E49" s="24">
        <f>'[1]octubre'!$M$1937/0.0453592</f>
        <v>242.17799255718793</v>
      </c>
      <c r="F49" s="24"/>
      <c r="G49" s="24"/>
      <c r="H49" s="24"/>
      <c r="I49" s="24"/>
      <c r="J49" s="24"/>
    </row>
    <row r="50" spans="1:10" ht="12.75">
      <c r="A50" s="37" t="s">
        <v>44</v>
      </c>
      <c r="B50" s="38">
        <v>43405</v>
      </c>
      <c r="C50" s="38">
        <v>43466</v>
      </c>
      <c r="D50" s="38">
        <v>43525</v>
      </c>
      <c r="E50" s="38">
        <v>43586</v>
      </c>
      <c r="F50" s="38">
        <v>43647</v>
      </c>
      <c r="G50" s="38"/>
      <c r="H50" s="38"/>
      <c r="I50" s="38"/>
      <c r="J50" s="38"/>
    </row>
    <row r="51" spans="1:10" ht="12.75">
      <c r="A51" s="19" t="s">
        <v>45</v>
      </c>
      <c r="B51" s="24">
        <f>'[1]octubre'!$I$1938/1.3078</f>
        <v>368.4814191772442</v>
      </c>
      <c r="C51" s="24">
        <f>'[1]octubre'!$I$1939/1.3078</f>
        <v>374.82795534485393</v>
      </c>
      <c r="D51" s="24">
        <f>'[1]octubre'!$I$1940/1.3078</f>
        <v>380.56277718305546</v>
      </c>
      <c r="E51" s="24">
        <f>'[1]octubre'!$I$1941/1.3078</f>
        <v>385.3035632359688</v>
      </c>
      <c r="F51" s="24">
        <f>'[1]octubre'!$I$1942/1.3078</f>
        <v>388.6679920477137</v>
      </c>
      <c r="G51" s="24"/>
      <c r="H51" s="24"/>
      <c r="I51" s="24"/>
      <c r="J51" s="24"/>
    </row>
    <row r="52" spans="1:10" ht="12.75">
      <c r="A52" s="37" t="s">
        <v>46</v>
      </c>
      <c r="B52" s="38">
        <v>43435</v>
      </c>
      <c r="C52" s="38">
        <v>43466</v>
      </c>
      <c r="D52" s="38">
        <v>43525</v>
      </c>
      <c r="E52" s="38">
        <v>43586</v>
      </c>
      <c r="F52" s="38">
        <v>43647</v>
      </c>
      <c r="G52" s="38">
        <v>43678</v>
      </c>
      <c r="H52" s="38">
        <v>43709</v>
      </c>
      <c r="I52" s="38">
        <v>43800</v>
      </c>
      <c r="J52" s="38"/>
    </row>
    <row r="53" spans="1:10" ht="12.75">
      <c r="A53" s="25" t="s">
        <v>47</v>
      </c>
      <c r="B53" s="26">
        <f>'[1]octubre'!$E$1943*0.220462*100</f>
        <v>614.868518</v>
      </c>
      <c r="C53" s="26">
        <f>'[1]octubre'!$E$1944*0.220462*100</f>
        <v>619.718682</v>
      </c>
      <c r="D53" s="26">
        <f>'[1]octubre'!$E$1945*0.220462*100</f>
        <v>625.6711559999999</v>
      </c>
      <c r="E53" s="26">
        <f>'[1]octubre'!$E$1946*0.220462*100</f>
        <v>632.064554</v>
      </c>
      <c r="F53" s="26">
        <f>'[1]octubre'!$E$1947*0.220462*100</f>
        <v>638.23749</v>
      </c>
      <c r="G53" s="26">
        <f>'[1]octubre'!$E$1948*0.220462*100</f>
        <v>641.5444200000001</v>
      </c>
      <c r="H53" s="26">
        <f>'[1]octubre'!$E$1949*0.220462*100</f>
        <v>644.189964</v>
      </c>
      <c r="I53" s="26">
        <f>'[1]octubre'!$E$1951*0.220462*100</f>
        <v>649.701514</v>
      </c>
      <c r="J53" s="26"/>
    </row>
    <row r="54" spans="1:10" ht="12.75">
      <c r="A54" s="37" t="s">
        <v>48</v>
      </c>
      <c r="B54" s="38">
        <v>43525</v>
      </c>
      <c r="C54" s="38">
        <v>43586</v>
      </c>
      <c r="D54" s="38">
        <v>43647</v>
      </c>
      <c r="E54" s="38">
        <v>43739</v>
      </c>
      <c r="F54" s="38">
        <v>43891</v>
      </c>
      <c r="G54" s="38">
        <v>43952</v>
      </c>
      <c r="H54" s="38">
        <v>44013</v>
      </c>
      <c r="I54" s="38"/>
      <c r="J54" s="38"/>
    </row>
    <row r="55" spans="1:12" ht="12.75">
      <c r="A55" s="40" t="s">
        <v>49</v>
      </c>
      <c r="B55" s="41">
        <f>'[1]octubre'!$E$1874*0.220462*100</f>
        <v>297.6237</v>
      </c>
      <c r="C55" s="41">
        <f>'[1]octubre'!$E$1875*0.220462*100</f>
        <v>300.269244</v>
      </c>
      <c r="D55" s="41">
        <f>'[1]octubre'!$E$1876*0.220462*100</f>
        <v>300.710168</v>
      </c>
      <c r="E55" s="41">
        <f>'[1]octubre'!$E$1877*0.220462*100</f>
        <v>304.67848399999997</v>
      </c>
      <c r="F55" s="41">
        <f>'[1]octubre'!$E$1878*0.220462*100</f>
        <v>315.701584</v>
      </c>
      <c r="G55" s="41">
        <f>'[1]octubre'!$E$1879*0.220462*100</f>
        <v>314.378812</v>
      </c>
      <c r="H55" s="41">
        <f>'[1]octubre'!$E$1880*0.220462*100</f>
        <v>312.394654</v>
      </c>
      <c r="I55" s="41"/>
      <c r="J55" s="41"/>
      <c r="K55" s="64"/>
      <c r="L55" s="64"/>
    </row>
    <row r="56" spans="1:12" ht="15">
      <c r="A56" s="37" t="s">
        <v>50</v>
      </c>
      <c r="B56" s="38">
        <v>43435</v>
      </c>
      <c r="C56" s="38">
        <v>43525</v>
      </c>
      <c r="D56" s="38">
        <v>43586</v>
      </c>
      <c r="E56" s="38">
        <v>43678</v>
      </c>
      <c r="F56" s="38">
        <v>43739</v>
      </c>
      <c r="G56" s="38">
        <v>43800</v>
      </c>
      <c r="H56" s="38">
        <v>43891</v>
      </c>
      <c r="I56" s="38"/>
      <c r="J56" s="43"/>
      <c r="K56" s="45"/>
      <c r="L56" s="45"/>
    </row>
    <row r="57" spans="1:10" ht="15" customHeight="1">
      <c r="A57" s="27" t="s">
        <v>51</v>
      </c>
      <c r="B57" s="17">
        <f>'[1]octubre'!$E$1886</f>
        <v>364.7</v>
      </c>
      <c r="C57" s="17">
        <f>'[1]octubre'!$E$1887</f>
        <v>364.6</v>
      </c>
      <c r="D57" s="17">
        <f>'[1]octubre'!$E$1888</f>
        <v>368.8</v>
      </c>
      <c r="E57" s="17">
        <f>'[1]octubre'!$E$1889</f>
        <v>372.2</v>
      </c>
      <c r="F57" s="17">
        <f>'[1]octubre'!$E$1890</f>
        <v>374.6</v>
      </c>
      <c r="G57" s="17">
        <f>'[1]octubre'!$E$1891</f>
        <v>378.40000000000003</v>
      </c>
      <c r="H57" s="17">
        <f>'[1]octubre'!$E$1892</f>
        <v>382.40000000000003</v>
      </c>
      <c r="I57" s="17"/>
      <c r="J57" s="17"/>
    </row>
    <row r="58" spans="1:10" ht="12" customHeight="1">
      <c r="A58" s="74" t="s">
        <v>57</v>
      </c>
      <c r="B58" s="77">
        <v>43374</v>
      </c>
      <c r="C58" s="77">
        <v>43435</v>
      </c>
      <c r="D58" s="77">
        <v>43497</v>
      </c>
      <c r="E58" s="77">
        <v>43556</v>
      </c>
      <c r="F58" s="77">
        <v>43647</v>
      </c>
      <c r="G58" s="77">
        <v>43678</v>
      </c>
      <c r="H58" s="77">
        <v>43739</v>
      </c>
      <c r="I58" s="77">
        <v>43800</v>
      </c>
      <c r="J58" s="77"/>
    </row>
    <row r="59" spans="1:10" ht="12.75">
      <c r="A59" s="75" t="s">
        <v>58</v>
      </c>
      <c r="B59" s="78">
        <v>2510.48825</v>
      </c>
      <c r="C59" s="78">
        <v>2610.2464</v>
      </c>
      <c r="D59" s="78">
        <v>2721.5787</v>
      </c>
      <c r="E59" s="78">
        <v>2737.56205</v>
      </c>
      <c r="F59" s="78">
        <v>2558.4383</v>
      </c>
      <c r="G59" s="78">
        <v>2504.97675</v>
      </c>
      <c r="H59" s="78">
        <v>2529.2273499999997</v>
      </c>
      <c r="I59" s="78">
        <v>2560.6429</v>
      </c>
      <c r="J59" s="78"/>
    </row>
    <row r="60" spans="1:10" ht="12.75">
      <c r="A60" s="76"/>
      <c r="B60" s="77">
        <v>43374</v>
      </c>
      <c r="C60" s="77">
        <v>43435</v>
      </c>
      <c r="D60" s="77">
        <v>43497</v>
      </c>
      <c r="E60" s="77">
        <v>43556</v>
      </c>
      <c r="F60" s="77">
        <v>43647</v>
      </c>
      <c r="G60" s="77">
        <v>43678</v>
      </c>
      <c r="H60" s="77">
        <v>43739</v>
      </c>
      <c r="I60" s="77">
        <v>43800</v>
      </c>
      <c r="J60" s="79"/>
    </row>
    <row r="61" spans="1:10" ht="12.75">
      <c r="A61" s="81" t="s">
        <v>59</v>
      </c>
      <c r="B61" s="82">
        <v>3412.7208</v>
      </c>
      <c r="C61" s="82">
        <v>3300.2861999999996</v>
      </c>
      <c r="D61" s="82">
        <v>3258.9499499999997</v>
      </c>
      <c r="E61" s="82">
        <v>3292.0189499999997</v>
      </c>
      <c r="F61" s="82">
        <v>3306.9</v>
      </c>
      <c r="G61" s="82"/>
      <c r="H61" s="82"/>
      <c r="I61" s="82"/>
      <c r="J61" s="82"/>
    </row>
    <row r="62" spans="1:10" ht="12.75">
      <c r="A62" s="76"/>
      <c r="B62" s="77">
        <v>43435</v>
      </c>
      <c r="C62" s="77">
        <v>43497</v>
      </c>
      <c r="D62" s="77">
        <v>43556</v>
      </c>
      <c r="E62" s="77">
        <v>43647</v>
      </c>
      <c r="F62" s="77">
        <v>43678</v>
      </c>
      <c r="G62" s="77">
        <v>43739</v>
      </c>
      <c r="H62" s="77"/>
      <c r="I62" s="77"/>
      <c r="J62" s="79"/>
    </row>
    <row r="63" spans="1:10" ht="12.75">
      <c r="A63" s="81" t="s">
        <v>60</v>
      </c>
      <c r="B63" s="82">
        <v>1277.0145499999999</v>
      </c>
      <c r="C63" s="82">
        <v>1463.30325</v>
      </c>
      <c r="D63" s="82">
        <v>1576.289</v>
      </c>
      <c r="E63" s="82">
        <v>1692.0304999999998</v>
      </c>
      <c r="F63" s="82">
        <v>1825.95995</v>
      </c>
      <c r="G63" s="82">
        <v>1830.36915</v>
      </c>
      <c r="H63" s="82"/>
      <c r="I63" s="82"/>
      <c r="J63" s="82"/>
    </row>
    <row r="64" ht="12.75">
      <c r="A64" s="63" t="s">
        <v>52</v>
      </c>
    </row>
  </sheetData>
  <sheetProtection selectLockedCells="1" selectUnlockedCells="1"/>
  <mergeCells count="8">
    <mergeCell ref="A5:A7"/>
    <mergeCell ref="B6:C6"/>
    <mergeCell ref="A1:C1"/>
    <mergeCell ref="A2:C2"/>
    <mergeCell ref="A3:C3"/>
    <mergeCell ref="A4:J4"/>
    <mergeCell ref="B5:C5"/>
    <mergeCell ref="F5:J5"/>
  </mergeCells>
  <printOptions horizontalCentered="1" verticalCentered="1"/>
  <pageMargins left="1.2736614173228347" right="0.7086614173228347" top="0.15748031496062992" bottom="0.7480314960629921" header="0.5118110236220472" footer="0.5118110236220472"/>
  <pageSetup fitToHeight="1" fitToWidth="1" horizontalDpi="300" verticalDpi="300" orientation="landscape" paperSize="122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8.140625" style="0" bestFit="1" customWidth="1"/>
  </cols>
  <sheetData>
    <row r="1" ht="12.75">
      <c r="A1" t="s">
        <v>64</v>
      </c>
    </row>
    <row r="11" spans="1:2" ht="12.75">
      <c r="A11" t="s">
        <v>62</v>
      </c>
      <c r="B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2018-03-01T18:09:57Z</cp:lastPrinted>
  <dcterms:created xsi:type="dcterms:W3CDTF">2010-11-09T14:14:08Z</dcterms:created>
  <dcterms:modified xsi:type="dcterms:W3CDTF">2018-11-14T22:05:11Z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