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externalReferences>
    <externalReference r:id="rId7"/>
    <externalReference r:id="rId8"/>
  </externalReference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<sst xmlns="http://schemas.openxmlformats.org/spreadsheetml/2006/main" count="168" uniqueCount="80">
  <si>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</si>
  <si>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</si>
  <si>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</si>
  <si>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</si>
  <si>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</si>
  <si>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</si>
  <si>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</si>
  <si>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</si>
  <si>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</si>
  <si>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</si>
  <si>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</si>
  <si>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</si>
  <si>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</si>
  <si>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</si>
  <si>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</si>
  <si>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</si>
  <si>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</si>
  <si>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</si>
  <si>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</si>
  <si>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</si>
  <si>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</si>
  <si>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</si>
  <si>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</si>
  <si>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</si>
  <si>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</si>
  <si>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</si>
  <si>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</si>
  <si>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</si>
  <si>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</si>
  <si>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</si>
  <si>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</si>
  <si>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</si>
  <si>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</si>
  <si>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</si>
  <si>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</si>
  <si>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</si>
  <si>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</si>
  <si>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</si>
  <si>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</si>
  <si>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</si>
  <si>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</si>
  <si>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</si>
  <si>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</si>
  <si>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</si>
  <si>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</si>
  <si>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</si>
  <si>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</si>
  <si>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</si>
  <si>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</si>
  <si>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</si>
  <si>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</si>
  <si>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</si>
  <si>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</si>
  <si>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</si>
  <si>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</si>
  <si>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</si>
  <si>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</si>
  <si>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</si>
  <si>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</si>
  <si>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</si>
  <si>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</si>
  <si>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</si>
  <si>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</si>
  <si>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</si>
  <si>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</si>
  <si>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</si>
  <si>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</si>
  <si>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</si>
  <si>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</si>
  <si>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</si>
  <si>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</si>
  <si>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</si>
  <si>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</si>
  <si>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</si>
  <si>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</si>
  <si>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</si>
  <si>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</si>
  <si>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Enero</t>
  </si>
  <si>
    <t>Febrero 2018</t>
  </si>
  <si>
    <t>semana del  5 al 11 de febrero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</si>
</sst>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428625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2657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básic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2"/>
      <sheetName val="Reuters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79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69" t="s">
        <v>48</v>
      </c>
      <c r="B10" s="169"/>
      <c r="C10" s="169"/>
      <c r="D10" s="170"/>
      <c r="E10" s="169"/>
      <c r="F10" s="169"/>
      <c r="G10" s="72"/>
      <c r="H10" s="71"/>
    </row>
    <row r="11" spans="1:8" ht="18">
      <c r="A11" s="171" t="s">
        <v>50</v>
      </c>
      <c r="B11" s="171"/>
      <c r="C11" s="171"/>
      <c r="D11" s="171"/>
      <c r="E11" s="171"/>
      <c r="F11" s="171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2" t="s">
        <v>44</v>
      </c>
      <c r="B13" s="172"/>
      <c r="C13" s="172"/>
      <c r="D13" s="173"/>
      <c r="E13" s="172"/>
      <c r="F13" s="172"/>
      <c r="G13" s="74"/>
      <c r="H13" s="71"/>
    </row>
    <row r="14" spans="1:8" ht="18">
      <c r="A14" s="175" t="s">
        <v>45</v>
      </c>
      <c r="B14" s="175"/>
      <c r="C14" s="175"/>
      <c r="D14" s="176"/>
      <c r="E14" s="175"/>
      <c r="F14" s="175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5" t="s">
        <v>64</v>
      </c>
      <c r="B18" s="175"/>
      <c r="C18" s="175"/>
      <c r="D18" s="176"/>
      <c r="E18" s="175"/>
      <c r="F18" s="175"/>
      <c r="G18" s="77"/>
      <c r="H18" s="71"/>
      <c r="I18" s="71"/>
      <c r="J18" s="71"/>
      <c r="K18" s="71"/>
      <c r="L18" s="71"/>
    </row>
    <row r="19" spans="1:12" ht="18">
      <c r="A19" s="172" t="s">
        <v>65</v>
      </c>
      <c r="B19" s="172"/>
      <c r="C19" s="172"/>
      <c r="D19" s="173"/>
      <c r="E19" s="172"/>
      <c r="F19" s="172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5" t="s">
        <v>46</v>
      </c>
      <c r="B22" s="175"/>
      <c r="C22" s="175"/>
      <c r="D22" s="176"/>
      <c r="E22" s="175"/>
      <c r="F22" s="175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67" t="s">
        <v>0</v>
      </c>
      <c r="B24" s="167"/>
      <c r="C24" s="167"/>
      <c r="D24" s="167"/>
      <c r="E24" s="167"/>
      <c r="F24" s="167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68" t="s">
        <v>49</v>
      </c>
      <c r="C36" s="168"/>
      <c r="D36" s="168"/>
    </row>
    <row r="37" spans="2:4" ht="18">
      <c r="B37" s="168" t="s">
        <v>59</v>
      </c>
      <c r="C37" s="168"/>
      <c r="D37" s="12"/>
    </row>
    <row r="38" spans="2:4" ht="18">
      <c r="B38" s="168" t="s">
        <v>60</v>
      </c>
      <c r="C38" s="168"/>
      <c r="D38" s="12"/>
    </row>
    <row r="39" spans="2:4" ht="18">
      <c r="B39" s="174" t="s">
        <v>47</v>
      </c>
      <c r="C39" s="174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78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77</v>
      </c>
      <c r="K3" s="182"/>
      <c r="L3" s="182"/>
      <c r="M3" s="4"/>
      <c r="N3" s="4"/>
      <c r="O3" s="4"/>
    </row>
    <row r="4" spans="1:15" ht="15.75">
      <c r="A4" s="178"/>
      <c r="B4" s="55">
        <v>5</v>
      </c>
      <c r="C4" s="55">
        <v>6</v>
      </c>
      <c r="D4" s="55">
        <v>7</v>
      </c>
      <c r="E4" s="55">
        <v>8</v>
      </c>
      <c r="F4" s="55">
        <v>9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108">
        <v>184</v>
      </c>
      <c r="C6" s="108">
        <v>186</v>
      </c>
      <c r="D6" s="108">
        <v>188</v>
      </c>
      <c r="E6" s="108">
        <v>188</v>
      </c>
      <c r="F6" s="108">
        <v>188</v>
      </c>
      <c r="G6" s="108">
        <v>183.4</v>
      </c>
      <c r="H6" s="116">
        <f>AVERAGE(B6:F6)</f>
        <v>186.8</v>
      </c>
      <c r="I6" s="116">
        <f>(H6/G6-1)*100</f>
        <v>1.8538713195201728</v>
      </c>
      <c r="J6" s="88">
        <v>176</v>
      </c>
      <c r="K6" s="34">
        <v>178.64</v>
      </c>
      <c r="L6" s="116">
        <f>(K6/J6-1)*100</f>
        <v>1.4999999999999902</v>
      </c>
      <c r="M6" s="4"/>
      <c r="N6" s="4"/>
      <c r="O6" s="4"/>
    </row>
    <row r="7" spans="1:15" ht="15">
      <c r="A7" s="47" t="s">
        <v>52</v>
      </c>
      <c r="B7" s="112" t="s">
        <v>76</v>
      </c>
      <c r="C7" s="112" t="s">
        <v>76</v>
      </c>
      <c r="D7" s="112" t="s">
        <v>76</v>
      </c>
      <c r="E7" s="112" t="s">
        <v>76</v>
      </c>
      <c r="F7" s="112" t="s">
        <v>76</v>
      </c>
      <c r="G7" s="112" t="s">
        <v>66</v>
      </c>
      <c r="H7" s="112" t="s">
        <v>66</v>
      </c>
      <c r="I7" s="112" t="s">
        <v>66</v>
      </c>
      <c r="J7" s="35">
        <v>170</v>
      </c>
      <c r="K7" s="128" t="s">
        <v>66</v>
      </c>
      <c r="L7" s="112" t="s">
        <v>66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75</v>
      </c>
      <c r="B9" s="112" t="s">
        <v>66</v>
      </c>
      <c r="C9" s="112" t="s">
        <v>66</v>
      </c>
      <c r="D9" s="112" t="s">
        <v>66</v>
      </c>
      <c r="E9" s="112" t="s">
        <v>66</v>
      </c>
      <c r="F9" s="112" t="s">
        <v>66</v>
      </c>
      <c r="G9" s="112" t="s">
        <v>66</v>
      </c>
      <c r="H9" s="112" t="s">
        <v>66</v>
      </c>
      <c r="I9" s="112" t="s">
        <v>66</v>
      </c>
      <c r="J9" s="37"/>
      <c r="K9" s="37"/>
      <c r="L9" s="59" t="s">
        <v>67</v>
      </c>
      <c r="M9" s="4"/>
      <c r="N9" s="4"/>
      <c r="O9" s="4"/>
    </row>
    <row r="10" spans="1:15" ht="15">
      <c r="A10" s="62" t="s">
        <v>13</v>
      </c>
      <c r="B10" s="116">
        <v>190.43</v>
      </c>
      <c r="C10" s="116">
        <v>192.63042</v>
      </c>
      <c r="D10" s="116">
        <v>197.87</v>
      </c>
      <c r="E10" s="116">
        <v>196.3</v>
      </c>
      <c r="F10" s="116">
        <v>193.64</v>
      </c>
      <c r="G10" s="29">
        <v>193.19998800000002</v>
      </c>
      <c r="H10" s="116">
        <f>AVERAGE(B10:F10)</f>
        <v>194.17408400000002</v>
      </c>
      <c r="I10" s="116">
        <f>(H10/G10-1)*100</f>
        <v>0.5041905075066522</v>
      </c>
      <c r="J10" s="88">
        <v>182.39</v>
      </c>
      <c r="K10" s="34">
        <v>184.88</v>
      </c>
      <c r="L10" s="51">
        <f>(K10/J10-1)*100</f>
        <v>1.3652064257908991</v>
      </c>
      <c r="M10" s="4"/>
      <c r="N10" s="4"/>
      <c r="O10" s="4"/>
    </row>
    <row r="11" spans="1:15" ht="15">
      <c r="A11" s="39" t="s">
        <v>14</v>
      </c>
      <c r="B11" s="28">
        <v>254.17661999999999</v>
      </c>
      <c r="C11" s="28">
        <v>256.84056</v>
      </c>
      <c r="D11" s="28">
        <v>261.24984</v>
      </c>
      <c r="E11" s="28">
        <v>258.86148</v>
      </c>
      <c r="F11" s="28">
        <v>255.55452</v>
      </c>
      <c r="G11" s="28">
        <v>256.491492</v>
      </c>
      <c r="H11" s="28">
        <f>AVERAGE(B11:F11)</f>
        <v>257.33660399999997</v>
      </c>
      <c r="I11" s="28">
        <f>(H11/G11-1)*100</f>
        <v>0.32948929159801743</v>
      </c>
      <c r="J11" s="40">
        <v>207.13</v>
      </c>
      <c r="K11" s="40">
        <v>249.09</v>
      </c>
      <c r="L11" s="52">
        <f>(K11/J11-1)*100</f>
        <v>20.257809105392745</v>
      </c>
      <c r="M11" s="4"/>
      <c r="N11" s="4"/>
      <c r="O11" s="4"/>
    </row>
    <row r="12" spans="1:15" ht="15">
      <c r="A12" s="56" t="s">
        <v>62</v>
      </c>
      <c r="B12" s="118" t="s">
        <v>67</v>
      </c>
      <c r="C12" s="118" t="s">
        <v>67</v>
      </c>
      <c r="D12" s="118" t="s">
        <v>67</v>
      </c>
      <c r="E12" s="118" t="s">
        <v>67</v>
      </c>
      <c r="F12" s="118" t="s">
        <v>67</v>
      </c>
      <c r="G12" s="118" t="s">
        <v>66</v>
      </c>
      <c r="H12" s="118" t="s">
        <v>66</v>
      </c>
      <c r="I12" s="118" t="s">
        <v>66</v>
      </c>
      <c r="J12" s="151" t="s">
        <v>67</v>
      </c>
      <c r="K12" s="121" t="s">
        <v>67</v>
      </c>
      <c r="L12" s="118" t="s">
        <v>66</v>
      </c>
      <c r="M12" s="4"/>
      <c r="N12" s="4"/>
      <c r="O12" s="4"/>
    </row>
    <row r="13" spans="1:15" ht="15">
      <c r="A13" s="64" t="s">
        <v>63</v>
      </c>
      <c r="B13" s="109">
        <v>265.19982</v>
      </c>
      <c r="C13" s="109">
        <v>267.86376</v>
      </c>
      <c r="D13" s="109">
        <v>272.27304</v>
      </c>
      <c r="E13" s="109">
        <v>269.88468</v>
      </c>
      <c r="F13" s="109">
        <v>266.57772</v>
      </c>
      <c r="G13" s="148">
        <v>271.556532</v>
      </c>
      <c r="H13" s="109">
        <f>AVERAGE(B13:F13)</f>
        <v>268.35980400000005</v>
      </c>
      <c r="I13" s="109">
        <f>(H13/G13-1)*100</f>
        <v>-1.1771869291658077</v>
      </c>
      <c r="J13" s="153">
        <v>214.47932099999997</v>
      </c>
      <c r="K13" s="54">
        <v>261.24983999999995</v>
      </c>
      <c r="L13" s="58">
        <f>(K13/J13-1)*100</f>
        <v>21.806540034691736</v>
      </c>
      <c r="M13" s="4"/>
      <c r="N13" s="4"/>
      <c r="O13" s="4"/>
    </row>
    <row r="14" spans="1:15" ht="15">
      <c r="A14" s="41" t="s">
        <v>15</v>
      </c>
      <c r="B14" s="110">
        <v>232.13021999999998</v>
      </c>
      <c r="C14" s="110">
        <v>234.79416</v>
      </c>
      <c r="D14" s="110">
        <v>239.20344</v>
      </c>
      <c r="E14" s="110">
        <v>236.81508</v>
      </c>
      <c r="F14" s="110">
        <v>233.50812</v>
      </c>
      <c r="G14" s="110">
        <v>238.48693199999997</v>
      </c>
      <c r="H14" s="110">
        <f>AVERAGE(B14:F14)</f>
        <v>235.290204</v>
      </c>
      <c r="I14" s="110">
        <f>(H14/G14-1)*100</f>
        <v>-1.3404206147446196</v>
      </c>
      <c r="J14" s="152">
        <v>203.456121</v>
      </c>
      <c r="K14" s="53">
        <v>226.86795428571423</v>
      </c>
      <c r="L14" s="57">
        <f>(K14/J14-1)*100</f>
        <v>11.507067553752414</v>
      </c>
      <c r="M14" s="4"/>
      <c r="N14" s="4"/>
      <c r="O14" s="4"/>
    </row>
    <row r="15" spans="1:15" ht="15">
      <c r="A15" s="42" t="s">
        <v>43</v>
      </c>
      <c r="B15" s="109">
        <v>217.43262</v>
      </c>
      <c r="C15" s="109">
        <v>220.09655999999998</v>
      </c>
      <c r="D15" s="109">
        <v>224.50584</v>
      </c>
      <c r="E15" s="109">
        <v>222.11748</v>
      </c>
      <c r="F15" s="109">
        <v>218.81052</v>
      </c>
      <c r="G15" s="109">
        <v>216.44053200000002</v>
      </c>
      <c r="H15" s="109">
        <f>AVERAGE(B15:F15)</f>
        <v>220.59260400000002</v>
      </c>
      <c r="I15" s="109">
        <f>(H15/G15-1)*100</f>
        <v>1.9183430948136904</v>
      </c>
      <c r="J15" s="153">
        <v>201.61892099999994</v>
      </c>
      <c r="K15" s="54">
        <v>207.62109714285717</v>
      </c>
      <c r="L15" s="58">
        <f>(K15/J15-1)*100</f>
        <v>2.9769905091681537</v>
      </c>
      <c r="M15" s="4"/>
      <c r="N15" s="4"/>
      <c r="O15" s="4"/>
    </row>
    <row r="16" spans="1:15" ht="15">
      <c r="A16" s="43" t="s">
        <v>68</v>
      </c>
      <c r="B16" s="108">
        <v>252.0638</v>
      </c>
      <c r="C16" s="108">
        <v>252.0638</v>
      </c>
      <c r="D16" s="108">
        <v>252.0638</v>
      </c>
      <c r="E16" s="108">
        <v>252.0638</v>
      </c>
      <c r="F16" s="108">
        <v>252.0638</v>
      </c>
      <c r="G16" s="108">
        <v>252.0638</v>
      </c>
      <c r="H16" s="108">
        <f>AVERAGE(B16:F16)</f>
        <v>252.0638</v>
      </c>
      <c r="I16" s="108">
        <f>(H16/G16-1)*100</f>
        <v>0</v>
      </c>
      <c r="J16" s="88">
        <v>233.23</v>
      </c>
      <c r="K16" s="34">
        <v>248.13</v>
      </c>
      <c r="L16" s="51">
        <f>(K16/J16-1)*100</f>
        <v>6.388543497834753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88">
        <v>236.10025891311057</v>
      </c>
      <c r="K18" s="138" t="s">
        <v>67</v>
      </c>
      <c r="L18" s="27" t="s">
        <v>67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8">
        <v>173</v>
      </c>
      <c r="C20" s="108">
        <v>175</v>
      </c>
      <c r="D20" s="108">
        <v>176</v>
      </c>
      <c r="E20" s="108">
        <v>176</v>
      </c>
      <c r="F20" s="108">
        <v>176</v>
      </c>
      <c r="G20" s="108">
        <v>169.4</v>
      </c>
      <c r="H20" s="116">
        <f>AVERAGE(B20:F20)</f>
        <v>175.2</v>
      </c>
      <c r="I20" s="116">
        <f>(H20/G20-1)*100</f>
        <v>3.423848878394331</v>
      </c>
      <c r="J20" s="155">
        <v>183.95</v>
      </c>
      <c r="K20" s="88">
        <v>164.18</v>
      </c>
      <c r="L20" s="29">
        <f>(K20/J20-1)*100</f>
        <v>-10.747485729817875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166.25</v>
      </c>
      <c r="C22" s="116">
        <v>168.12</v>
      </c>
      <c r="D22" s="116">
        <v>168.81</v>
      </c>
      <c r="E22" s="116">
        <v>169.4</v>
      </c>
      <c r="F22" s="116">
        <v>167.92</v>
      </c>
      <c r="G22" s="129">
        <v>167.29000000000002</v>
      </c>
      <c r="H22" s="116">
        <f>AVERAGE(B22:F22)</f>
        <v>168.1</v>
      </c>
      <c r="I22" s="116">
        <f>(H22/G22-1)*100</f>
        <v>0.4841891326438974</v>
      </c>
      <c r="J22" s="155">
        <v>168.89</v>
      </c>
      <c r="K22" s="88">
        <v>164.57</v>
      </c>
      <c r="L22" s="86">
        <f>(K22/J22-1)*100</f>
        <v>-2.5578779086979697</v>
      </c>
      <c r="M22" s="4"/>
      <c r="N22" s="4"/>
      <c r="O22" s="4"/>
    </row>
    <row r="23" spans="1:15" ht="15">
      <c r="A23" s="91" t="s">
        <v>19</v>
      </c>
      <c r="B23" s="28">
        <v>165.25</v>
      </c>
      <c r="C23" s="28">
        <v>167.12</v>
      </c>
      <c r="D23" s="28">
        <v>167.81</v>
      </c>
      <c r="E23" s="28">
        <v>168.4</v>
      </c>
      <c r="F23" s="28">
        <v>166.92</v>
      </c>
      <c r="G23" s="130">
        <v>166.29000000000002</v>
      </c>
      <c r="H23" s="28">
        <f>AVERAGE(B23:F23)</f>
        <v>167.1</v>
      </c>
      <c r="I23" s="28">
        <f>(H23/G23-1)*100</f>
        <v>0.4871008479162775</v>
      </c>
      <c r="J23" s="156">
        <v>167.89</v>
      </c>
      <c r="K23" s="92">
        <v>163.57</v>
      </c>
      <c r="L23" s="93">
        <f>(K23/J23-1)*100</f>
        <v>-2.573113348025491</v>
      </c>
      <c r="M23" s="4"/>
      <c r="N23" s="4"/>
      <c r="O23" s="4"/>
    </row>
    <row r="24" spans="1:15" ht="15">
      <c r="A24" s="83" t="s">
        <v>69</v>
      </c>
      <c r="B24" s="116">
        <v>276.2394398490273</v>
      </c>
      <c r="C24" s="131">
        <v>276.6803647330641</v>
      </c>
      <c r="D24" s="131">
        <v>275.5780525229722</v>
      </c>
      <c r="E24" s="116">
        <v>274.3655090918711</v>
      </c>
      <c r="F24" s="131">
        <v>271.71995978765057</v>
      </c>
      <c r="G24" s="131">
        <v>274.0348154288435</v>
      </c>
      <c r="H24" s="116">
        <f>AVERAGE(B24:F24)</f>
        <v>274.91666519691705</v>
      </c>
      <c r="I24" s="116">
        <f>(H24/G24-1)*100</f>
        <v>0.32180209171361884</v>
      </c>
      <c r="J24" s="154">
        <v>213.2863895306795</v>
      </c>
      <c r="K24" s="84">
        <v>263.59434406754457</v>
      </c>
      <c r="L24" s="86">
        <f>(K24/J24-1)*100</f>
        <v>23.587043996367484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461</v>
      </c>
      <c r="C26" s="131">
        <v>461</v>
      </c>
      <c r="D26" s="131">
        <v>461</v>
      </c>
      <c r="E26" s="131">
        <v>443</v>
      </c>
      <c r="F26" s="131">
        <v>443</v>
      </c>
      <c r="G26" s="131">
        <v>458</v>
      </c>
      <c r="H26" s="131">
        <f>AVERAGE(B26:F26)</f>
        <v>453.8</v>
      </c>
      <c r="I26" s="116">
        <f aca="true" t="shared" si="0" ref="I26:I31">(H26/G26-1)*100</f>
        <v>-0.9170305676855839</v>
      </c>
      <c r="J26" s="154">
        <v>374.77</v>
      </c>
      <c r="K26" s="127">
        <v>425.55</v>
      </c>
      <c r="L26" s="85">
        <f>(K26/J26-1)*100</f>
        <v>13.54964378151935</v>
      </c>
      <c r="M26" s="4"/>
      <c r="N26" s="4"/>
      <c r="O26" s="4"/>
    </row>
    <row r="27" spans="1:12" ht="15">
      <c r="A27" s="90" t="s">
        <v>22</v>
      </c>
      <c r="B27" s="111">
        <v>453</v>
      </c>
      <c r="C27" s="111">
        <v>453</v>
      </c>
      <c r="D27" s="111">
        <v>453</v>
      </c>
      <c r="E27" s="111">
        <v>436</v>
      </c>
      <c r="F27" s="111">
        <v>436</v>
      </c>
      <c r="G27" s="111">
        <v>450.6</v>
      </c>
      <c r="H27" s="111">
        <f>AVERAGE(B27:F27)</f>
        <v>446.2</v>
      </c>
      <c r="I27" s="28">
        <f t="shared" si="0"/>
        <v>-0.9764758100310744</v>
      </c>
      <c r="J27" s="40">
        <v>373.77</v>
      </c>
      <c r="K27" s="40">
        <v>419.09</v>
      </c>
      <c r="L27" s="89">
        <f>(K27/J27-1)*100</f>
        <v>12.125103673382021</v>
      </c>
    </row>
    <row r="28" spans="1:12" ht="15">
      <c r="A28" s="83" t="s">
        <v>23</v>
      </c>
      <c r="B28" s="131">
        <v>448</v>
      </c>
      <c r="C28" s="131">
        <v>448</v>
      </c>
      <c r="D28" s="131">
        <v>448</v>
      </c>
      <c r="E28" s="131">
        <v>433</v>
      </c>
      <c r="F28" s="131">
        <v>433</v>
      </c>
      <c r="G28" s="131">
        <v>445.6</v>
      </c>
      <c r="H28" s="131">
        <f>AVERAGE(B28:F28)</f>
        <v>442</v>
      </c>
      <c r="I28" s="131">
        <f t="shared" si="0"/>
        <v>-0.8078994614003632</v>
      </c>
      <c r="J28" s="154">
        <v>369.95</v>
      </c>
      <c r="K28" s="84">
        <v>416.18</v>
      </c>
      <c r="L28" s="85">
        <f>(K28/J28-1)*100</f>
        <v>12.496283281524544</v>
      </c>
    </row>
    <row r="29" spans="1:12" ht="15.75">
      <c r="A29" s="94" t="s">
        <v>70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71</v>
      </c>
      <c r="B30" s="131">
        <v>445</v>
      </c>
      <c r="C30" s="131">
        <v>445</v>
      </c>
      <c r="D30" s="131">
        <v>445</v>
      </c>
      <c r="E30" s="131">
        <v>422.5</v>
      </c>
      <c r="F30" s="131">
        <v>422.5</v>
      </c>
      <c r="G30" s="131">
        <v>449</v>
      </c>
      <c r="H30" s="131">
        <f>AVERAGE(B30:F30)</f>
        <v>436</v>
      </c>
      <c r="I30" s="131">
        <f t="shared" si="0"/>
        <v>-2.895322939866374</v>
      </c>
      <c r="J30" s="154">
        <v>341.25</v>
      </c>
      <c r="K30" s="157">
        <v>414.3181818181818</v>
      </c>
      <c r="L30" s="85">
        <f>(K30/J30-1)*100</f>
        <v>21.41192141192141</v>
      </c>
    </row>
    <row r="31" spans="1:12" ht="15">
      <c r="A31" s="114" t="s">
        <v>72</v>
      </c>
      <c r="B31" s="103">
        <v>435</v>
      </c>
      <c r="C31" s="103">
        <v>435</v>
      </c>
      <c r="D31" s="103">
        <v>435</v>
      </c>
      <c r="E31" s="103">
        <v>412.5</v>
      </c>
      <c r="F31" s="103">
        <v>412.5</v>
      </c>
      <c r="G31" s="103">
        <v>439</v>
      </c>
      <c r="H31" s="149">
        <f>AVERAGE(B31:F31)</f>
        <v>426</v>
      </c>
      <c r="I31" s="103">
        <f t="shared" si="0"/>
        <v>-2.9612756264236872</v>
      </c>
      <c r="J31" s="165">
        <v>335.8181818181818</v>
      </c>
      <c r="K31" s="158">
        <v>404.1363636363636</v>
      </c>
      <c r="L31" s="103">
        <f>(K31/J31-1)*100</f>
        <v>20.343800757985917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6 H26:H28 H25 H20:H21 H17 H18 H22:H24 H10:H16 H19" formulaRange="1" unlockedFormula="1"/>
    <ignoredError sqref="H7:I8 L6 I6 I26:I28 I25 I20 I17 I19 I21 I10:I16 I22:I24 I18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78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77</v>
      </c>
      <c r="K4" s="191"/>
      <c r="L4" s="192"/>
    </row>
    <row r="5" spans="1:12" ht="15" customHeight="1">
      <c r="A5" s="189"/>
      <c r="B5" s="140">
        <v>5</v>
      </c>
      <c r="C5" s="140">
        <v>6</v>
      </c>
      <c r="D5" s="140">
        <v>7</v>
      </c>
      <c r="E5" s="140">
        <v>8</v>
      </c>
      <c r="F5" s="140">
        <v>9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27" t="s">
        <v>67</v>
      </c>
      <c r="H7" s="27" t="s">
        <v>67</v>
      </c>
      <c r="I7" s="27" t="s">
        <v>67</v>
      </c>
      <c r="J7" s="27" t="s">
        <v>66</v>
      </c>
      <c r="K7" s="27" t="s">
        <v>66</v>
      </c>
      <c r="L7" s="27" t="s">
        <v>67</v>
      </c>
    </row>
    <row r="8" spans="1:12" ht="15" customHeight="1">
      <c r="A8" s="47" t="s">
        <v>25</v>
      </c>
      <c r="B8" s="28">
        <v>184.1192</v>
      </c>
      <c r="C8" s="137">
        <v>188.2529</v>
      </c>
      <c r="D8" s="28">
        <v>188.2529</v>
      </c>
      <c r="E8" s="28">
        <v>185.6693</v>
      </c>
      <c r="F8" s="137">
        <v>183.6025</v>
      </c>
      <c r="G8" s="28">
        <v>184.60146</v>
      </c>
      <c r="H8" s="137">
        <f>AVERAGE(B8:F8)</f>
        <v>185.97935999999999</v>
      </c>
      <c r="I8" s="137">
        <f>(H8/G8-1)*100</f>
        <v>0.7464187986378823</v>
      </c>
      <c r="J8" s="159">
        <v>168.79</v>
      </c>
      <c r="K8" s="160">
        <v>177.02</v>
      </c>
      <c r="L8" s="28">
        <f aca="true" t="shared" si="0" ref="L8:L22">(K8/J8-1)*100</f>
        <v>4.875881272587246</v>
      </c>
    </row>
    <row r="9" spans="1:12" ht="15" customHeight="1">
      <c r="A9" s="38" t="s">
        <v>26</v>
      </c>
      <c r="B9" s="108">
        <v>366</v>
      </c>
      <c r="C9" s="86">
        <v>372</v>
      </c>
      <c r="D9" s="108">
        <v>372</v>
      </c>
      <c r="E9" s="108">
        <v>374</v>
      </c>
      <c r="F9" s="29">
        <v>372</v>
      </c>
      <c r="G9" s="108">
        <v>374</v>
      </c>
      <c r="H9" s="108">
        <f>AVERAGE(B9:F9)</f>
        <v>371.2</v>
      </c>
      <c r="I9" s="108">
        <f>(H9/G9-1)*100</f>
        <v>-0.7486631016042855</v>
      </c>
      <c r="J9" s="161">
        <v>391.32</v>
      </c>
      <c r="K9" s="161">
        <v>366.73</v>
      </c>
      <c r="L9" s="108">
        <f t="shared" si="0"/>
        <v>-6.283859756720833</v>
      </c>
    </row>
    <row r="10" spans="1:12" ht="15" customHeight="1">
      <c r="A10" s="63" t="s">
        <v>27</v>
      </c>
      <c r="B10" s="28">
        <v>356.3249</v>
      </c>
      <c r="C10" s="137">
        <v>361.1935</v>
      </c>
      <c r="D10" s="28">
        <v>361.1935</v>
      </c>
      <c r="E10" s="28">
        <v>362.9389</v>
      </c>
      <c r="F10" s="137">
        <v>361.1935</v>
      </c>
      <c r="G10" s="28">
        <v>363.85748</v>
      </c>
      <c r="H10" s="137">
        <f aca="true" t="shared" si="1" ref="H10:H22">AVERAGE(B10:F10)</f>
        <v>360.56886</v>
      </c>
      <c r="I10" s="137">
        <f aca="true" t="shared" si="2" ref="I10:I22">(H10/G10-1)*100</f>
        <v>-0.9038209136170705</v>
      </c>
      <c r="J10" s="160">
        <v>379.66</v>
      </c>
      <c r="K10" s="160">
        <v>356.87</v>
      </c>
      <c r="L10" s="28">
        <f t="shared" si="0"/>
        <v>-6.002739293051684</v>
      </c>
    </row>
    <row r="11" spans="1:12" ht="15" customHeight="1">
      <c r="A11" s="38" t="s">
        <v>51</v>
      </c>
      <c r="B11" s="108">
        <v>399.8222653094199</v>
      </c>
      <c r="C11" s="86">
        <v>398.08230123851376</v>
      </c>
      <c r="D11" s="108">
        <v>398.08230123851376</v>
      </c>
      <c r="E11" s="108">
        <v>397.6901632815611</v>
      </c>
      <c r="F11" s="29">
        <v>395.00198333994445</v>
      </c>
      <c r="G11" s="108">
        <v>402.6268234753399</v>
      </c>
      <c r="H11" s="29">
        <f t="shared" si="1"/>
        <v>397.7358028815906</v>
      </c>
      <c r="I11" s="29">
        <f t="shared" si="2"/>
        <v>-1.2147776324318516</v>
      </c>
      <c r="J11" s="161">
        <v>383.54889622011444</v>
      </c>
      <c r="K11" s="161">
        <v>388.703282678328</v>
      </c>
      <c r="L11" s="108">
        <f t="shared" si="0"/>
        <v>1.3438668469679227</v>
      </c>
    </row>
    <row r="12" spans="1:12" s="13" customFormat="1" ht="15" customHeight="1">
      <c r="A12" s="141" t="s">
        <v>58</v>
      </c>
      <c r="B12" s="112" t="s">
        <v>66</v>
      </c>
      <c r="C12" s="112" t="s">
        <v>66</v>
      </c>
      <c r="D12" s="112" t="s">
        <v>66</v>
      </c>
      <c r="E12" s="112" t="s">
        <v>66</v>
      </c>
      <c r="F12" s="112" t="s">
        <v>66</v>
      </c>
      <c r="G12" s="112" t="s">
        <v>66</v>
      </c>
      <c r="H12" s="112" t="s">
        <v>66</v>
      </c>
      <c r="I12" s="112" t="s">
        <v>66</v>
      </c>
      <c r="J12" s="162">
        <v>105.85036255651117</v>
      </c>
      <c r="K12" s="112" t="s">
        <v>67</v>
      </c>
      <c r="L12" s="112" t="s">
        <v>67</v>
      </c>
    </row>
    <row r="13" spans="1:12" ht="15" customHeight="1">
      <c r="A13" s="65" t="s">
        <v>28</v>
      </c>
      <c r="B13" s="108">
        <v>135</v>
      </c>
      <c r="C13" s="86">
        <v>135</v>
      </c>
      <c r="D13" s="108">
        <v>135</v>
      </c>
      <c r="E13" s="29">
        <v>135</v>
      </c>
      <c r="F13" s="108">
        <v>135</v>
      </c>
      <c r="G13" s="108">
        <v>135</v>
      </c>
      <c r="H13" s="29">
        <f t="shared" si="1"/>
        <v>135</v>
      </c>
      <c r="I13" s="29">
        <f t="shared" si="2"/>
        <v>0</v>
      </c>
      <c r="J13" s="132">
        <v>166</v>
      </c>
      <c r="K13" s="132">
        <v>127.36</v>
      </c>
      <c r="L13" s="108">
        <f t="shared" si="0"/>
        <v>-23.277108433734938</v>
      </c>
    </row>
    <row r="14" spans="1:12" ht="15" customHeight="1">
      <c r="A14" s="141" t="s">
        <v>29</v>
      </c>
      <c r="B14" s="28">
        <v>699.9668</v>
      </c>
      <c r="C14" s="137">
        <v>701.2896</v>
      </c>
      <c r="D14" s="28">
        <v>701.2896</v>
      </c>
      <c r="E14" s="137">
        <v>693.5735</v>
      </c>
      <c r="F14" s="28">
        <v>688.0619</v>
      </c>
      <c r="G14" s="28">
        <v>713.9882200000001</v>
      </c>
      <c r="H14" s="137">
        <f t="shared" si="1"/>
        <v>696.83628</v>
      </c>
      <c r="I14" s="137">
        <f t="shared" si="2"/>
        <v>-2.4022721271227843</v>
      </c>
      <c r="J14" s="133">
        <v>759.4</v>
      </c>
      <c r="K14" s="133">
        <v>722.04</v>
      </c>
      <c r="L14" s="28">
        <f t="shared" si="0"/>
        <v>-4.919673426389259</v>
      </c>
    </row>
    <row r="15" spans="1:12" ht="15" customHeight="1">
      <c r="A15" s="142" t="s">
        <v>30</v>
      </c>
      <c r="B15" s="108">
        <v>716.5015</v>
      </c>
      <c r="C15" s="86">
        <v>717.8243</v>
      </c>
      <c r="D15" s="108">
        <v>717.8243</v>
      </c>
      <c r="E15" s="29">
        <v>710.1081</v>
      </c>
      <c r="F15" s="108">
        <v>704.5966</v>
      </c>
      <c r="G15" s="108">
        <v>725.01134</v>
      </c>
      <c r="H15" s="29">
        <f t="shared" si="1"/>
        <v>713.37096</v>
      </c>
      <c r="I15" s="29">
        <f t="shared" si="2"/>
        <v>-1.6055445422412329</v>
      </c>
      <c r="J15" s="134">
        <v>772.14</v>
      </c>
      <c r="K15" s="134">
        <v>726.66</v>
      </c>
      <c r="L15" s="108">
        <f t="shared" si="0"/>
        <v>-5.890123552723603</v>
      </c>
    </row>
    <row r="16" spans="1:12" ht="15" customHeight="1">
      <c r="A16" s="141" t="s">
        <v>31</v>
      </c>
      <c r="B16" s="28">
        <v>853.9018</v>
      </c>
      <c r="C16" s="137">
        <v>861.1077</v>
      </c>
      <c r="D16" s="28">
        <v>861.1077</v>
      </c>
      <c r="E16" s="137">
        <v>853.2842</v>
      </c>
      <c r="F16" s="28">
        <v>844.8635</v>
      </c>
      <c r="G16" s="28">
        <v>858.13454</v>
      </c>
      <c r="H16" s="137">
        <f t="shared" si="1"/>
        <v>854.85298</v>
      </c>
      <c r="I16" s="137">
        <f t="shared" si="2"/>
        <v>-0.3824062366724057</v>
      </c>
      <c r="J16" s="133">
        <v>876.42</v>
      </c>
      <c r="K16" s="133">
        <v>870.43</v>
      </c>
      <c r="L16" s="28">
        <f t="shared" si="0"/>
        <v>-0.6834622669496415</v>
      </c>
    </row>
    <row r="17" spans="1:12" ht="15" customHeight="1">
      <c r="A17" s="142" t="s">
        <v>32</v>
      </c>
      <c r="B17" s="108">
        <v>755</v>
      </c>
      <c r="C17" s="86">
        <v>757</v>
      </c>
      <c r="D17" s="108">
        <v>757</v>
      </c>
      <c r="E17" s="29">
        <v>753</v>
      </c>
      <c r="F17" s="108">
        <v>746</v>
      </c>
      <c r="G17" s="108">
        <v>769.2</v>
      </c>
      <c r="H17" s="29">
        <f t="shared" si="1"/>
        <v>753.6</v>
      </c>
      <c r="I17" s="29">
        <f t="shared" si="2"/>
        <v>-2.028081123244929</v>
      </c>
      <c r="J17" s="134">
        <v>806.23</v>
      </c>
      <c r="K17" s="134">
        <v>766.82</v>
      </c>
      <c r="L17" s="108">
        <f t="shared" si="0"/>
        <v>-4.888183272763347</v>
      </c>
    </row>
    <row r="18" spans="1:12" ht="15" customHeight="1">
      <c r="A18" s="141" t="s">
        <v>33</v>
      </c>
      <c r="B18" s="28">
        <v>797.5</v>
      </c>
      <c r="C18" s="137">
        <v>800</v>
      </c>
      <c r="D18" s="28">
        <v>800</v>
      </c>
      <c r="E18" s="137">
        <v>802.5</v>
      </c>
      <c r="F18" s="28">
        <v>800</v>
      </c>
      <c r="G18" s="28">
        <v>795.5</v>
      </c>
      <c r="H18" s="137">
        <f t="shared" si="1"/>
        <v>800</v>
      </c>
      <c r="I18" s="137">
        <f t="shared" si="2"/>
        <v>0.565681961030795</v>
      </c>
      <c r="J18" s="133">
        <v>816.82</v>
      </c>
      <c r="K18" s="133">
        <v>779.43</v>
      </c>
      <c r="L18" s="28">
        <f t="shared" si="0"/>
        <v>-4.577507896476596</v>
      </c>
    </row>
    <row r="19" spans="1:12" ht="15" customHeight="1">
      <c r="A19" s="142" t="s">
        <v>34</v>
      </c>
      <c r="B19" s="108">
        <v>735</v>
      </c>
      <c r="C19" s="86">
        <v>735</v>
      </c>
      <c r="D19" s="108">
        <v>735</v>
      </c>
      <c r="E19" s="29">
        <v>735</v>
      </c>
      <c r="F19" s="108">
        <v>735</v>
      </c>
      <c r="G19" s="108">
        <v>733</v>
      </c>
      <c r="H19" s="29">
        <f t="shared" si="1"/>
        <v>735</v>
      </c>
      <c r="I19" s="29">
        <f t="shared" si="2"/>
        <v>0.27285129604366354</v>
      </c>
      <c r="J19" s="134">
        <v>751.27</v>
      </c>
      <c r="K19" s="134">
        <v>742</v>
      </c>
      <c r="L19" s="108">
        <f t="shared" si="0"/>
        <v>-1.2339105780877713</v>
      </c>
    </row>
    <row r="20" spans="1:12" ht="15" customHeight="1">
      <c r="A20" s="141" t="s">
        <v>35</v>
      </c>
      <c r="B20" s="28">
        <v>826.4772</v>
      </c>
      <c r="C20" s="137">
        <v>830.1326</v>
      </c>
      <c r="D20" s="28">
        <v>830.1326</v>
      </c>
      <c r="E20" s="137">
        <v>825.046</v>
      </c>
      <c r="F20" s="28">
        <v>825.2724</v>
      </c>
      <c r="G20" s="28">
        <v>825.5562</v>
      </c>
      <c r="H20" s="137">
        <f t="shared" si="1"/>
        <v>827.4121600000001</v>
      </c>
      <c r="I20" s="137">
        <f t="shared" si="2"/>
        <v>0.22481328345667073</v>
      </c>
      <c r="J20" s="133">
        <v>927.08</v>
      </c>
      <c r="K20" s="133">
        <v>848.63</v>
      </c>
      <c r="L20" s="28">
        <f t="shared" si="0"/>
        <v>-8.462052897268846</v>
      </c>
    </row>
    <row r="21" spans="1:12" ht="15" customHeight="1">
      <c r="A21" s="142" t="s">
        <v>36</v>
      </c>
      <c r="B21" s="108">
        <v>771.617</v>
      </c>
      <c r="C21" s="86">
        <v>771.617</v>
      </c>
      <c r="D21" s="108">
        <v>771.617</v>
      </c>
      <c r="E21" s="29">
        <v>771.617</v>
      </c>
      <c r="F21" s="108">
        <v>771.617</v>
      </c>
      <c r="G21" s="108">
        <v>771.617</v>
      </c>
      <c r="H21" s="29">
        <f t="shared" si="1"/>
        <v>771.617</v>
      </c>
      <c r="I21" s="29">
        <f t="shared" si="2"/>
        <v>0</v>
      </c>
      <c r="J21" s="134">
        <v>947.99</v>
      </c>
      <c r="K21" s="134">
        <v>796.81</v>
      </c>
      <c r="L21" s="108">
        <f t="shared" si="0"/>
        <v>-15.947425605755338</v>
      </c>
    </row>
    <row r="22" spans="1:12" ht="15" customHeight="1">
      <c r="A22" s="141" t="s">
        <v>37</v>
      </c>
      <c r="B22" s="28">
        <v>1014.1252</v>
      </c>
      <c r="C22" s="137">
        <v>1014.1252</v>
      </c>
      <c r="D22" s="28">
        <v>1014.1252</v>
      </c>
      <c r="E22" s="137">
        <v>1014.1252</v>
      </c>
      <c r="F22" s="28">
        <v>1014.1252</v>
      </c>
      <c r="G22" s="28">
        <v>1014.1252000000001</v>
      </c>
      <c r="H22" s="137">
        <f t="shared" si="1"/>
        <v>1014.1252000000001</v>
      </c>
      <c r="I22" s="137">
        <f t="shared" si="2"/>
        <v>0</v>
      </c>
      <c r="J22" s="133">
        <v>1157.43</v>
      </c>
      <c r="K22" s="163">
        <v>1039.32</v>
      </c>
      <c r="L22" s="28">
        <f t="shared" si="0"/>
        <v>-10.204504808066162</v>
      </c>
    </row>
    <row r="23" spans="1:12" ht="15" customHeight="1">
      <c r="A23" s="143" t="s">
        <v>38</v>
      </c>
      <c r="B23" s="108"/>
      <c r="C23" s="86"/>
      <c r="D23" s="108"/>
      <c r="E23" s="29"/>
      <c r="F23" s="108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302.9148</v>
      </c>
      <c r="C24" s="137">
        <v>306.6626</v>
      </c>
      <c r="D24" s="28">
        <v>306.6626</v>
      </c>
      <c r="E24" s="137">
        <v>309.7491</v>
      </c>
      <c r="F24" s="28">
        <v>300.9306</v>
      </c>
      <c r="G24" s="28">
        <v>300.75426</v>
      </c>
      <c r="H24" s="137">
        <f>AVERAGE(B24:F24)</f>
        <v>305.38394</v>
      </c>
      <c r="I24" s="137">
        <f>(H24/G24-1)*100</f>
        <v>1.5393564167636375</v>
      </c>
      <c r="J24" s="135">
        <v>446.89</v>
      </c>
      <c r="K24" s="28">
        <v>312.17</v>
      </c>
      <c r="L24" s="28">
        <f>(K24/J24-1)*100</f>
        <v>-30.146120969366052</v>
      </c>
    </row>
    <row r="25" spans="1:12" ht="15" customHeight="1">
      <c r="A25" s="142" t="s">
        <v>40</v>
      </c>
      <c r="B25" s="108">
        <v>361.2</v>
      </c>
      <c r="C25" s="86">
        <v>361</v>
      </c>
      <c r="D25" s="108">
        <v>361</v>
      </c>
      <c r="E25" s="29">
        <v>350.8</v>
      </c>
      <c r="F25" s="108">
        <v>354.7</v>
      </c>
      <c r="G25" s="108">
        <v>357.9599999999999</v>
      </c>
      <c r="H25" s="108">
        <f>AVERAGE(B25:F25)</f>
        <v>357.74</v>
      </c>
      <c r="I25" s="108">
        <f>(H25/G25-1)*100</f>
        <v>-0.061459380936390584</v>
      </c>
      <c r="J25" s="131">
        <v>538.25</v>
      </c>
      <c r="K25" s="131">
        <v>370.77</v>
      </c>
      <c r="L25" s="108">
        <f>(K25/J25-1)*100</f>
        <v>-31.115652577798425</v>
      </c>
    </row>
    <row r="26" spans="1:12" ht="15" customHeight="1">
      <c r="A26" s="141" t="s">
        <v>41</v>
      </c>
      <c r="B26" s="28">
        <v>306.4422</v>
      </c>
      <c r="C26" s="137">
        <v>308.6468</v>
      </c>
      <c r="D26" s="28">
        <v>308.6468</v>
      </c>
      <c r="E26" s="137">
        <v>299.3874</v>
      </c>
      <c r="F26" s="28">
        <v>301.3716</v>
      </c>
      <c r="G26" s="28">
        <v>298.15282</v>
      </c>
      <c r="H26" s="137">
        <f>AVERAGE(B26:F26)</f>
        <v>304.89896</v>
      </c>
      <c r="I26" s="137">
        <f>(H26/G26-1)*100</f>
        <v>2.262645042230349</v>
      </c>
      <c r="J26" s="136">
        <v>452.77</v>
      </c>
      <c r="K26" s="162">
        <v>308.2</v>
      </c>
      <c r="L26" s="28">
        <f>(K26/J26-1)*100</f>
        <v>-31.930119044989723</v>
      </c>
    </row>
    <row r="27" spans="1:12" ht="15" customHeight="1">
      <c r="A27" s="142" t="s">
        <v>42</v>
      </c>
      <c r="B27" s="117" t="s">
        <v>67</v>
      </c>
      <c r="C27" s="117" t="s">
        <v>67</v>
      </c>
      <c r="D27" s="117" t="s">
        <v>67</v>
      </c>
      <c r="E27" s="117" t="s">
        <v>67</v>
      </c>
      <c r="F27" s="117" t="s">
        <v>67</v>
      </c>
      <c r="G27" s="164" t="s">
        <v>67</v>
      </c>
      <c r="H27" s="164" t="s">
        <v>67</v>
      </c>
      <c r="I27" s="164" t="s">
        <v>67</v>
      </c>
      <c r="J27" s="164" t="s">
        <v>66</v>
      </c>
      <c r="K27" s="164" t="s">
        <v>66</v>
      </c>
      <c r="L27" s="164" t="s">
        <v>67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2017-09-20T00:57:08Z</cp:lastPrinted>
  <dcterms:created xsi:type="dcterms:W3CDTF">2010-11-09T14:07:20Z</dcterms:created>
  <dcterms:modified xsi:type="dcterms:W3CDTF">2018-02-12T00:26:13Z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