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6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<sst xmlns="http://schemas.openxmlformats.org/spreadsheetml/2006/main" count="174" uniqueCount="82">
  <si>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</si>
  <si>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</si>
  <si>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</si>
  <si>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</si>
  <si>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</si>
  <si>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</si>
  <si>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</si>
  <si>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</si>
  <si>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</si>
  <si>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</si>
  <si>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</si>
  <si>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</si>
  <si>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</si>
  <si>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</si>
  <si>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</si>
  <si>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</si>
  <si>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</si>
  <si>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</si>
  <si>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</si>
  <si>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</si>
  <si>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</si>
  <si>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</si>
  <si>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</si>
  <si>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</si>
  <si>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</si>
  <si>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</si>
  <si>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</si>
  <si>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</si>
  <si>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</si>
  <si>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</si>
  <si>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</si>
  <si>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</si>
  <si>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</si>
  <si>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</si>
  <si>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</si>
  <si>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</si>
  <si>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</si>
  <si>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</si>
  <si>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</si>
  <si>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</si>
  <si>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</si>
  <si>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</si>
  <si>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</si>
  <si>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</si>
  <si>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</si>
  <si>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</si>
  <si>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</si>
  <si>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</si>
  <si>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</si>
  <si>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</si>
  <si>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</si>
  <si>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</si>
  <si>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</si>
  <si>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</si>
  <si>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</si>
  <si>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</si>
  <si>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</si>
  <si>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</si>
  <si>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</si>
  <si>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</si>
  <si>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</si>
  <si>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</si>
  <si>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</si>
  <si>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</si>
  <si>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</si>
  <si>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</si>
  <si>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</si>
  <si>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</si>
  <si>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</si>
  <si>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</si>
  <si>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</si>
  <si>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</si>
  <si>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</si>
  <si>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</si>
  <si>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Mayo</t>
  </si>
  <si>
    <t>Junio 2018</t>
  </si>
  <si>
    <t>Tailandia*</t>
  </si>
  <si>
    <t>Vietnam*</t>
  </si>
  <si>
    <t>* Los precios de arroz de Tailandia y Vietnam, generalmente se actualizan los días jueves de cada semana.</t>
  </si>
  <si>
    <t>semana del  18 al  24 de junio de 2018</t>
  </si>
  <si>
    <t>Nota: miércoles 20 feriado nacional en Argentina, mercados cerrados.</t>
  </si>
  <si>
    <t>Nota: miércoles 20 de junio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</si>
</sst>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4" sqref="B24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3"/>
      <c r="B2" s="113"/>
      <c r="C2" s="113"/>
      <c r="D2" s="113"/>
      <c r="E2" s="1"/>
      <c r="F2" s="1"/>
      <c r="G2" s="1"/>
    </row>
    <row r="3" spans="1:7" ht="18">
      <c r="A3" s="113"/>
      <c r="B3" s="113"/>
      <c r="C3" s="113"/>
      <c r="D3" s="113"/>
      <c r="E3" s="1"/>
      <c r="F3" s="1"/>
      <c r="G3" s="1"/>
    </row>
    <row r="4" spans="1:8" ht="18">
      <c r="A4" s="113"/>
      <c r="B4" s="113"/>
      <c r="C4" s="113"/>
      <c r="D4" s="113"/>
      <c r="E4" s="1"/>
      <c r="F4" s="1"/>
      <c r="G4" s="1"/>
      <c r="H4" s="1"/>
    </row>
    <row r="5" spans="1:8" ht="18">
      <c r="A5" s="113"/>
      <c r="B5" s="113"/>
      <c r="C5" s="113"/>
      <c r="D5" s="113"/>
      <c r="E5" s="1"/>
      <c r="F5" s="1"/>
      <c r="G5" s="1"/>
      <c r="H5" s="1"/>
    </row>
    <row r="6" spans="1:8" ht="18">
      <c r="A6" s="113"/>
      <c r="B6" s="113"/>
      <c r="C6" s="113"/>
      <c r="D6" s="113"/>
      <c r="E6" s="1"/>
      <c r="F6" s="111"/>
      <c r="G6" s="1"/>
      <c r="H6" s="1"/>
    </row>
    <row r="7" spans="1:8" ht="18">
      <c r="A7" s="113"/>
      <c r="B7" s="113"/>
      <c r="C7" s="113"/>
      <c r="D7" s="113"/>
      <c r="E7" s="1"/>
      <c r="F7" s="111"/>
      <c r="G7" s="1"/>
      <c r="H7" s="1"/>
    </row>
    <row r="8" spans="1:8" ht="18">
      <c r="A8" s="113"/>
      <c r="B8" s="113"/>
      <c r="C8" s="113"/>
      <c r="D8" s="113"/>
      <c r="E8" s="1"/>
      <c r="F8" s="1"/>
      <c r="G8" s="1"/>
      <c r="H8" s="1"/>
    </row>
    <row r="9" spans="1:8" ht="18">
      <c r="A9" s="114"/>
      <c r="B9" s="113"/>
      <c r="C9" s="113"/>
      <c r="D9" s="113"/>
      <c r="E9" s="1"/>
      <c r="F9" s="1"/>
      <c r="G9" s="1"/>
      <c r="H9" s="1"/>
    </row>
    <row r="10" spans="1:8" ht="18">
      <c r="A10" s="115"/>
      <c r="B10" s="115"/>
      <c r="C10" s="115"/>
      <c r="D10" s="117"/>
      <c r="E10" s="56"/>
      <c r="F10" s="56"/>
      <c r="G10" s="56"/>
      <c r="H10" s="1"/>
    </row>
    <row r="11" spans="1:8" ht="18">
      <c r="A11" s="116"/>
      <c r="B11" s="116"/>
      <c r="C11" s="116"/>
      <c r="D11" s="116"/>
      <c r="E11" s="2"/>
      <c r="F11" s="2"/>
      <c r="G11" s="2"/>
      <c r="H11" s="1"/>
    </row>
    <row r="12" spans="1:8" ht="18">
      <c r="A12" s="2"/>
      <c r="B12" s="2"/>
      <c r="C12" s="2"/>
      <c r="D12" s="116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52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0" t="s">
        <v>79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0"/>
      <c r="G6" s="66"/>
      <c r="H6" s="66"/>
    </row>
    <row r="7" spans="1:8" ht="18">
      <c r="A7" s="66"/>
      <c r="B7" s="66"/>
      <c r="C7" s="66"/>
      <c r="D7" s="66"/>
      <c r="E7" s="66"/>
      <c r="F7" s="110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7" t="s">
        <v>47</v>
      </c>
      <c r="B10" s="167"/>
      <c r="C10" s="167"/>
      <c r="D10" s="168"/>
      <c r="E10" s="167"/>
      <c r="F10" s="167"/>
      <c r="G10" s="67"/>
      <c r="H10" s="66"/>
    </row>
    <row r="11" spans="1:8" ht="18">
      <c r="A11" s="169" t="s">
        <v>49</v>
      </c>
      <c r="B11" s="169"/>
      <c r="C11" s="169"/>
      <c r="D11" s="169"/>
      <c r="E11" s="169"/>
      <c r="F11" s="169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4" t="s">
        <v>43</v>
      </c>
      <c r="B13" s="164"/>
      <c r="C13" s="164"/>
      <c r="D13" s="165"/>
      <c r="E13" s="164"/>
      <c r="F13" s="164"/>
      <c r="G13" s="69"/>
      <c r="H13" s="66"/>
    </row>
    <row r="14" spans="1:8" ht="18">
      <c r="A14" s="162" t="s">
        <v>44</v>
      </c>
      <c r="B14" s="162"/>
      <c r="C14" s="162"/>
      <c r="D14" s="163"/>
      <c r="E14" s="162"/>
      <c r="F14" s="162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2" t="s">
        <v>72</v>
      </c>
      <c r="B18" s="162"/>
      <c r="C18" s="162"/>
      <c r="D18" s="163"/>
      <c r="E18" s="162"/>
      <c r="F18" s="162"/>
      <c r="G18" s="72"/>
      <c r="H18" s="66"/>
      <c r="I18" s="66"/>
      <c r="J18" s="66"/>
      <c r="K18" s="66"/>
      <c r="L18" s="66"/>
    </row>
    <row r="19" spans="1:12" ht="18">
      <c r="A19" s="164" t="s">
        <v>73</v>
      </c>
      <c r="B19" s="164"/>
      <c r="C19" s="164"/>
      <c r="D19" s="165"/>
      <c r="E19" s="164"/>
      <c r="F19" s="164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2" t="s">
        <v>45</v>
      </c>
      <c r="B22" s="162"/>
      <c r="C22" s="162"/>
      <c r="D22" s="163"/>
      <c r="E22" s="162"/>
      <c r="F22" s="162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66" t="s">
        <v>0</v>
      </c>
      <c r="B24" s="166"/>
      <c r="C24" s="166"/>
      <c r="D24" s="166"/>
      <c r="E24" s="166"/>
      <c r="F24" s="166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0" t="s">
        <v>48</v>
      </c>
      <c r="C36" s="160"/>
      <c r="D36" s="160"/>
    </row>
    <row r="37" spans="2:4" ht="18">
      <c r="B37" s="160" t="s">
        <v>58</v>
      </c>
      <c r="C37" s="160"/>
      <c r="D37" s="12"/>
    </row>
    <row r="38" spans="2:4" ht="18">
      <c r="B38" s="160" t="s">
        <v>59</v>
      </c>
      <c r="C38" s="160"/>
      <c r="D38" s="12"/>
    </row>
    <row r="39" spans="2:4" ht="18">
      <c r="B39" s="161" t="s">
        <v>46</v>
      </c>
      <c r="C39" s="16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74</v>
      </c>
      <c r="K3" s="175"/>
      <c r="L3" s="175"/>
      <c r="M3" s="4"/>
      <c r="N3" s="4"/>
      <c r="O3" s="4"/>
    </row>
    <row r="4" spans="1:15" ht="15.75">
      <c r="A4" s="171"/>
      <c r="B4" s="53">
        <v>18</v>
      </c>
      <c r="C4" s="53">
        <v>19</v>
      </c>
      <c r="D4" s="53">
        <v>20</v>
      </c>
      <c r="E4" s="53">
        <v>21</v>
      </c>
      <c r="F4" s="53">
        <v>22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6"/>
      <c r="C5" s="104"/>
      <c r="D5" s="104"/>
      <c r="E5" s="104"/>
      <c r="F5" s="104"/>
      <c r="G5" s="104"/>
      <c r="H5" s="104"/>
      <c r="I5" s="32"/>
      <c r="J5" s="138"/>
      <c r="K5" s="33"/>
      <c r="L5" s="32"/>
      <c r="M5" s="4"/>
      <c r="N5" s="4"/>
      <c r="O5" s="4"/>
    </row>
    <row r="6" spans="1:15" ht="15">
      <c r="A6" s="38" t="s">
        <v>11</v>
      </c>
      <c r="B6" s="99">
        <v>268</v>
      </c>
      <c r="C6" s="99">
        <v>263</v>
      </c>
      <c r="D6" s="27" t="s">
        <v>63</v>
      </c>
      <c r="E6" s="99">
        <v>263</v>
      </c>
      <c r="F6" s="27">
        <v>263</v>
      </c>
      <c r="G6" s="99">
        <v>273</v>
      </c>
      <c r="H6" s="122">
        <f>AVERAGE(B6:F6)</f>
        <v>264.25</v>
      </c>
      <c r="I6" s="107">
        <f>(H6/G6-1)*100</f>
        <v>-3.205128205128205</v>
      </c>
      <c r="J6" s="146">
        <v>188.5714</v>
      </c>
      <c r="K6" s="34">
        <v>264.0476</v>
      </c>
      <c r="L6" s="107">
        <f>(K6/J6-1)*100</f>
        <v>40.025263640191454</v>
      </c>
      <c r="M6" s="4"/>
      <c r="N6" s="4"/>
      <c r="O6" s="4"/>
    </row>
    <row r="7" spans="1:15" ht="15">
      <c r="A7" s="47" t="s">
        <v>51</v>
      </c>
      <c r="B7" s="103" t="s">
        <v>63</v>
      </c>
      <c r="C7" s="103" t="s">
        <v>63</v>
      </c>
      <c r="D7" s="103" t="s">
        <v>63</v>
      </c>
      <c r="E7" s="103" t="s">
        <v>63</v>
      </c>
      <c r="F7" s="103" t="s">
        <v>63</v>
      </c>
      <c r="G7" s="103" t="s">
        <v>63</v>
      </c>
      <c r="H7" s="103" t="s">
        <v>63</v>
      </c>
      <c r="I7" s="103" t="s">
        <v>63</v>
      </c>
      <c r="J7" s="35" t="s">
        <v>63</v>
      </c>
      <c r="K7" s="119" t="s">
        <v>63</v>
      </c>
      <c r="L7" s="103" t="s">
        <v>63</v>
      </c>
      <c r="M7" s="4"/>
      <c r="N7" s="4"/>
      <c r="O7" s="4"/>
    </row>
    <row r="8" spans="1:15" ht="15.75">
      <c r="A8" s="48" t="s">
        <v>12</v>
      </c>
      <c r="B8" s="27"/>
      <c r="C8" s="99"/>
      <c r="D8" s="99"/>
      <c r="E8" s="99"/>
      <c r="F8" s="99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3"/>
      <c r="C9" s="103"/>
      <c r="D9" s="103"/>
      <c r="E9" s="103"/>
      <c r="F9" s="103"/>
      <c r="G9" s="103" t="s">
        <v>63</v>
      </c>
      <c r="H9" s="103" t="s">
        <v>63</v>
      </c>
      <c r="I9" s="103" t="s">
        <v>63</v>
      </c>
      <c r="J9" s="157"/>
      <c r="K9" s="119" t="s">
        <v>63</v>
      </c>
      <c r="L9" s="103" t="s">
        <v>63</v>
      </c>
      <c r="M9" s="4"/>
      <c r="N9" s="4"/>
      <c r="O9" s="4"/>
    </row>
    <row r="10" spans="1:15" ht="15">
      <c r="A10" s="57" t="s">
        <v>13</v>
      </c>
      <c r="B10" s="107">
        <v>212.3</v>
      </c>
      <c r="C10" s="107">
        <v>207.8</v>
      </c>
      <c r="D10" s="107">
        <v>211.7</v>
      </c>
      <c r="E10" s="107">
        <v>214.3</v>
      </c>
      <c r="F10" s="99">
        <v>212.8</v>
      </c>
      <c r="G10" s="29">
        <v>221.63999999999996</v>
      </c>
      <c r="H10" s="107">
        <f>AVERAGE(B10:F10)</f>
        <v>211.77999999999997</v>
      </c>
      <c r="I10" s="107">
        <f>(H10/G10-1)*100</f>
        <v>-4.448655477350649</v>
      </c>
      <c r="J10" s="146">
        <v>179.0359</v>
      </c>
      <c r="K10" s="34">
        <v>225.7182</v>
      </c>
      <c r="L10" s="107">
        <f>(K10/J10-1)*100</f>
        <v>26.074267786516558</v>
      </c>
      <c r="M10" s="4"/>
      <c r="N10" s="4"/>
      <c r="O10" s="4"/>
    </row>
    <row r="11" spans="1:15" ht="15">
      <c r="A11" s="39" t="s">
        <v>14</v>
      </c>
      <c r="B11" s="28">
        <v>244.1</v>
      </c>
      <c r="C11" s="28">
        <v>239.9</v>
      </c>
      <c r="D11" s="28">
        <v>242</v>
      </c>
      <c r="E11" s="28">
        <v>243.7</v>
      </c>
      <c r="F11" s="28">
        <v>242</v>
      </c>
      <c r="G11" s="28">
        <v>258.58000000000004</v>
      </c>
      <c r="H11" s="28">
        <f>AVERAGE(B11:F11)</f>
        <v>242.34</v>
      </c>
      <c r="I11" s="28">
        <f>(H11/G11-1)*100</f>
        <v>-6.28045479155388</v>
      </c>
      <c r="J11" s="40">
        <v>208.2714</v>
      </c>
      <c r="K11" s="40">
        <v>260.65</v>
      </c>
      <c r="L11" s="28">
        <f>(K11/J11-1)*100</f>
        <v>25.14920435547079</v>
      </c>
      <c r="M11" s="4"/>
      <c r="N11" s="4"/>
      <c r="O11" s="4"/>
    </row>
    <row r="12" spans="1:15" ht="15">
      <c r="A12" s="54" t="s">
        <v>61</v>
      </c>
      <c r="B12" s="109" t="s">
        <v>63</v>
      </c>
      <c r="C12" s="109" t="s">
        <v>63</v>
      </c>
      <c r="D12" s="109" t="s">
        <v>63</v>
      </c>
      <c r="E12" s="109" t="s">
        <v>63</v>
      </c>
      <c r="F12" s="109" t="s">
        <v>63</v>
      </c>
      <c r="G12" s="109" t="s">
        <v>63</v>
      </c>
      <c r="H12" s="109" t="s">
        <v>63</v>
      </c>
      <c r="I12" s="109" t="s">
        <v>63</v>
      </c>
      <c r="J12" s="142" t="s">
        <v>64</v>
      </c>
      <c r="K12" s="112" t="s">
        <v>64</v>
      </c>
      <c r="L12" s="109" t="s">
        <v>64</v>
      </c>
      <c r="M12" s="4"/>
      <c r="N12" s="4"/>
      <c r="O12" s="4"/>
    </row>
    <row r="13" spans="1:15" ht="15">
      <c r="A13" s="59" t="s">
        <v>62</v>
      </c>
      <c r="B13" s="100">
        <v>253.34987999999998</v>
      </c>
      <c r="C13" s="100">
        <v>247.28712</v>
      </c>
      <c r="D13" s="100">
        <v>249.3999</v>
      </c>
      <c r="E13" s="100">
        <v>251.05338</v>
      </c>
      <c r="F13" s="100">
        <v>249.3999</v>
      </c>
      <c r="G13" s="139">
        <v>265.97144399999996</v>
      </c>
      <c r="H13" s="100">
        <f>AVERAGE(B13:F13)</f>
        <v>250.09803599999995</v>
      </c>
      <c r="I13" s="100">
        <f>(H13/G13-1)*100</f>
        <v>-5.9680873109069665</v>
      </c>
      <c r="J13" s="144">
        <v>215.76661363636367</v>
      </c>
      <c r="K13" s="52">
        <v>270.2145409090909</v>
      </c>
      <c r="L13" s="100">
        <f>(K13/J13-1)*100</f>
        <v>25.234639574262175</v>
      </c>
      <c r="M13" s="4"/>
      <c r="N13" s="4"/>
      <c r="O13" s="4"/>
    </row>
    <row r="14" spans="1:15" ht="15">
      <c r="A14" s="41" t="s">
        <v>15</v>
      </c>
      <c r="B14" s="101">
        <v>240.48948</v>
      </c>
      <c r="C14" s="101">
        <v>234.42672</v>
      </c>
      <c r="D14" s="101">
        <v>236.5395</v>
      </c>
      <c r="E14" s="101">
        <v>238.19298</v>
      </c>
      <c r="F14" s="101">
        <v>236.5395</v>
      </c>
      <c r="G14" s="101">
        <v>253.111044</v>
      </c>
      <c r="H14" s="101">
        <f>AVERAGE(B14:F14)</f>
        <v>237.237636</v>
      </c>
      <c r="I14" s="101">
        <f>(H14/G14-1)*100</f>
        <v>-6.271321768164329</v>
      </c>
      <c r="J14" s="143">
        <v>205.05657272727274</v>
      </c>
      <c r="K14" s="51">
        <v>253.26219545454543</v>
      </c>
      <c r="L14" s="101">
        <f>(K14/J14-1)*100</f>
        <v>23.50845041743024</v>
      </c>
      <c r="M14" s="4"/>
      <c r="N14" s="4"/>
      <c r="O14" s="4"/>
    </row>
    <row r="15" spans="1:15" ht="15">
      <c r="A15" s="42" t="s">
        <v>42</v>
      </c>
      <c r="B15" s="100">
        <v>236.81508</v>
      </c>
      <c r="C15" s="100">
        <v>230.75232</v>
      </c>
      <c r="D15" s="100">
        <v>232.86509999999998</v>
      </c>
      <c r="E15" s="100">
        <v>234.51858</v>
      </c>
      <c r="F15" s="100">
        <v>232.86509999999998</v>
      </c>
      <c r="G15" s="100">
        <v>247.599444</v>
      </c>
      <c r="H15" s="100">
        <f>AVERAGE(B15:F15)</f>
        <v>233.56323600000002</v>
      </c>
      <c r="I15" s="100">
        <f>(H15/G15-1)*100</f>
        <v>-5.668917414854935</v>
      </c>
      <c r="J15" s="144">
        <v>203.2193727272727</v>
      </c>
      <c r="K15" s="52">
        <v>245.91339545454545</v>
      </c>
      <c r="L15" s="100">
        <f>(K15/J15-1)*100</f>
        <v>21.008835011300597</v>
      </c>
      <c r="M15" s="4"/>
      <c r="N15" s="4"/>
      <c r="O15" s="4"/>
    </row>
    <row r="16" spans="1:15" ht="15">
      <c r="A16" s="43" t="s">
        <v>65</v>
      </c>
      <c r="B16" s="99">
        <v>256.1057</v>
      </c>
      <c r="C16" s="99">
        <v>232.957</v>
      </c>
      <c r="D16" s="99">
        <v>232.957</v>
      </c>
      <c r="E16" s="99">
        <v>232.957</v>
      </c>
      <c r="F16" s="99">
        <v>232.957</v>
      </c>
      <c r="G16" s="99">
        <v>256.1057</v>
      </c>
      <c r="H16" s="99">
        <f>AVERAGE(B16:F16)</f>
        <v>237.58674000000002</v>
      </c>
      <c r="I16" s="99">
        <f>(H16/G16-1)*100</f>
        <v>-7.230983144849956</v>
      </c>
      <c r="J16" s="146">
        <v>221.92</v>
      </c>
      <c r="K16" s="34">
        <v>271.44</v>
      </c>
      <c r="L16" s="99">
        <f>(K16/J16-1)*100</f>
        <v>22.31434751261716</v>
      </c>
      <c r="M16" s="4"/>
      <c r="N16" s="4"/>
      <c r="O16" s="4"/>
    </row>
    <row r="17" spans="1:15" ht="15.75">
      <c r="A17" s="44" t="s">
        <v>16</v>
      </c>
      <c r="B17" s="141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6">
        <v>201.87622344514313</v>
      </c>
      <c r="K18" s="129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41"/>
      <c r="C19" s="28"/>
      <c r="D19" s="28"/>
      <c r="E19" s="28"/>
      <c r="F19" s="28"/>
      <c r="G19" s="103"/>
      <c r="H19" s="141"/>
      <c r="I19" s="141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9">
        <v>167</v>
      </c>
      <c r="C20" s="99">
        <v>166</v>
      </c>
      <c r="D20" s="27" t="s">
        <v>63</v>
      </c>
      <c r="E20" s="99">
        <v>167</v>
      </c>
      <c r="F20" s="27">
        <v>168</v>
      </c>
      <c r="G20" s="99">
        <v>171.2</v>
      </c>
      <c r="H20" s="122">
        <f>AVERAGE(B20:F20)</f>
        <v>167</v>
      </c>
      <c r="I20" s="158">
        <f>(H20/G20-1)*100</f>
        <v>-2.4532710280373737</v>
      </c>
      <c r="J20" s="146">
        <v>161.4286</v>
      </c>
      <c r="K20" s="81">
        <v>191</v>
      </c>
      <c r="L20" s="107">
        <f>(K20/J20-1)*100</f>
        <v>18.318563129457853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7">
        <v>168.71</v>
      </c>
      <c r="C22" s="107">
        <v>167.82</v>
      </c>
      <c r="D22" s="107">
        <v>168.02</v>
      </c>
      <c r="E22" s="107">
        <v>167.1</v>
      </c>
      <c r="F22" s="99">
        <v>169.99</v>
      </c>
      <c r="G22" s="120">
        <v>173.824</v>
      </c>
      <c r="H22" s="107">
        <f>AVERAGE(B22:F22)</f>
        <v>168.328</v>
      </c>
      <c r="I22" s="158">
        <f>(H22/G22-1)*100</f>
        <v>-3.161818851251841</v>
      </c>
      <c r="J22" s="146">
        <v>162.3364</v>
      </c>
      <c r="K22" s="81">
        <v>197.1382</v>
      </c>
      <c r="L22" s="107">
        <f>(K22/J22-1)*100</f>
        <v>21.43807550247512</v>
      </c>
      <c r="M22" s="4"/>
      <c r="N22" s="4"/>
      <c r="O22" s="4"/>
    </row>
    <row r="23" spans="1:15" ht="15">
      <c r="A23" s="83" t="s">
        <v>19</v>
      </c>
      <c r="B23" s="28">
        <v>167.71</v>
      </c>
      <c r="C23" s="28">
        <v>166.82</v>
      </c>
      <c r="D23" s="28">
        <v>167.02</v>
      </c>
      <c r="E23" s="28">
        <v>166.1</v>
      </c>
      <c r="F23" s="28">
        <v>168.99</v>
      </c>
      <c r="G23" s="121">
        <v>172.824</v>
      </c>
      <c r="H23" s="28">
        <f>AVERAGE(B23:F23)</f>
        <v>167.328</v>
      </c>
      <c r="I23" s="128">
        <f>(H23/G23-1)*100</f>
        <v>-3.180113873073187</v>
      </c>
      <c r="J23" s="147">
        <v>161.3364</v>
      </c>
      <c r="K23" s="84">
        <v>196.1382</v>
      </c>
      <c r="L23" s="28">
        <f>(K23/J23-1)*100</f>
        <v>21.57095360997272</v>
      </c>
      <c r="M23" s="4"/>
      <c r="N23" s="4"/>
      <c r="O23" s="4"/>
    </row>
    <row r="24" spans="1:15" ht="15">
      <c r="A24" s="78" t="s">
        <v>66</v>
      </c>
      <c r="B24" s="99">
        <v>280.9793823524224</v>
      </c>
      <c r="C24" s="122">
        <v>269.18464170443923</v>
      </c>
      <c r="D24" s="122">
        <v>278.88498915324783</v>
      </c>
      <c r="E24" s="107">
        <v>279.8770701423305</v>
      </c>
      <c r="F24" s="99">
        <v>277.78267694315593</v>
      </c>
      <c r="G24" s="122">
        <v>265.96589005097087</v>
      </c>
      <c r="H24" s="99">
        <f>AVERAGE(B24:F24)</f>
        <v>277.34175205911913</v>
      </c>
      <c r="I24" s="29">
        <f>(H24/G24-1)*100</f>
        <v>4.277188328912462</v>
      </c>
      <c r="J24" s="145">
        <v>229.19075051828713</v>
      </c>
      <c r="K24" s="79">
        <v>257.7456472697129</v>
      </c>
      <c r="L24" s="107">
        <f>(K24/J24-1)*100</f>
        <v>12.459009225656924</v>
      </c>
      <c r="M24" s="4"/>
      <c r="N24" s="4"/>
      <c r="O24" s="4"/>
    </row>
    <row r="25" spans="1:15" ht="15.75">
      <c r="A25" s="85" t="s">
        <v>76</v>
      </c>
      <c r="B25" s="102"/>
      <c r="C25" s="28"/>
      <c r="D25" s="28"/>
      <c r="E25" s="28"/>
      <c r="F25" s="103"/>
      <c r="G25" s="102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2">
        <v>437</v>
      </c>
      <c r="C26" s="122">
        <v>437</v>
      </c>
      <c r="D26" s="122">
        <v>437</v>
      </c>
      <c r="E26" s="122">
        <v>414</v>
      </c>
      <c r="F26" s="122">
        <v>414</v>
      </c>
      <c r="G26" s="122">
        <v>442.4</v>
      </c>
      <c r="H26" s="122">
        <f>AVERAGE(B26:F26)</f>
        <v>427.8</v>
      </c>
      <c r="I26" s="107">
        <f aca="true" t="shared" si="0" ref="I26:I31">(H26/G26-1)*100</f>
        <v>-3.3001808318263937</v>
      </c>
      <c r="J26" s="145">
        <v>406.7826</v>
      </c>
      <c r="K26" s="118">
        <v>451.8261</v>
      </c>
      <c r="L26" s="107">
        <f aca="true" t="shared" si="1" ref="L26:L31">(K26/J26-1)*100</f>
        <v>11.073113746753172</v>
      </c>
      <c r="M26" s="4"/>
      <c r="N26" s="4"/>
      <c r="O26" s="4"/>
    </row>
    <row r="27" spans="1:12" ht="15">
      <c r="A27" s="82" t="s">
        <v>21</v>
      </c>
      <c r="B27" s="102">
        <v>434</v>
      </c>
      <c r="C27" s="102">
        <v>434</v>
      </c>
      <c r="D27" s="102">
        <v>434</v>
      </c>
      <c r="E27" s="102">
        <v>410</v>
      </c>
      <c r="F27" s="102">
        <v>410</v>
      </c>
      <c r="G27" s="102">
        <v>439.4</v>
      </c>
      <c r="H27" s="102">
        <f>AVERAGE(B27:F27)</f>
        <v>424.4</v>
      </c>
      <c r="I27" s="28">
        <f t="shared" si="0"/>
        <v>-3.413746017296315</v>
      </c>
      <c r="J27" s="40">
        <v>401.8696</v>
      </c>
      <c r="K27" s="40">
        <v>448.6087</v>
      </c>
      <c r="L27" s="28">
        <f t="shared" si="1"/>
        <v>11.630414442893922</v>
      </c>
    </row>
    <row r="28" spans="1:12" ht="15">
      <c r="A28" s="78" t="s">
        <v>22</v>
      </c>
      <c r="B28" s="122">
        <v>430</v>
      </c>
      <c r="C28" s="122">
        <v>430</v>
      </c>
      <c r="D28" s="122">
        <v>430</v>
      </c>
      <c r="E28" s="122">
        <v>409</v>
      </c>
      <c r="F28" s="122">
        <v>409</v>
      </c>
      <c r="G28" s="122">
        <v>434.8</v>
      </c>
      <c r="H28" s="122">
        <f>AVERAGE(B28:F28)</f>
        <v>421.6</v>
      </c>
      <c r="I28" s="122">
        <f t="shared" si="0"/>
        <v>-3.0358785648574083</v>
      </c>
      <c r="J28" s="145">
        <v>396.6087</v>
      </c>
      <c r="K28" s="79">
        <v>443.9565</v>
      </c>
      <c r="L28" s="122">
        <f t="shared" si="1"/>
        <v>11.938164745251424</v>
      </c>
    </row>
    <row r="29" spans="1:12" ht="15.75">
      <c r="A29" s="85" t="s">
        <v>77</v>
      </c>
      <c r="B29" s="28"/>
      <c r="C29" s="28"/>
      <c r="D29" s="28"/>
      <c r="E29" s="102"/>
      <c r="F29" s="102"/>
      <c r="G29" s="102"/>
      <c r="H29" s="102"/>
      <c r="I29" s="102"/>
      <c r="J29" s="40"/>
      <c r="K29" s="40"/>
      <c r="L29" s="102"/>
    </row>
    <row r="30" spans="1:12" ht="15">
      <c r="A30" s="78" t="s">
        <v>67</v>
      </c>
      <c r="B30" s="122">
        <v>452.5</v>
      </c>
      <c r="C30" s="122">
        <v>452.5</v>
      </c>
      <c r="D30" s="122">
        <v>452.5</v>
      </c>
      <c r="E30" s="122">
        <v>452.5</v>
      </c>
      <c r="F30" s="122">
        <v>452.5</v>
      </c>
      <c r="G30" s="122">
        <v>463</v>
      </c>
      <c r="H30" s="122">
        <f>AVERAGE(B30:F30)</f>
        <v>452.5</v>
      </c>
      <c r="I30" s="122">
        <f t="shared" si="0"/>
        <v>-2.2678185745140356</v>
      </c>
      <c r="J30" s="145">
        <v>359.82608695652175</v>
      </c>
      <c r="K30" s="148">
        <v>456.19565217391306</v>
      </c>
      <c r="L30" s="122">
        <f t="shared" si="1"/>
        <v>26.782261962300623</v>
      </c>
    </row>
    <row r="31" spans="1:12" ht="15">
      <c r="A31" s="105" t="s">
        <v>68</v>
      </c>
      <c r="B31" s="94">
        <v>447.5</v>
      </c>
      <c r="C31" s="94">
        <v>447.5</v>
      </c>
      <c r="D31" s="94">
        <v>447.5</v>
      </c>
      <c r="E31" s="94">
        <v>447.5</v>
      </c>
      <c r="F31" s="94">
        <v>447.5</v>
      </c>
      <c r="G31" s="94">
        <v>447.5</v>
      </c>
      <c r="H31" s="140">
        <f>AVERAGE(B31:F31)</f>
        <v>447.5</v>
      </c>
      <c r="I31" s="94">
        <f t="shared" si="0"/>
        <v>0</v>
      </c>
      <c r="J31" s="156">
        <v>352.32608695652175</v>
      </c>
      <c r="K31" s="149">
        <v>445.2826086956522</v>
      </c>
      <c r="L31" s="94">
        <f t="shared" si="1"/>
        <v>26.383661380884792</v>
      </c>
    </row>
    <row r="32" spans="1:12" ht="15.75" customHeight="1">
      <c r="A32" s="177" t="s">
        <v>55</v>
      </c>
      <c r="B32" s="177"/>
      <c r="C32" s="177"/>
      <c r="D32" s="177"/>
      <c r="E32" s="97"/>
      <c r="F32" s="97"/>
      <c r="G32" s="178" t="s">
        <v>0</v>
      </c>
      <c r="H32" s="178"/>
      <c r="I32" s="178"/>
      <c r="J32" s="98"/>
      <c r="K32" s="98"/>
      <c r="L32" s="98"/>
    </row>
    <row r="33" spans="1:12" ht="15">
      <c r="A33" s="176" t="s">
        <v>78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 t="s">
        <v>80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17 H21 H10 H22:H23" formulaRange="1" unlockedFormula="1"/>
    <ignoredError sqref="I26:I28 I25 I17 I20:I21 L6:L31 I6 I22:I23 I10" unlockedFormula="1"/>
    <ignoredError sqref="H30:H31 H7:H8 H6 H18:H20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75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0" t="s">
        <v>4</v>
      </c>
      <c r="C4" s="130" t="s">
        <v>5</v>
      </c>
      <c r="D4" s="130" t="s">
        <v>6</v>
      </c>
      <c r="E4" s="130" t="s">
        <v>7</v>
      </c>
      <c r="F4" s="130" t="s">
        <v>8</v>
      </c>
      <c r="G4" s="180"/>
      <c r="H4" s="181"/>
      <c r="I4" s="179"/>
      <c r="J4" s="183" t="s">
        <v>74</v>
      </c>
      <c r="K4" s="184"/>
      <c r="L4" s="185"/>
    </row>
    <row r="5" spans="1:12" ht="15" customHeight="1">
      <c r="A5" s="182"/>
      <c r="B5" s="131">
        <v>18</v>
      </c>
      <c r="C5" s="131">
        <v>19</v>
      </c>
      <c r="D5" s="131">
        <v>20</v>
      </c>
      <c r="E5" s="131">
        <v>21</v>
      </c>
      <c r="F5" s="131">
        <v>22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5"/>
      <c r="C6" s="135"/>
      <c r="D6" s="135"/>
      <c r="E6" s="136"/>
      <c r="F6" s="137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160.6953</v>
      </c>
      <c r="C8" s="28">
        <v>161.9009</v>
      </c>
      <c r="D8" s="28">
        <v>164.4844</v>
      </c>
      <c r="E8" s="128">
        <v>166.7235</v>
      </c>
      <c r="F8" s="28">
        <v>168.4458</v>
      </c>
      <c r="G8" s="28">
        <v>162.76206000000002</v>
      </c>
      <c r="H8" s="28">
        <f>AVERAGE(B8:F8)</f>
        <v>164.44998</v>
      </c>
      <c r="I8" s="28">
        <f>(H8/G8-1)*100</f>
        <v>1.03704757730394</v>
      </c>
      <c r="J8" s="150">
        <v>167.7334</v>
      </c>
      <c r="K8" s="151">
        <v>163.224</v>
      </c>
      <c r="L8" s="28">
        <f>(K8/J8-1)*100</f>
        <v>-2.6884329537229967</v>
      </c>
    </row>
    <row r="9" spans="1:12" ht="15" customHeight="1">
      <c r="A9" s="38" t="s">
        <v>25</v>
      </c>
      <c r="B9" s="99">
        <v>372</v>
      </c>
      <c r="C9" s="99">
        <v>365</v>
      </c>
      <c r="D9" s="27" t="s">
        <v>63</v>
      </c>
      <c r="E9" s="29">
        <v>376</v>
      </c>
      <c r="F9" s="99">
        <v>390</v>
      </c>
      <c r="G9" s="99">
        <v>382</v>
      </c>
      <c r="H9" s="99">
        <f>AVERAGE(B9:F9)</f>
        <v>375.75</v>
      </c>
      <c r="I9" s="99">
        <f>(H9/G9-1)*100</f>
        <v>-1.63612565445026</v>
      </c>
      <c r="J9" s="152">
        <v>360.9524</v>
      </c>
      <c r="K9" s="152">
        <v>414.3333</v>
      </c>
      <c r="L9" s="99">
        <f aca="true" t="shared" si="0" ref="L9:L15">(K9/J9-1)*100</f>
        <v>14.788902913514356</v>
      </c>
    </row>
    <row r="10" spans="1:12" ht="15" customHeight="1">
      <c r="A10" s="58" t="s">
        <v>26</v>
      </c>
      <c r="B10" s="28">
        <v>333.8192</v>
      </c>
      <c r="C10" s="28">
        <v>326.6542</v>
      </c>
      <c r="D10" s="28">
        <v>326.8379</v>
      </c>
      <c r="E10" s="128">
        <v>323.5309</v>
      </c>
      <c r="F10" s="28">
        <v>328.6751</v>
      </c>
      <c r="G10" s="28">
        <v>343.66661999999997</v>
      </c>
      <c r="H10" s="28">
        <f aca="true" t="shared" si="1" ref="H10:H26">AVERAGE(B10:F10)</f>
        <v>327.90346</v>
      </c>
      <c r="I10" s="28">
        <f aca="true" t="shared" si="2" ref="I10:I26">(H10/G10-1)*100</f>
        <v>-4.586759109744198</v>
      </c>
      <c r="J10" s="151">
        <v>350.3332</v>
      </c>
      <c r="K10" s="151">
        <v>374.9308</v>
      </c>
      <c r="L10" s="28">
        <f t="shared" si="0"/>
        <v>7.021201530428756</v>
      </c>
    </row>
    <row r="11" spans="1:12" ht="15" customHeight="1">
      <c r="A11" s="38" t="s">
        <v>50</v>
      </c>
      <c r="B11" s="99">
        <v>520</v>
      </c>
      <c r="C11" s="120">
        <v>518.3</v>
      </c>
      <c r="D11" s="99">
        <v>519.4</v>
      </c>
      <c r="E11" s="99">
        <v>525</v>
      </c>
      <c r="F11" s="99">
        <v>527.4</v>
      </c>
      <c r="G11" s="99">
        <v>517.1</v>
      </c>
      <c r="H11" s="99">
        <f t="shared" si="1"/>
        <v>522.02</v>
      </c>
      <c r="I11" s="99">
        <f t="shared" si="2"/>
        <v>0.9514600657513084</v>
      </c>
      <c r="J11" s="152">
        <v>382.73858573204365</v>
      </c>
      <c r="K11" s="152">
        <v>532.0809523809525</v>
      </c>
      <c r="L11" s="99">
        <f t="shared" si="0"/>
        <v>39.01941748655147</v>
      </c>
    </row>
    <row r="12" spans="1:12" s="13" customFormat="1" ht="15" customHeight="1">
      <c r="A12" s="132" t="s">
        <v>57</v>
      </c>
      <c r="B12" s="103" t="s">
        <v>64</v>
      </c>
      <c r="C12" s="103" t="s">
        <v>64</v>
      </c>
      <c r="D12" s="103" t="s">
        <v>64</v>
      </c>
      <c r="E12" s="103" t="s">
        <v>64</v>
      </c>
      <c r="F12" s="103" t="s">
        <v>64</v>
      </c>
      <c r="G12" s="103" t="s">
        <v>63</v>
      </c>
      <c r="H12" s="103" t="s">
        <v>63</v>
      </c>
      <c r="I12" s="103" t="s">
        <v>63</v>
      </c>
      <c r="J12" s="153">
        <v>101.03381627847017</v>
      </c>
      <c r="K12" s="103" t="s">
        <v>64</v>
      </c>
      <c r="L12" s="103" t="s">
        <v>63</v>
      </c>
    </row>
    <row r="13" spans="1:12" ht="15" customHeight="1">
      <c r="A13" s="60" t="s">
        <v>27</v>
      </c>
      <c r="B13" s="29">
        <v>145</v>
      </c>
      <c r="C13" s="99">
        <v>145</v>
      </c>
      <c r="D13" s="27" t="s">
        <v>63</v>
      </c>
      <c r="E13" s="29">
        <v>145</v>
      </c>
      <c r="F13" s="99">
        <v>145</v>
      </c>
      <c r="G13" s="99">
        <v>148</v>
      </c>
      <c r="H13" s="99">
        <f t="shared" si="1"/>
        <v>145</v>
      </c>
      <c r="I13" s="99">
        <f t="shared" si="2"/>
        <v>-2.0270270270270285</v>
      </c>
      <c r="J13" s="123">
        <v>154.381</v>
      </c>
      <c r="K13" s="123">
        <v>150</v>
      </c>
      <c r="L13" s="99">
        <f t="shared" si="0"/>
        <v>-2.8377844423860488</v>
      </c>
    </row>
    <row r="14" spans="1:12" ht="15" customHeight="1">
      <c r="A14" s="132" t="s">
        <v>28</v>
      </c>
      <c r="B14" s="128">
        <v>624.3484</v>
      </c>
      <c r="C14" s="28">
        <v>616.6322</v>
      </c>
      <c r="D14" s="28">
        <v>628.0962</v>
      </c>
      <c r="E14" s="128">
        <v>624.1279</v>
      </c>
      <c r="F14" s="28">
        <v>624.5688</v>
      </c>
      <c r="G14" s="28">
        <v>635.3714600000001</v>
      </c>
      <c r="H14" s="28">
        <f t="shared" si="1"/>
        <v>623.5546999999999</v>
      </c>
      <c r="I14" s="28">
        <f t="shared" si="2"/>
        <v>-1.8598191363521699</v>
      </c>
      <c r="J14" s="124">
        <v>697.8424</v>
      </c>
      <c r="K14" s="124">
        <v>658.3897</v>
      </c>
      <c r="L14" s="28">
        <f t="shared" si="0"/>
        <v>-5.653525781752444</v>
      </c>
    </row>
    <row r="15" spans="1:12" ht="15" customHeight="1">
      <c r="A15" s="133" t="s">
        <v>29</v>
      </c>
      <c r="B15" s="29">
        <v>651.9061</v>
      </c>
      <c r="C15" s="120">
        <v>636.0329</v>
      </c>
      <c r="D15" s="99">
        <v>647.4969</v>
      </c>
      <c r="E15" s="29">
        <v>643.5286</v>
      </c>
      <c r="F15" s="99">
        <v>643.9695</v>
      </c>
      <c r="G15" s="99">
        <v>662.92924</v>
      </c>
      <c r="H15" s="99">
        <f t="shared" si="1"/>
        <v>644.5868</v>
      </c>
      <c r="I15" s="99">
        <f t="shared" si="2"/>
        <v>-2.7668775026426617</v>
      </c>
      <c r="J15" s="125">
        <v>714.2768</v>
      </c>
      <c r="K15" s="125">
        <v>683.5725</v>
      </c>
      <c r="L15" s="99">
        <f t="shared" si="0"/>
        <v>-4.298655647222471</v>
      </c>
    </row>
    <row r="16" spans="1:12" ht="15" customHeight="1">
      <c r="A16" s="132" t="s">
        <v>30</v>
      </c>
      <c r="B16" s="128">
        <v>772.0887</v>
      </c>
      <c r="C16" s="28">
        <v>776.1125</v>
      </c>
      <c r="D16" s="28">
        <v>787.4016</v>
      </c>
      <c r="E16" s="128">
        <v>775.8221</v>
      </c>
      <c r="F16" s="28">
        <v>795.8638</v>
      </c>
      <c r="G16" s="28">
        <v>793.7927</v>
      </c>
      <c r="H16" s="28">
        <f t="shared" si="1"/>
        <v>781.4577400000001</v>
      </c>
      <c r="I16" s="28">
        <f t="shared" si="2"/>
        <v>-1.5539271147240186</v>
      </c>
      <c r="J16" s="124">
        <v>825.2181</v>
      </c>
      <c r="K16" s="124">
        <v>793.5352</v>
      </c>
      <c r="L16" s="28">
        <f>(K16/J16-1)*100</f>
        <v>-3.8393365341841124</v>
      </c>
    </row>
    <row r="17" spans="1:12" ht="15" customHeight="1">
      <c r="A17" s="133" t="s">
        <v>31</v>
      </c>
      <c r="B17" s="29">
        <v>689</v>
      </c>
      <c r="C17" s="99">
        <v>686</v>
      </c>
      <c r="D17" s="27" t="s">
        <v>63</v>
      </c>
      <c r="E17" s="29">
        <v>686</v>
      </c>
      <c r="F17" s="99">
        <v>676</v>
      </c>
      <c r="G17" s="99">
        <v>678.2</v>
      </c>
      <c r="H17" s="99">
        <f t="shared" si="1"/>
        <v>684.25</v>
      </c>
      <c r="I17" s="99">
        <f t="shared" si="2"/>
        <v>0.8920672368033067</v>
      </c>
      <c r="J17" s="125">
        <v>734.381</v>
      </c>
      <c r="K17" s="125">
        <v>717.9048</v>
      </c>
      <c r="L17" s="99">
        <f aca="true" t="shared" si="3" ref="L17:L22">(K17/J17-1)*100</f>
        <v>-2.2435493292990882</v>
      </c>
    </row>
    <row r="18" spans="1:12" ht="15" customHeight="1">
      <c r="A18" s="132" t="s">
        <v>32</v>
      </c>
      <c r="B18" s="128">
        <v>755</v>
      </c>
      <c r="C18" s="28">
        <v>750</v>
      </c>
      <c r="D18" s="28">
        <v>755</v>
      </c>
      <c r="E18" s="128">
        <v>752.5</v>
      </c>
      <c r="F18" s="28">
        <v>760</v>
      </c>
      <c r="G18" s="28">
        <v>759</v>
      </c>
      <c r="H18" s="28">
        <f t="shared" si="1"/>
        <v>754.5</v>
      </c>
      <c r="I18" s="28">
        <f t="shared" si="2"/>
        <v>-0.5928853754940677</v>
      </c>
      <c r="J18" s="124">
        <v>790.7955</v>
      </c>
      <c r="K18" s="124">
        <v>780.75</v>
      </c>
      <c r="L18" s="28">
        <f t="shared" si="3"/>
        <v>-1.2703031314669766</v>
      </c>
    </row>
    <row r="19" spans="1:12" ht="15" customHeight="1">
      <c r="A19" s="133" t="s">
        <v>33</v>
      </c>
      <c r="B19" s="29">
        <v>715</v>
      </c>
      <c r="C19" s="99">
        <v>718</v>
      </c>
      <c r="D19" s="27" t="s">
        <v>63</v>
      </c>
      <c r="E19" s="29">
        <v>718</v>
      </c>
      <c r="F19" s="99">
        <v>715</v>
      </c>
      <c r="G19" s="99">
        <v>715.6</v>
      </c>
      <c r="H19" s="99">
        <f t="shared" si="1"/>
        <v>716.5</v>
      </c>
      <c r="I19" s="99">
        <f t="shared" si="2"/>
        <v>0.1257685858021107</v>
      </c>
      <c r="J19" s="125">
        <v>719.0476</v>
      </c>
      <c r="K19" s="125">
        <v>734.5238</v>
      </c>
      <c r="L19" s="99">
        <f t="shared" si="3"/>
        <v>2.152319262313096</v>
      </c>
    </row>
    <row r="20" spans="1:12" ht="15" customHeight="1">
      <c r="A20" s="132" t="s">
        <v>34</v>
      </c>
      <c r="B20" s="128">
        <v>826.6574</v>
      </c>
      <c r="C20" s="28">
        <v>813.2915</v>
      </c>
      <c r="D20" s="28">
        <v>819.824</v>
      </c>
      <c r="E20" s="128">
        <v>822.1399</v>
      </c>
      <c r="F20" s="28">
        <v>819.1007</v>
      </c>
      <c r="G20" s="28">
        <v>840.6875200000001</v>
      </c>
      <c r="H20" s="28">
        <f t="shared" si="1"/>
        <v>820.2027</v>
      </c>
      <c r="I20" s="28">
        <f t="shared" si="2"/>
        <v>-2.436674687403473</v>
      </c>
      <c r="J20" s="124">
        <v>842.0383</v>
      </c>
      <c r="K20" s="124">
        <v>811.7639</v>
      </c>
      <c r="L20" s="28">
        <f t="shared" si="3"/>
        <v>-3.595370899399708</v>
      </c>
    </row>
    <row r="21" spans="1:12" ht="15" customHeight="1">
      <c r="A21" s="133" t="s">
        <v>35</v>
      </c>
      <c r="B21" s="29">
        <v>749.5708</v>
      </c>
      <c r="C21" s="120">
        <v>749.5708</v>
      </c>
      <c r="D21" s="99">
        <v>749.5708</v>
      </c>
      <c r="E21" s="29">
        <v>749.5708</v>
      </c>
      <c r="F21" s="99">
        <v>749.5708</v>
      </c>
      <c r="G21" s="99">
        <v>749.5708</v>
      </c>
      <c r="H21" s="99">
        <f t="shared" si="1"/>
        <v>749.5708</v>
      </c>
      <c r="I21" s="99">
        <f t="shared" si="2"/>
        <v>0</v>
      </c>
      <c r="J21" s="125">
        <v>926.9425</v>
      </c>
      <c r="K21" s="125">
        <v>731.533</v>
      </c>
      <c r="L21" s="99">
        <f t="shared" si="3"/>
        <v>-21.081081081081077</v>
      </c>
    </row>
    <row r="22" spans="1:12" ht="15" customHeight="1">
      <c r="A22" s="132" t="s">
        <v>36</v>
      </c>
      <c r="B22" s="128">
        <v>992.079</v>
      </c>
      <c r="C22" s="28">
        <v>992.079</v>
      </c>
      <c r="D22" s="28">
        <v>992.079</v>
      </c>
      <c r="E22" s="128">
        <v>992.079</v>
      </c>
      <c r="F22" s="28">
        <v>992.079</v>
      </c>
      <c r="G22" s="28">
        <v>992.079</v>
      </c>
      <c r="H22" s="28">
        <f t="shared" si="1"/>
        <v>992.079</v>
      </c>
      <c r="I22" s="28">
        <f t="shared" si="2"/>
        <v>0</v>
      </c>
      <c r="J22" s="124">
        <v>1169.4507</v>
      </c>
      <c r="K22" s="154">
        <v>974.0412</v>
      </c>
      <c r="L22" s="28">
        <f t="shared" si="3"/>
        <v>-16.709511568123403</v>
      </c>
    </row>
    <row r="23" spans="1:12" ht="15" customHeight="1">
      <c r="A23" s="134" t="s">
        <v>37</v>
      </c>
      <c r="B23" s="29"/>
      <c r="C23" s="120"/>
      <c r="D23" s="99"/>
      <c r="E23" s="29"/>
      <c r="F23" s="99"/>
      <c r="G23" s="27"/>
      <c r="H23" s="99"/>
      <c r="I23" s="99"/>
      <c r="J23" s="123"/>
      <c r="K23" s="123"/>
      <c r="L23" s="27"/>
    </row>
    <row r="24" spans="1:12" ht="15" customHeight="1">
      <c r="A24" s="132" t="s">
        <v>38</v>
      </c>
      <c r="B24" s="128">
        <v>275.1366</v>
      </c>
      <c r="C24" s="28">
        <v>273.5933</v>
      </c>
      <c r="D24" s="28">
        <v>270.5069</v>
      </c>
      <c r="E24" s="128">
        <v>271.3887</v>
      </c>
      <c r="F24" s="28">
        <v>271.1683</v>
      </c>
      <c r="G24" s="28">
        <v>281.13316</v>
      </c>
      <c r="H24" s="28">
        <f t="shared" si="1"/>
        <v>272.35876</v>
      </c>
      <c r="I24" s="28">
        <f t="shared" si="2"/>
        <v>-3.121083261753954</v>
      </c>
      <c r="J24" s="126">
        <v>355.0039</v>
      </c>
      <c r="K24" s="28">
        <v>270.8777</v>
      </c>
      <c r="L24" s="128">
        <f>(K24/J24-1)*100</f>
        <v>-23.697260790656095</v>
      </c>
    </row>
    <row r="25" spans="1:12" ht="15" customHeight="1">
      <c r="A25" s="133" t="s">
        <v>39</v>
      </c>
      <c r="B25" s="29">
        <v>338.8</v>
      </c>
      <c r="C25" s="120">
        <v>338.8</v>
      </c>
      <c r="D25" s="99">
        <v>342.1</v>
      </c>
      <c r="E25" s="29">
        <v>341.8</v>
      </c>
      <c r="F25" s="99">
        <v>344.5</v>
      </c>
      <c r="G25" s="99">
        <v>349.2</v>
      </c>
      <c r="H25" s="99">
        <f t="shared" si="1"/>
        <v>341.2</v>
      </c>
      <c r="I25" s="99">
        <f t="shared" si="2"/>
        <v>-2.290950744558995</v>
      </c>
      <c r="J25" s="122">
        <v>448.5286</v>
      </c>
      <c r="K25" s="122">
        <v>333.3857</v>
      </c>
      <c r="L25" s="99">
        <f>(K25/J25-1)*100</f>
        <v>-25.671250395181044</v>
      </c>
    </row>
    <row r="26" spans="1:12" ht="15" customHeight="1">
      <c r="A26" s="132" t="s">
        <v>40</v>
      </c>
      <c r="B26" s="128">
        <v>264.3339</v>
      </c>
      <c r="C26" s="28">
        <v>261.027</v>
      </c>
      <c r="D26" s="28">
        <v>262.1293</v>
      </c>
      <c r="E26" s="128">
        <v>261.6884</v>
      </c>
      <c r="F26" s="28">
        <v>265.6567</v>
      </c>
      <c r="G26" s="28">
        <v>270.9919</v>
      </c>
      <c r="H26" s="28">
        <f t="shared" si="1"/>
        <v>262.96706</v>
      </c>
      <c r="I26" s="28">
        <f t="shared" si="2"/>
        <v>-2.9612840826607645</v>
      </c>
      <c r="J26" s="127">
        <v>345.8849</v>
      </c>
      <c r="K26" s="153">
        <v>260.7464</v>
      </c>
      <c r="L26" s="128">
        <f>(K26/J26-1)*100</f>
        <v>-24.61469118773326</v>
      </c>
    </row>
    <row r="27" spans="1:12" ht="15" customHeight="1">
      <c r="A27" s="133" t="s">
        <v>41</v>
      </c>
      <c r="B27" s="108" t="s">
        <v>64</v>
      </c>
      <c r="C27" s="108" t="s">
        <v>64</v>
      </c>
      <c r="D27" s="108" t="s">
        <v>64</v>
      </c>
      <c r="E27" s="108" t="s">
        <v>64</v>
      </c>
      <c r="F27" s="27" t="s">
        <v>64</v>
      </c>
      <c r="G27" s="155" t="s">
        <v>64</v>
      </c>
      <c r="H27" s="155" t="s">
        <v>64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88" t="s">
        <v>55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 t="s">
        <v>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2018-03-01T18:09:34Z</cp:lastPrinted>
  <dcterms:created xsi:type="dcterms:W3CDTF">2010-11-09T14:07:20Z</dcterms:created>
  <dcterms:modified xsi:type="dcterms:W3CDTF">2018-06-24T00:08:32Z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