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8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<sst xmlns="http://schemas.openxmlformats.org/spreadsheetml/2006/main" count="183" uniqueCount="85">
  <si>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</si>
  <si>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</si>
  <si>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</si>
  <si>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</si>
  <si>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</si>
  <si>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</si>
  <si>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</si>
  <si>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</si>
  <si>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</si>
  <si>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</si>
  <si>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</si>
  <si>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</si>
  <si>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</si>
  <si>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</si>
  <si>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</si>
  <si>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</si>
  <si>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</si>
  <si>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</si>
  <si>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</si>
  <si>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</si>
  <si>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</si>
  <si>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</si>
  <si>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</si>
  <si>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</si>
  <si>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</si>
  <si>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</si>
  <si>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</si>
  <si>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</si>
  <si>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</si>
  <si>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</si>
  <si>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</si>
  <si>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</si>
  <si>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</si>
  <si>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</si>
  <si>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</si>
  <si>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</si>
  <si>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</si>
  <si>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</si>
  <si>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</si>
  <si>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</si>
  <si>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</si>
  <si>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</si>
  <si>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</si>
  <si>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</si>
  <si>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</si>
  <si>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</si>
  <si>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</si>
  <si>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</si>
  <si>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</si>
  <si>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</si>
  <si>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</si>
  <si>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</si>
  <si>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</si>
  <si>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</si>
  <si>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</si>
  <si>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</si>
  <si>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</si>
  <si>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</si>
  <si>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</si>
  <si>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</si>
  <si>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</si>
  <si>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</si>
  <si>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</si>
  <si>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</si>
  <si>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</si>
  <si>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</si>
  <si>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</si>
  <si>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</si>
  <si>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</si>
  <si>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</si>
  <si>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</si>
  <si>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</si>
  <si>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Directora y Representante Legal (s)</t>
  </si>
  <si>
    <t>Gustavo Rojas Le-Bert</t>
  </si>
  <si>
    <t>Tailandia*</t>
  </si>
  <si>
    <t>Vietnam*</t>
  </si>
  <si>
    <t>* Los precios de arroz de Tailandia y Vietnam, generalmente se actualizan los días jueves de cada semana.</t>
  </si>
  <si>
    <t>Julio</t>
  </si>
  <si>
    <t>Agosto 2018</t>
  </si>
  <si>
    <t>Ganadería (USA)</t>
  </si>
  <si>
    <t>Ganado vivo o en pie</t>
  </si>
  <si>
    <t xml:space="preserve">Ganado de engorde </t>
  </si>
  <si>
    <t>Carne magra de cerdo</t>
  </si>
  <si>
    <t>Nota: lunes 20 de agosto feriado nacional en Argentina, mercados cerrados.</t>
  </si>
  <si>
    <t>semana del  20 al 26 de agosto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</si>
</sst>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7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9" xfId="0" applyFont="1" applyBorder="1" applyAlignment="1">
      <alignment horizontal="right" vertical="center"/>
    </xf>
    <xf numFmtId="180" fontId="0" fillId="0" borderId="39" xfId="0" applyBorder="1" applyAlignment="1">
      <alignment/>
    </xf>
    <xf numFmtId="180" fontId="26" fillId="0" borderId="39" xfId="0" applyFont="1" applyBorder="1" applyAlignment="1">
      <alignment horizontal="left"/>
    </xf>
    <xf numFmtId="180" fontId="58" fillId="0" borderId="39" xfId="0" applyFont="1" applyBorder="1" applyAlignment="1">
      <alignment horizontal="left"/>
    </xf>
    <xf numFmtId="180" fontId="34" fillId="0" borderId="39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9" xfId="0" applyFont="1" applyFill="1" applyBorder="1" applyAlignment="1">
      <alignment/>
    </xf>
    <xf numFmtId="180" fontId="0" fillId="58" borderId="39" xfId="0" applyFill="1" applyBorder="1" applyAlignment="1">
      <alignment/>
    </xf>
    <xf numFmtId="180" fontId="26" fillId="58" borderId="40" xfId="0" applyFont="1" applyFill="1" applyBorder="1" applyAlignment="1">
      <alignment/>
    </xf>
    <xf numFmtId="180" fontId="0" fillId="58" borderId="40" xfId="0" applyFill="1" applyBorder="1" applyAlignment="1">
      <alignment/>
    </xf>
    <xf numFmtId="2" fontId="26" fillId="58" borderId="39" xfId="0" applyNumberFormat="1" applyFont="1" applyFill="1" applyBorder="1" applyAlignment="1">
      <alignment vertical="center"/>
    </xf>
    <xf numFmtId="2" fontId="26" fillId="0" borderId="39" xfId="0" applyNumberFormat="1" applyFont="1" applyBorder="1" applyAlignment="1">
      <alignment vertical="center"/>
    </xf>
    <xf numFmtId="2" fontId="26" fillId="58" borderId="40" xfId="0" applyNumberFormat="1" applyFont="1" applyFill="1" applyBorder="1" applyAlignment="1">
      <alignment vertical="center"/>
    </xf>
    <xf numFmtId="4" fontId="26" fillId="58" borderId="39" xfId="0" applyNumberFormat="1" applyFont="1" applyFill="1" applyBorder="1" applyAlignment="1">
      <alignment vertical="center"/>
    </xf>
    <xf numFmtId="4" fontId="26" fillId="58" borderId="39" xfId="0" applyNumberFormat="1" applyFont="1" applyFill="1" applyBorder="1" applyAlignment="1">
      <alignment horizontal="right" vertical="center"/>
    </xf>
    <xf numFmtId="4" fontId="26" fillId="0" borderId="39" xfId="0" applyNumberFormat="1" applyFont="1" applyBorder="1" applyAlignment="1">
      <alignment vertical="center"/>
    </xf>
    <xf numFmtId="4" fontId="26" fillId="0" borderId="39" xfId="0" applyNumberFormat="1" applyFont="1" applyBorder="1" applyAlignment="1">
      <alignment horizontal="right" vertical="center"/>
    </xf>
    <xf numFmtId="4" fontId="26" fillId="58" borderId="40" xfId="0" applyNumberFormat="1" applyFont="1" applyFill="1" applyBorder="1" applyAlignment="1">
      <alignment vertical="center"/>
    </xf>
    <xf numFmtId="4" fontId="26" fillId="58" borderId="40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1"/>
      <c r="B2" s="111"/>
      <c r="C2" s="111"/>
      <c r="D2" s="111"/>
      <c r="E2" s="1"/>
      <c r="F2" s="1"/>
      <c r="G2" s="1"/>
    </row>
    <row r="3" spans="1:7" ht="18">
      <c r="A3" s="111"/>
      <c r="B3" s="111"/>
      <c r="C3" s="111"/>
      <c r="D3" s="111"/>
      <c r="E3" s="1"/>
      <c r="F3" s="1"/>
      <c r="G3" s="1"/>
    </row>
    <row r="4" spans="1:8" ht="18">
      <c r="A4" s="111"/>
      <c r="B4" s="111"/>
      <c r="C4" s="111"/>
      <c r="D4" s="111"/>
      <c r="E4" s="1"/>
      <c r="F4" s="1"/>
      <c r="G4" s="1"/>
      <c r="H4" s="1"/>
    </row>
    <row r="5" spans="1:8" ht="18">
      <c r="A5" s="111"/>
      <c r="B5" s="111"/>
      <c r="C5" s="111"/>
      <c r="D5" s="111"/>
      <c r="E5" s="1"/>
      <c r="F5" s="1"/>
      <c r="G5" s="1"/>
      <c r="H5" s="1"/>
    </row>
    <row r="6" spans="1:8" ht="18">
      <c r="A6" s="111"/>
      <c r="B6" s="111"/>
      <c r="C6" s="111"/>
      <c r="D6" s="111"/>
      <c r="E6" s="1"/>
      <c r="F6" s="109"/>
      <c r="G6" s="1"/>
      <c r="H6" s="1"/>
    </row>
    <row r="7" spans="1:8" ht="18">
      <c r="A7" s="111"/>
      <c r="B7" s="111"/>
      <c r="C7" s="111"/>
      <c r="D7" s="111"/>
      <c r="E7" s="1"/>
      <c r="F7" s="109"/>
      <c r="G7" s="1"/>
      <c r="H7" s="1"/>
    </row>
    <row r="8" spans="1:8" ht="18">
      <c r="A8" s="111"/>
      <c r="B8" s="111"/>
      <c r="C8" s="111"/>
      <c r="D8" s="111"/>
      <c r="E8" s="1"/>
      <c r="F8" s="1"/>
      <c r="G8" s="1"/>
      <c r="H8" s="1"/>
    </row>
    <row r="9" spans="1:8" ht="18">
      <c r="A9" s="112"/>
      <c r="B9" s="111"/>
      <c r="C9" s="111"/>
      <c r="D9" s="111"/>
      <c r="E9" s="1"/>
      <c r="F9" s="1"/>
      <c r="G9" s="1"/>
      <c r="H9" s="1"/>
    </row>
    <row r="10" spans="1:8" ht="18">
      <c r="A10" s="113"/>
      <c r="B10" s="113"/>
      <c r="C10" s="113"/>
      <c r="D10" s="115"/>
      <c r="E10" s="56"/>
      <c r="F10" s="56"/>
      <c r="G10" s="56"/>
      <c r="H10" s="1"/>
    </row>
    <row r="11" spans="1:8" ht="18">
      <c r="A11" s="114"/>
      <c r="B11" s="114"/>
      <c r="C11" s="114"/>
      <c r="D11" s="114"/>
      <c r="E11" s="2"/>
      <c r="F11" s="2"/>
      <c r="G11" s="2"/>
      <c r="H11" s="1"/>
    </row>
    <row r="12" spans="1:8" ht="18">
      <c r="A12" s="2"/>
      <c r="B12" s="2"/>
      <c r="C12" s="2"/>
      <c r="D12" s="114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90" t="s">
        <v>84</v>
      </c>
      <c r="C23" s="90"/>
      <c r="D23" s="90"/>
      <c r="E23" s="90"/>
      <c r="F23" s="86"/>
      <c r="G23" s="87"/>
      <c r="H23" s="1"/>
      <c r="I23" s="1"/>
      <c r="J23" s="1"/>
      <c r="K23" s="1"/>
      <c r="L23" s="1"/>
    </row>
    <row r="24" spans="1:12" ht="18">
      <c r="A24" s="1"/>
      <c r="B24" s="1"/>
      <c r="C24" s="89"/>
      <c r="D24" s="89"/>
      <c r="E24" s="89"/>
      <c r="F24" s="89"/>
      <c r="G24" s="88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08"/>
      <c r="G6" s="66"/>
      <c r="H6" s="66"/>
    </row>
    <row r="7" spans="1:8" ht="18">
      <c r="A7" s="66"/>
      <c r="B7" s="66"/>
      <c r="C7" s="66"/>
      <c r="D7" s="66"/>
      <c r="E7" s="66"/>
      <c r="F7" s="108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83" t="s">
        <v>47</v>
      </c>
      <c r="B10" s="183"/>
      <c r="C10" s="183"/>
      <c r="D10" s="184"/>
      <c r="E10" s="183"/>
      <c r="F10" s="183"/>
      <c r="G10" s="67"/>
      <c r="H10" s="66"/>
    </row>
    <row r="11" spans="1:8" ht="18">
      <c r="A11" s="185" t="s">
        <v>49</v>
      </c>
      <c r="B11" s="185"/>
      <c r="C11" s="185"/>
      <c r="D11" s="185"/>
      <c r="E11" s="185"/>
      <c r="F11" s="185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80" t="s">
        <v>43</v>
      </c>
      <c r="B13" s="180"/>
      <c r="C13" s="180"/>
      <c r="D13" s="181"/>
      <c r="E13" s="180"/>
      <c r="F13" s="180"/>
      <c r="G13" s="69"/>
      <c r="H13" s="66"/>
    </row>
    <row r="14" spans="1:8" ht="18">
      <c r="A14" s="178" t="s">
        <v>44</v>
      </c>
      <c r="B14" s="178"/>
      <c r="C14" s="178"/>
      <c r="D14" s="179"/>
      <c r="E14" s="178"/>
      <c r="F14" s="178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78" t="s">
        <v>72</v>
      </c>
      <c r="B18" s="178"/>
      <c r="C18" s="178"/>
      <c r="D18" s="179"/>
      <c r="E18" s="178"/>
      <c r="F18" s="178"/>
      <c r="G18" s="72"/>
      <c r="H18" s="66"/>
      <c r="I18" s="66"/>
      <c r="J18" s="66"/>
      <c r="K18" s="66"/>
      <c r="L18" s="66"/>
    </row>
    <row r="19" spans="1:12" ht="18">
      <c r="A19" s="180" t="s">
        <v>73</v>
      </c>
      <c r="B19" s="180"/>
      <c r="C19" s="180"/>
      <c r="D19" s="181"/>
      <c r="E19" s="180"/>
      <c r="F19" s="180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78" t="s">
        <v>45</v>
      </c>
      <c r="B22" s="178"/>
      <c r="C22" s="178"/>
      <c r="D22" s="179"/>
      <c r="E22" s="178"/>
      <c r="F22" s="178"/>
      <c r="G22" s="72"/>
      <c r="H22" s="66"/>
      <c r="I22" s="66"/>
      <c r="J22" s="66"/>
      <c r="K22" s="66"/>
      <c r="L22" s="66"/>
    </row>
    <row r="23" spans="1:12" ht="18">
      <c r="A23" s="68"/>
      <c r="B23" s="91"/>
      <c r="C23" s="91"/>
      <c r="D23" s="91"/>
      <c r="E23" s="91"/>
      <c r="F23" s="91"/>
      <c r="G23" s="68"/>
      <c r="H23" s="66"/>
      <c r="I23" s="66"/>
      <c r="J23" s="66"/>
      <c r="K23" s="66"/>
      <c r="L23" s="66"/>
    </row>
    <row r="24" spans="1:12" ht="18">
      <c r="A24" s="182" t="s">
        <v>0</v>
      </c>
      <c r="B24" s="182"/>
      <c r="C24" s="182"/>
      <c r="D24" s="182"/>
      <c r="E24" s="182"/>
      <c r="F24" s="182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76" t="s">
        <v>48</v>
      </c>
      <c r="C36" s="176"/>
      <c r="D36" s="176"/>
    </row>
    <row r="37" spans="2:4" ht="18">
      <c r="B37" s="176" t="s">
        <v>58</v>
      </c>
      <c r="C37" s="176"/>
      <c r="D37" s="12"/>
    </row>
    <row r="38" spans="2:4" ht="18">
      <c r="B38" s="176" t="s">
        <v>59</v>
      </c>
      <c r="C38" s="176"/>
      <c r="D38" s="12"/>
    </row>
    <row r="39" spans="2:4" ht="18">
      <c r="B39" s="177" t="s">
        <v>46</v>
      </c>
      <c r="C39" s="177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78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77</v>
      </c>
      <c r="K3" s="191"/>
      <c r="L3" s="191"/>
      <c r="M3" s="4"/>
      <c r="N3" s="4"/>
      <c r="O3" s="4"/>
    </row>
    <row r="4" spans="1:15" ht="15.75">
      <c r="A4" s="187"/>
      <c r="B4" s="53">
        <v>20</v>
      </c>
      <c r="C4" s="53">
        <v>21</v>
      </c>
      <c r="D4" s="53">
        <v>22</v>
      </c>
      <c r="E4" s="53">
        <v>23</v>
      </c>
      <c r="F4" s="53">
        <v>24</v>
      </c>
      <c r="G4" s="65" t="s">
        <v>53</v>
      </c>
      <c r="H4" s="63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5"/>
      <c r="C5" s="103"/>
      <c r="D5" s="103"/>
      <c r="E5" s="103"/>
      <c r="F5" s="103"/>
      <c r="G5" s="103"/>
      <c r="H5" s="103"/>
      <c r="I5" s="32"/>
      <c r="J5" s="136"/>
      <c r="K5" s="33"/>
      <c r="L5" s="32"/>
      <c r="M5" s="4"/>
      <c r="N5" s="4"/>
      <c r="O5" s="4"/>
    </row>
    <row r="6" spans="1:15" ht="15">
      <c r="A6" s="38" t="s">
        <v>11</v>
      </c>
      <c r="B6" s="27" t="s">
        <v>63</v>
      </c>
      <c r="C6" s="98">
        <v>241</v>
      </c>
      <c r="D6" s="98">
        <v>241</v>
      </c>
      <c r="E6" s="98">
        <v>241</v>
      </c>
      <c r="F6" s="98">
        <v>241</v>
      </c>
      <c r="G6" s="98">
        <v>241.4</v>
      </c>
      <c r="H6" s="27">
        <f>AVERAGE(B6:F6)</f>
        <v>241</v>
      </c>
      <c r="I6" s="98">
        <f>(H6/G6-1)*100</f>
        <v>-0.1657000828500399</v>
      </c>
      <c r="J6" s="144">
        <v>194</v>
      </c>
      <c r="K6" s="34">
        <v>243.9</v>
      </c>
      <c r="L6" s="106">
        <f>(K6/J6-1)*100</f>
        <v>25.72164948453608</v>
      </c>
      <c r="M6" s="4"/>
      <c r="N6" s="4"/>
      <c r="O6" s="4"/>
    </row>
    <row r="7" spans="1:15" ht="15">
      <c r="A7" s="47" t="s">
        <v>51</v>
      </c>
      <c r="B7" s="102" t="s">
        <v>63</v>
      </c>
      <c r="C7" s="102" t="s">
        <v>63</v>
      </c>
      <c r="D7" s="102" t="s">
        <v>63</v>
      </c>
      <c r="E7" s="102" t="s">
        <v>63</v>
      </c>
      <c r="F7" s="102" t="s">
        <v>63</v>
      </c>
      <c r="G7" s="102" t="s">
        <v>63</v>
      </c>
      <c r="H7" s="102" t="s">
        <v>63</v>
      </c>
      <c r="I7" s="102" t="s">
        <v>63</v>
      </c>
      <c r="J7" s="37" t="s">
        <v>63</v>
      </c>
      <c r="K7" s="117" t="s">
        <v>63</v>
      </c>
      <c r="L7" s="102" t="s">
        <v>63</v>
      </c>
      <c r="M7" s="4"/>
      <c r="N7" s="4"/>
      <c r="O7" s="4"/>
    </row>
    <row r="8" spans="1:15" ht="15.75">
      <c r="A8" s="48" t="s">
        <v>12</v>
      </c>
      <c r="B8" s="107"/>
      <c r="C8" s="98"/>
      <c r="D8" s="98"/>
      <c r="E8" s="98"/>
      <c r="F8" s="98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71</v>
      </c>
      <c r="B9" s="102" t="s">
        <v>63</v>
      </c>
      <c r="C9" s="102" t="s">
        <v>63</v>
      </c>
      <c r="D9" s="102" t="s">
        <v>63</v>
      </c>
      <c r="E9" s="102" t="s">
        <v>63</v>
      </c>
      <c r="F9" s="102" t="s">
        <v>63</v>
      </c>
      <c r="G9" s="102" t="s">
        <v>63</v>
      </c>
      <c r="H9" s="102" t="s">
        <v>63</v>
      </c>
      <c r="I9" s="102" t="s">
        <v>63</v>
      </c>
      <c r="J9" s="37"/>
      <c r="K9" s="117" t="s">
        <v>63</v>
      </c>
      <c r="L9" s="102" t="s">
        <v>63</v>
      </c>
      <c r="M9" s="4"/>
      <c r="N9" s="4"/>
      <c r="O9" s="4"/>
    </row>
    <row r="10" spans="1:15" ht="15">
      <c r="A10" s="57" t="s">
        <v>13</v>
      </c>
      <c r="B10" s="106">
        <v>230.4</v>
      </c>
      <c r="C10" s="106">
        <v>224.9</v>
      </c>
      <c r="D10" s="106">
        <v>224.5</v>
      </c>
      <c r="E10" s="106">
        <v>223</v>
      </c>
      <c r="F10" s="98">
        <v>220.3</v>
      </c>
      <c r="G10" s="29">
        <v>229.58</v>
      </c>
      <c r="H10" s="106">
        <f>AVERAGE(B10:F10)</f>
        <v>224.61999999999998</v>
      </c>
      <c r="I10" s="106">
        <f>(H10/G10-1)*100</f>
        <v>-2.1604669396289022</v>
      </c>
      <c r="J10" s="144">
        <v>208.522</v>
      </c>
      <c r="K10" s="34">
        <v>216.24</v>
      </c>
      <c r="L10" s="106">
        <f>(K10/J10-1)*100</f>
        <v>3.7012881134844466</v>
      </c>
      <c r="M10" s="4"/>
      <c r="N10" s="4"/>
      <c r="O10" s="4"/>
    </row>
    <row r="11" spans="1:15" ht="15">
      <c r="A11" s="39" t="s">
        <v>14</v>
      </c>
      <c r="B11" s="28">
        <v>252.5</v>
      </c>
      <c r="C11" s="28">
        <v>247.8</v>
      </c>
      <c r="D11" s="28">
        <v>246.1</v>
      </c>
      <c r="E11" s="28">
        <v>245.1</v>
      </c>
      <c r="F11" s="28">
        <v>242.2</v>
      </c>
      <c r="G11" s="28">
        <v>253.1</v>
      </c>
      <c r="H11" s="28">
        <f>AVERAGE(B11:F11)</f>
        <v>246.74</v>
      </c>
      <c r="I11" s="28">
        <f>(H11/G11-1)*100</f>
        <v>-2.5128407743974623</v>
      </c>
      <c r="J11" s="40">
        <v>251.7515</v>
      </c>
      <c r="K11" s="40">
        <v>241.31</v>
      </c>
      <c r="L11" s="28">
        <f>(K11/J11-1)*100</f>
        <v>-4.147542318516473</v>
      </c>
      <c r="M11" s="4"/>
      <c r="N11" s="4"/>
      <c r="O11" s="4"/>
    </row>
    <row r="12" spans="1:15" ht="15">
      <c r="A12" s="54" t="s">
        <v>61</v>
      </c>
      <c r="B12" s="107" t="s">
        <v>63</v>
      </c>
      <c r="C12" s="107" t="s">
        <v>63</v>
      </c>
      <c r="D12" s="107" t="s">
        <v>63</v>
      </c>
      <c r="E12" s="107" t="s">
        <v>63</v>
      </c>
      <c r="F12" s="107" t="s">
        <v>63</v>
      </c>
      <c r="G12" s="107" t="s">
        <v>63</v>
      </c>
      <c r="H12" s="107" t="s">
        <v>63</v>
      </c>
      <c r="I12" s="107" t="s">
        <v>63</v>
      </c>
      <c r="J12" s="140" t="s">
        <v>64</v>
      </c>
      <c r="K12" s="110" t="s">
        <v>64</v>
      </c>
      <c r="L12" s="107" t="s">
        <v>64</v>
      </c>
      <c r="M12" s="4"/>
      <c r="N12" s="4"/>
      <c r="O12" s="4"/>
    </row>
    <row r="13" spans="1:15" ht="15">
      <c r="A13" s="59" t="s">
        <v>62</v>
      </c>
      <c r="B13" s="99">
        <v>258.03474</v>
      </c>
      <c r="C13" s="99">
        <v>253.34987999999998</v>
      </c>
      <c r="D13" s="99">
        <v>251.7</v>
      </c>
      <c r="E13" s="99">
        <v>250.77779999999998</v>
      </c>
      <c r="F13" s="99">
        <v>247.74642</v>
      </c>
      <c r="G13" s="137">
        <v>259.72496400000006</v>
      </c>
      <c r="H13" s="99">
        <f>AVERAGE(B13:F13)</f>
        <v>252.32176799999996</v>
      </c>
      <c r="I13" s="99">
        <f>(H13/G13-1)*100</f>
        <v>-2.850398315966307</v>
      </c>
      <c r="J13" s="142">
        <v>259.10031599999996</v>
      </c>
      <c r="K13" s="52">
        <v>247.65018571428573</v>
      </c>
      <c r="L13" s="99">
        <f>(K13/J13-1)*100</f>
        <v>-4.419188082238479</v>
      </c>
      <c r="M13" s="4"/>
      <c r="N13" s="4"/>
      <c r="O13" s="4"/>
    </row>
    <row r="14" spans="1:15" ht="15">
      <c r="A14" s="41" t="s">
        <v>15</v>
      </c>
      <c r="B14" s="100">
        <v>252.52313999999998</v>
      </c>
      <c r="C14" s="100">
        <v>247.83828</v>
      </c>
      <c r="D14" s="100">
        <v>246.18</v>
      </c>
      <c r="E14" s="100">
        <v>245.2662</v>
      </c>
      <c r="F14" s="100">
        <v>242.23481999999998</v>
      </c>
      <c r="G14" s="100">
        <v>250.538964</v>
      </c>
      <c r="H14" s="100">
        <f>AVERAGE(B14:F14)</f>
        <v>246.80848799999998</v>
      </c>
      <c r="I14" s="100">
        <f>(H14/G14-1)*100</f>
        <v>-1.4889803727295758</v>
      </c>
      <c r="J14" s="141">
        <v>248.07711600000002</v>
      </c>
      <c r="K14" s="51">
        <v>236.6269857142857</v>
      </c>
      <c r="L14" s="100">
        <f>(K14/J14-1)*100</f>
        <v>-4.615552804844092</v>
      </c>
      <c r="M14" s="4"/>
      <c r="N14" s="4"/>
      <c r="O14" s="4"/>
    </row>
    <row r="15" spans="1:15" ht="15">
      <c r="A15" s="42" t="s">
        <v>42</v>
      </c>
      <c r="B15" s="99">
        <v>250.68594</v>
      </c>
      <c r="C15" s="99">
        <v>246.00108</v>
      </c>
      <c r="D15" s="99">
        <v>244.35</v>
      </c>
      <c r="E15" s="99">
        <v>243.429</v>
      </c>
      <c r="F15" s="99">
        <v>240.39762</v>
      </c>
      <c r="G15" s="99">
        <v>248.701764</v>
      </c>
      <c r="H15" s="99">
        <f>AVERAGE(B15:F15)</f>
        <v>244.97272800000002</v>
      </c>
      <c r="I15" s="99">
        <f>(H15/G15-1)*100</f>
        <v>-1.4994007038888424</v>
      </c>
      <c r="J15" s="142">
        <v>246.239916</v>
      </c>
      <c r="K15" s="52">
        <v>233.12755714285717</v>
      </c>
      <c r="L15" s="99">
        <f>(K15/J15-1)*100</f>
        <v>-5.325033841037707</v>
      </c>
      <c r="M15" s="4"/>
      <c r="N15" s="4"/>
      <c r="O15" s="4"/>
    </row>
    <row r="16" spans="1:15" ht="15">
      <c r="A16" s="43" t="s">
        <v>65</v>
      </c>
      <c r="B16" s="98">
        <v>242.8778</v>
      </c>
      <c r="C16" s="98">
        <v>242.8778</v>
      </c>
      <c r="D16" s="98">
        <v>242.8778</v>
      </c>
      <c r="E16" s="98">
        <v>242.8778</v>
      </c>
      <c r="F16" s="98">
        <v>242.8778</v>
      </c>
      <c r="G16" s="98">
        <v>242.65734000000003</v>
      </c>
      <c r="H16" s="98">
        <f>AVERAGE(B16:F16)</f>
        <v>242.87780000000004</v>
      </c>
      <c r="I16" s="98">
        <f>(H16/G16-1)*100</f>
        <v>0.09085239292576652</v>
      </c>
      <c r="J16" s="144">
        <v>296.15663</v>
      </c>
      <c r="K16" s="34">
        <v>243.11</v>
      </c>
      <c r="L16" s="98">
        <f>(K16/J16-1)*100</f>
        <v>-17.91168072111031</v>
      </c>
      <c r="M16" s="4"/>
      <c r="N16" s="4"/>
      <c r="O16" s="4"/>
    </row>
    <row r="17" spans="1:15" ht="15.75">
      <c r="A17" s="44" t="s">
        <v>16</v>
      </c>
      <c r="B17" s="139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60</v>
      </c>
      <c r="B18" s="27" t="s">
        <v>64</v>
      </c>
      <c r="C18" s="27" t="s">
        <v>64</v>
      </c>
      <c r="D18" s="27" t="s">
        <v>64</v>
      </c>
      <c r="E18" s="27" t="s">
        <v>64</v>
      </c>
      <c r="F18" s="27" t="s">
        <v>64</v>
      </c>
      <c r="G18" s="27" t="s">
        <v>64</v>
      </c>
      <c r="H18" s="27" t="s">
        <v>64</v>
      </c>
      <c r="I18" s="27" t="s">
        <v>64</v>
      </c>
      <c r="J18" s="144">
        <v>229.29115994192608</v>
      </c>
      <c r="K18" s="127" t="s">
        <v>64</v>
      </c>
      <c r="L18" s="27" t="s">
        <v>64</v>
      </c>
      <c r="M18" s="4"/>
      <c r="N18" s="4"/>
      <c r="O18" s="4"/>
    </row>
    <row r="19" spans="1:15" ht="15.75">
      <c r="A19" s="77" t="s">
        <v>10</v>
      </c>
      <c r="B19" s="139"/>
      <c r="C19" s="28"/>
      <c r="D19" s="28"/>
      <c r="E19" s="28"/>
      <c r="F19" s="28"/>
      <c r="G19" s="102"/>
      <c r="H19" s="139"/>
      <c r="I19" s="139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27" t="s">
        <v>63</v>
      </c>
      <c r="C20" s="98">
        <v>168</v>
      </c>
      <c r="D20" s="98">
        <v>164</v>
      </c>
      <c r="E20" s="98">
        <v>161</v>
      </c>
      <c r="F20" s="98">
        <v>162</v>
      </c>
      <c r="G20" s="98">
        <v>169.4</v>
      </c>
      <c r="H20" s="98">
        <f>AVERAGE(B20:F20)</f>
        <v>163.75</v>
      </c>
      <c r="I20" s="98">
        <v>-0.8406655632023696</v>
      </c>
      <c r="J20" s="144">
        <v>150.4761</v>
      </c>
      <c r="K20" s="81">
        <v>164.57</v>
      </c>
      <c r="L20" s="106">
        <f>(K20/J20-1)*100</f>
        <v>9.366204998667559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126"/>
      <c r="J21" s="40"/>
      <c r="K21" s="40"/>
      <c r="L21" s="28"/>
      <c r="M21" s="4"/>
      <c r="N21" s="4"/>
      <c r="O21" s="4"/>
    </row>
    <row r="22" spans="1:15" ht="15">
      <c r="A22" s="80" t="s">
        <v>18</v>
      </c>
      <c r="B22" s="106">
        <v>172.25</v>
      </c>
      <c r="C22" s="106">
        <v>171.37</v>
      </c>
      <c r="D22" s="106">
        <v>167.72</v>
      </c>
      <c r="E22" s="106">
        <v>165.46</v>
      </c>
      <c r="F22" s="98">
        <v>166.15</v>
      </c>
      <c r="G22" s="118">
        <v>172.232</v>
      </c>
      <c r="H22" s="106">
        <f>AVERAGE(B22:F22)</f>
        <v>168.59</v>
      </c>
      <c r="I22" s="154">
        <f>(H22/G22-1)*100</f>
        <v>-2.1145896232988015</v>
      </c>
      <c r="J22" s="144">
        <v>164.5935</v>
      </c>
      <c r="K22" s="81">
        <v>164.0861</v>
      </c>
      <c r="L22" s="106">
        <f>(K22/J22-1)*100</f>
        <v>-0.3082746280989368</v>
      </c>
      <c r="M22" s="4"/>
      <c r="N22" s="4"/>
      <c r="O22" s="4"/>
    </row>
    <row r="23" spans="1:15" ht="15">
      <c r="A23" s="83" t="s">
        <v>19</v>
      </c>
      <c r="B23" s="28">
        <v>171.25</v>
      </c>
      <c r="C23" s="28">
        <v>170.37</v>
      </c>
      <c r="D23" s="28">
        <v>166.72</v>
      </c>
      <c r="E23" s="28">
        <v>164.46</v>
      </c>
      <c r="F23" s="28">
        <v>165.15</v>
      </c>
      <c r="G23" s="119">
        <v>171.232</v>
      </c>
      <c r="H23" s="28">
        <f>AVERAGE(B23:F23)</f>
        <v>167.59</v>
      </c>
      <c r="I23" s="126">
        <f>(H23/G23-1)*100</f>
        <v>-2.12693888992711</v>
      </c>
      <c r="J23" s="145">
        <v>163.5935</v>
      </c>
      <c r="K23" s="84">
        <v>163.0861</v>
      </c>
      <c r="L23" s="28">
        <f>(K23/J23-1)*100</f>
        <v>-0.31015902221055436</v>
      </c>
      <c r="M23" s="4"/>
      <c r="N23" s="4"/>
      <c r="O23" s="4"/>
    </row>
    <row r="24" spans="1:15" ht="15">
      <c r="A24" s="78" t="s">
        <v>66</v>
      </c>
      <c r="B24" s="98">
        <v>226.30469673186477</v>
      </c>
      <c r="C24" s="120">
        <v>232.3674138873701</v>
      </c>
      <c r="D24" s="106">
        <v>238.09943737984798</v>
      </c>
      <c r="E24" s="106">
        <v>238.09943737984798</v>
      </c>
      <c r="F24" s="98">
        <v>237.76874371682038</v>
      </c>
      <c r="G24" s="120">
        <v>227.6715638723787</v>
      </c>
      <c r="H24" s="98">
        <f>AVERAGE(B24:F24)</f>
        <v>234.52794581915026</v>
      </c>
      <c r="I24" s="29">
        <f>(H24/G24-1)*100</f>
        <v>3.0115231916335805</v>
      </c>
      <c r="J24" s="143">
        <v>262.59832624914026</v>
      </c>
      <c r="K24" s="79">
        <v>263.8620484614242</v>
      </c>
      <c r="L24" s="106">
        <f>(K24/J24-1)*100</f>
        <v>0.4812377254396427</v>
      </c>
      <c r="M24" s="4"/>
      <c r="N24" s="4"/>
      <c r="O24" s="4"/>
    </row>
    <row r="25" spans="1:15" ht="15.75">
      <c r="A25" s="85" t="s">
        <v>74</v>
      </c>
      <c r="B25" s="101"/>
      <c r="C25" s="28"/>
      <c r="D25" s="28"/>
      <c r="E25" s="28"/>
      <c r="F25" s="102"/>
      <c r="G25" s="101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20</v>
      </c>
      <c r="B26" s="120">
        <v>402</v>
      </c>
      <c r="C26" s="120">
        <v>402</v>
      </c>
      <c r="D26" s="120">
        <v>402</v>
      </c>
      <c r="E26" s="120">
        <v>410</v>
      </c>
      <c r="F26" s="120">
        <v>410</v>
      </c>
      <c r="G26" s="120">
        <v>403.2</v>
      </c>
      <c r="H26" s="120">
        <f>AVERAGE(B26:F26)</f>
        <v>405.2</v>
      </c>
      <c r="I26" s="106">
        <f aca="true" t="shared" si="0" ref="I26:I31">(H26/G26-1)*100</f>
        <v>0.49603174603174427</v>
      </c>
      <c r="J26" s="143">
        <v>422.8571</v>
      </c>
      <c r="K26" s="116">
        <v>399.9545</v>
      </c>
      <c r="L26" s="106">
        <f aca="true" t="shared" si="1" ref="L26:L31">(K26/J26-1)*100</f>
        <v>-5.416155954340129</v>
      </c>
      <c r="M26" s="4"/>
      <c r="N26" s="4"/>
      <c r="O26" s="4"/>
    </row>
    <row r="27" spans="1:12" ht="15">
      <c r="A27" s="82" t="s">
        <v>21</v>
      </c>
      <c r="B27" s="101">
        <v>399</v>
      </c>
      <c r="C27" s="101">
        <v>399</v>
      </c>
      <c r="D27" s="101">
        <v>399</v>
      </c>
      <c r="E27" s="101">
        <v>407</v>
      </c>
      <c r="F27" s="101">
        <v>407</v>
      </c>
      <c r="G27" s="101">
        <v>400.2</v>
      </c>
      <c r="H27" s="101">
        <f>AVERAGE(B27:F27)</f>
        <v>402.2</v>
      </c>
      <c r="I27" s="28">
        <f t="shared" si="0"/>
        <v>0.4997501249375258</v>
      </c>
      <c r="J27" s="40">
        <v>415.5714</v>
      </c>
      <c r="K27" s="40">
        <v>396.9545</v>
      </c>
      <c r="L27" s="28">
        <f t="shared" si="1"/>
        <v>-4.47983186523423</v>
      </c>
    </row>
    <row r="28" spans="1:12" ht="15">
      <c r="A28" s="78" t="s">
        <v>22</v>
      </c>
      <c r="B28" s="120">
        <v>396</v>
      </c>
      <c r="C28" s="120">
        <v>396</v>
      </c>
      <c r="D28" s="120">
        <v>396</v>
      </c>
      <c r="E28" s="120">
        <v>403</v>
      </c>
      <c r="F28" s="120">
        <v>403</v>
      </c>
      <c r="G28" s="120">
        <v>396.6</v>
      </c>
      <c r="H28" s="120">
        <f>AVERAGE(B28:F28)</f>
        <v>398.8</v>
      </c>
      <c r="I28" s="120">
        <f t="shared" si="0"/>
        <v>0.5547150781644028</v>
      </c>
      <c r="J28" s="143">
        <v>412.6666</v>
      </c>
      <c r="K28" s="79">
        <v>395.6363</v>
      </c>
      <c r="L28" s="120">
        <f t="shared" si="1"/>
        <v>-4.126890812098683</v>
      </c>
    </row>
    <row r="29" spans="1:12" ht="15.75">
      <c r="A29" s="85" t="s">
        <v>75</v>
      </c>
      <c r="B29" s="28"/>
      <c r="C29" s="28"/>
      <c r="D29" s="28"/>
      <c r="E29" s="101"/>
      <c r="F29" s="101"/>
      <c r="G29" s="101"/>
      <c r="H29" s="101"/>
      <c r="I29" s="101"/>
      <c r="J29" s="40"/>
      <c r="K29" s="40"/>
      <c r="L29" s="101"/>
    </row>
    <row r="30" spans="1:12" ht="15">
      <c r="A30" s="78" t="s">
        <v>67</v>
      </c>
      <c r="B30" s="120">
        <v>397.5</v>
      </c>
      <c r="C30" s="120">
        <v>397.5</v>
      </c>
      <c r="D30" s="120">
        <v>397.5</v>
      </c>
      <c r="E30" s="120">
        <v>397.5</v>
      </c>
      <c r="F30" s="120">
        <v>397.5</v>
      </c>
      <c r="G30" s="120">
        <v>397.5</v>
      </c>
      <c r="H30" s="120">
        <f>AVERAGE(B30:F30)</f>
        <v>397.5</v>
      </c>
      <c r="I30" s="120">
        <f t="shared" si="0"/>
        <v>0</v>
      </c>
      <c r="J30" s="143">
        <v>406.3095238095238</v>
      </c>
      <c r="K30" s="146">
        <v>413.1818181818182</v>
      </c>
      <c r="L30" s="120">
        <f t="shared" si="1"/>
        <v>1.691393868364277</v>
      </c>
    </row>
    <row r="31" spans="1:12" ht="15">
      <c r="A31" s="104" t="s">
        <v>68</v>
      </c>
      <c r="B31" s="94">
        <v>390.5</v>
      </c>
      <c r="C31" s="94">
        <v>390.5</v>
      </c>
      <c r="D31" s="94">
        <v>390.5</v>
      </c>
      <c r="E31" s="94">
        <v>390.5</v>
      </c>
      <c r="F31" s="94">
        <v>390.5</v>
      </c>
      <c r="G31" s="94">
        <v>390.5</v>
      </c>
      <c r="H31" s="138">
        <f>AVERAGE(B31:F31)</f>
        <v>390.5</v>
      </c>
      <c r="I31" s="94">
        <f t="shared" si="0"/>
        <v>0</v>
      </c>
      <c r="J31" s="153">
        <v>401.4047619047619</v>
      </c>
      <c r="K31" s="147">
        <v>420.90909090909093</v>
      </c>
      <c r="L31" s="94">
        <f t="shared" si="1"/>
        <v>4.859017843180613</v>
      </c>
    </row>
    <row r="32" spans="1:12" ht="15.75" customHeight="1">
      <c r="A32" s="192" t="s">
        <v>55</v>
      </c>
      <c r="B32" s="192"/>
      <c r="C32" s="192"/>
      <c r="D32" s="192"/>
      <c r="E32" s="96"/>
      <c r="F32" s="96"/>
      <c r="G32" s="193" t="s">
        <v>0</v>
      </c>
      <c r="H32" s="193"/>
      <c r="I32" s="193"/>
      <c r="J32" s="97"/>
      <c r="K32" s="97"/>
      <c r="L32" s="97"/>
    </row>
    <row r="33" spans="1:12" ht="15">
      <c r="A33" s="186" t="s">
        <v>76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 t="s">
        <v>83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25 H17 H21 H10 H22:H23" formulaRange="1" unlockedFormula="1"/>
    <ignoredError sqref="I26:I28 I25 I17 I21 L6:L31 I22:I23 I10" unlockedFormula="1"/>
    <ignoredError sqref="H30:H31 H7:H8 H18:H19 H11:H16 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78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28" t="s">
        <v>4</v>
      </c>
      <c r="C4" s="128" t="s">
        <v>5</v>
      </c>
      <c r="D4" s="128" t="s">
        <v>6</v>
      </c>
      <c r="E4" s="128" t="s">
        <v>7</v>
      </c>
      <c r="F4" s="128" t="s">
        <v>8</v>
      </c>
      <c r="G4" s="195"/>
      <c r="H4" s="196"/>
      <c r="I4" s="194"/>
      <c r="J4" s="198" t="s">
        <v>77</v>
      </c>
      <c r="K4" s="199"/>
      <c r="L4" s="200"/>
    </row>
    <row r="5" spans="1:12" ht="15" customHeight="1">
      <c r="A5" s="197"/>
      <c r="B5" s="129">
        <v>20</v>
      </c>
      <c r="C5" s="129">
        <v>21</v>
      </c>
      <c r="D5" s="129">
        <v>22</v>
      </c>
      <c r="E5" s="129">
        <v>23</v>
      </c>
      <c r="F5" s="129">
        <v>24</v>
      </c>
      <c r="G5" s="61" t="s">
        <v>53</v>
      </c>
      <c r="H5" s="64" t="s">
        <v>54</v>
      </c>
      <c r="I5" s="49" t="s">
        <v>9</v>
      </c>
      <c r="J5" s="24">
        <v>2017</v>
      </c>
      <c r="K5" s="24">
        <v>2018</v>
      </c>
      <c r="L5" s="49" t="s">
        <v>56</v>
      </c>
    </row>
    <row r="6" spans="1:12" ht="15" customHeight="1">
      <c r="A6" s="47"/>
      <c r="B6" s="133"/>
      <c r="C6" s="133"/>
      <c r="D6" s="133"/>
      <c r="E6" s="134"/>
      <c r="F6" s="135"/>
      <c r="G6" s="62"/>
      <c r="H6" s="92"/>
      <c r="I6" s="25"/>
      <c r="J6" s="93"/>
      <c r="K6" s="95"/>
      <c r="L6" s="26"/>
    </row>
    <row r="7" spans="1:12" ht="15" customHeight="1">
      <c r="A7" s="38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7" t="s">
        <v>24</v>
      </c>
      <c r="B8" s="28">
        <v>179.6411</v>
      </c>
      <c r="C8" s="28">
        <v>177.0576</v>
      </c>
      <c r="D8" s="28">
        <v>178.9522</v>
      </c>
      <c r="E8" s="126">
        <v>181.3635</v>
      </c>
      <c r="F8" s="28">
        <v>178.7799</v>
      </c>
      <c r="G8" s="28">
        <v>176.43752</v>
      </c>
      <c r="H8" s="28">
        <f aca="true" t="shared" si="0" ref="H8:H31">AVERAGE(B8:F8)</f>
        <v>179.15886</v>
      </c>
      <c r="I8" s="28">
        <f>(H8/G8-1)*100</f>
        <v>1.5423816884299946</v>
      </c>
      <c r="J8" s="148">
        <v>199.8873</v>
      </c>
      <c r="K8" s="149">
        <v>166.2231</v>
      </c>
      <c r="L8" s="28">
        <f>(K8/J8-1)*100</f>
        <v>-16.841590236098046</v>
      </c>
    </row>
    <row r="9" spans="1:12" ht="15" customHeight="1">
      <c r="A9" s="38" t="s">
        <v>25</v>
      </c>
      <c r="B9" s="27" t="s">
        <v>63</v>
      </c>
      <c r="C9" s="98">
        <v>385</v>
      </c>
      <c r="D9" s="98">
        <v>380</v>
      </c>
      <c r="E9" s="29">
        <v>373</v>
      </c>
      <c r="F9" s="98">
        <v>373</v>
      </c>
      <c r="G9" s="98">
        <v>386.2</v>
      </c>
      <c r="H9" s="98">
        <f>AVERAGE(B9:F9)</f>
        <v>377.75</v>
      </c>
      <c r="I9" s="98">
        <f>(H9/G9-1)*100</f>
        <v>-2.187985499741063</v>
      </c>
      <c r="J9" s="150">
        <v>378.4761</v>
      </c>
      <c r="K9" s="150">
        <v>379.4285</v>
      </c>
      <c r="L9" s="98">
        <f aca="true" t="shared" si="1" ref="L9:L15">(K9/J9-1)*100</f>
        <v>0.2516407244737451</v>
      </c>
    </row>
    <row r="10" spans="1:12" ht="15" customHeight="1">
      <c r="A10" s="58" t="s">
        <v>26</v>
      </c>
      <c r="B10" s="28">
        <v>323.9902</v>
      </c>
      <c r="C10" s="28">
        <v>321.3263</v>
      </c>
      <c r="D10" s="28">
        <v>315.3554</v>
      </c>
      <c r="E10" s="126">
        <v>309.3845</v>
      </c>
      <c r="F10" s="28">
        <v>309.3845</v>
      </c>
      <c r="G10" s="28">
        <v>319.39722</v>
      </c>
      <c r="H10" s="28">
        <f t="shared" si="0"/>
        <v>315.88818000000003</v>
      </c>
      <c r="I10" s="28">
        <f aca="true" t="shared" si="2" ref="I10:I26">(H10/G10-1)*100</f>
        <v>-1.0986445029170788</v>
      </c>
      <c r="J10" s="149">
        <v>365.5247</v>
      </c>
      <c r="K10" s="149">
        <v>312.6476</v>
      </c>
      <c r="L10" s="28">
        <f t="shared" si="1"/>
        <v>-14.466081225153859</v>
      </c>
    </row>
    <row r="11" spans="1:12" ht="15" customHeight="1">
      <c r="A11" s="38" t="s">
        <v>50</v>
      </c>
      <c r="B11" s="98">
        <v>511.9</v>
      </c>
      <c r="C11" s="118">
        <v>507.5</v>
      </c>
      <c r="D11" s="98">
        <v>501.6</v>
      </c>
      <c r="E11" s="98">
        <v>496.6</v>
      </c>
      <c r="F11" s="98">
        <v>497.1</v>
      </c>
      <c r="G11" s="98">
        <v>507.6</v>
      </c>
      <c r="H11" s="98">
        <f t="shared" si="0"/>
        <v>502.93999999999994</v>
      </c>
      <c r="I11" s="98">
        <f t="shared" si="2"/>
        <v>-0.9180457052797686</v>
      </c>
      <c r="J11" s="150">
        <v>418.9735574389195</v>
      </c>
      <c r="K11" s="150">
        <v>498.6952380952381</v>
      </c>
      <c r="L11" s="98">
        <f t="shared" si="1"/>
        <v>19.027854918491105</v>
      </c>
    </row>
    <row r="12" spans="1:12" s="13" customFormat="1" ht="15" customHeight="1">
      <c r="A12" s="130" t="s">
        <v>57</v>
      </c>
      <c r="B12" s="102" t="s">
        <v>64</v>
      </c>
      <c r="C12" s="102" t="s">
        <v>64</v>
      </c>
      <c r="D12" s="102" t="s">
        <v>64</v>
      </c>
      <c r="E12" s="102" t="s">
        <v>64</v>
      </c>
      <c r="F12" s="102" t="s">
        <v>64</v>
      </c>
      <c r="G12" s="102" t="s">
        <v>63</v>
      </c>
      <c r="H12" s="102" t="s">
        <v>64</v>
      </c>
      <c r="I12" s="102" t="s">
        <v>64</v>
      </c>
      <c r="J12" s="151">
        <v>109.49946137920229</v>
      </c>
      <c r="K12" s="102" t="s">
        <v>64</v>
      </c>
      <c r="L12" s="102" t="s">
        <v>63</v>
      </c>
    </row>
    <row r="13" spans="1:12" ht="15" customHeight="1">
      <c r="A13" s="60" t="s">
        <v>27</v>
      </c>
      <c r="B13" s="27" t="s">
        <v>63</v>
      </c>
      <c r="C13" s="98">
        <v>140</v>
      </c>
      <c r="D13" s="98">
        <v>140</v>
      </c>
      <c r="E13" s="29">
        <v>140</v>
      </c>
      <c r="F13" s="98">
        <v>140</v>
      </c>
      <c r="G13" s="98">
        <v>140</v>
      </c>
      <c r="H13" s="29">
        <f>AVERAGE(B13:F13)</f>
        <v>140</v>
      </c>
      <c r="I13" s="98">
        <f>(H13/G13-1)*100</f>
        <v>0</v>
      </c>
      <c r="J13" s="121">
        <v>132.0476</v>
      </c>
      <c r="K13" s="121">
        <v>140</v>
      </c>
      <c r="L13" s="98">
        <f t="shared" si="1"/>
        <v>6.022373750071952</v>
      </c>
    </row>
    <row r="14" spans="1:12" ht="15" customHeight="1">
      <c r="A14" s="130" t="s">
        <v>28</v>
      </c>
      <c r="B14" s="28">
        <v>626.3325</v>
      </c>
      <c r="C14" s="28">
        <v>627.4349</v>
      </c>
      <c r="D14" s="28">
        <v>619.2778</v>
      </c>
      <c r="E14" s="126">
        <v>615.089</v>
      </c>
      <c r="F14" s="28">
        <v>617.7345</v>
      </c>
      <c r="G14" s="28">
        <v>618.39588</v>
      </c>
      <c r="H14" s="126">
        <f t="shared" si="0"/>
        <v>621.17374</v>
      </c>
      <c r="I14" s="28">
        <f t="shared" si="2"/>
        <v>0.44920415705225203</v>
      </c>
      <c r="J14" s="122">
        <v>739.6169</v>
      </c>
      <c r="K14" s="122">
        <v>617.1151</v>
      </c>
      <c r="L14" s="28">
        <f t="shared" si="1"/>
        <v>-16.562871940865598</v>
      </c>
    </row>
    <row r="15" spans="1:12" ht="15" customHeight="1">
      <c r="A15" s="131" t="s">
        <v>29</v>
      </c>
      <c r="B15" s="98">
        <v>629.1985</v>
      </c>
      <c r="C15" s="118">
        <v>630.3009</v>
      </c>
      <c r="D15" s="98">
        <v>622.1438</v>
      </c>
      <c r="E15" s="29">
        <v>617.955</v>
      </c>
      <c r="F15" s="98">
        <v>620.6005</v>
      </c>
      <c r="G15" s="98">
        <v>620.7328</v>
      </c>
      <c r="H15" s="29">
        <f t="shared" si="0"/>
        <v>624.0397399999999</v>
      </c>
      <c r="I15" s="98">
        <f t="shared" si="2"/>
        <v>0.5327477458900054</v>
      </c>
      <c r="J15" s="123">
        <v>738.724</v>
      </c>
      <c r="K15" s="123">
        <v>624.3378</v>
      </c>
      <c r="L15" s="98">
        <f t="shared" si="1"/>
        <v>-15.484294540315469</v>
      </c>
    </row>
    <row r="16" spans="1:12" ht="15" customHeight="1">
      <c r="A16" s="130" t="s">
        <v>30</v>
      </c>
      <c r="B16" s="28">
        <v>764.4911</v>
      </c>
      <c r="C16" s="28">
        <v>762.0903</v>
      </c>
      <c r="D16" s="28">
        <v>762.8986</v>
      </c>
      <c r="E16" s="126">
        <v>756.5751</v>
      </c>
      <c r="F16" s="28">
        <v>753.6065</v>
      </c>
      <c r="G16" s="28">
        <v>756.3725400000001</v>
      </c>
      <c r="H16" s="126">
        <f t="shared" si="0"/>
        <v>759.93232</v>
      </c>
      <c r="I16" s="28">
        <f t="shared" si="2"/>
        <v>0.47063845020074435</v>
      </c>
      <c r="J16" s="122">
        <v>835.7048</v>
      </c>
      <c r="K16" s="122">
        <v>779.853</v>
      </c>
      <c r="L16" s="28">
        <f>(K16/J16-1)*100</f>
        <v>-6.683197224665937</v>
      </c>
    </row>
    <row r="17" spans="1:12" ht="15" customHeight="1">
      <c r="A17" s="131" t="s">
        <v>31</v>
      </c>
      <c r="B17" s="27" t="s">
        <v>63</v>
      </c>
      <c r="C17" s="98">
        <v>648</v>
      </c>
      <c r="D17" s="98">
        <v>640</v>
      </c>
      <c r="E17" s="29">
        <v>637</v>
      </c>
      <c r="F17" s="98">
        <v>635</v>
      </c>
      <c r="G17" s="98">
        <v>639.8</v>
      </c>
      <c r="H17" s="29">
        <f>AVERAGE(B17:F17)</f>
        <v>640</v>
      </c>
      <c r="I17" s="98">
        <f>(H17/G17-1)*100</f>
        <v>0.03125976867772717</v>
      </c>
      <c r="J17" s="123">
        <v>744.5238</v>
      </c>
      <c r="K17" s="123">
        <v>659.1428</v>
      </c>
      <c r="L17" s="98">
        <f aca="true" t="shared" si="3" ref="L17:L22">(K17/J17-1)*100</f>
        <v>-11.467867111837137</v>
      </c>
    </row>
    <row r="18" spans="1:12" ht="15" customHeight="1">
      <c r="A18" s="130" t="s">
        <v>32</v>
      </c>
      <c r="B18" s="28">
        <v>730</v>
      </c>
      <c r="C18" s="28">
        <v>730</v>
      </c>
      <c r="D18" s="28">
        <v>735</v>
      </c>
      <c r="E18" s="126">
        <v>725</v>
      </c>
      <c r="F18" s="28">
        <v>730</v>
      </c>
      <c r="G18" s="28">
        <v>736.5</v>
      </c>
      <c r="H18" s="126">
        <f t="shared" si="0"/>
        <v>730</v>
      </c>
      <c r="I18" s="28">
        <f t="shared" si="2"/>
        <v>-0.8825526137135054</v>
      </c>
      <c r="J18" s="122">
        <v>792.738</v>
      </c>
      <c r="K18" s="122">
        <v>776.25</v>
      </c>
      <c r="L18" s="28">
        <f t="shared" si="3"/>
        <v>-2.079880111714094</v>
      </c>
    </row>
    <row r="19" spans="1:12" ht="15" customHeight="1">
      <c r="A19" s="131" t="s">
        <v>33</v>
      </c>
      <c r="B19" s="27" t="s">
        <v>63</v>
      </c>
      <c r="C19" s="98">
        <v>713</v>
      </c>
      <c r="D19" s="98">
        <v>713</v>
      </c>
      <c r="E19" s="29">
        <v>710</v>
      </c>
      <c r="F19" s="98">
        <v>710</v>
      </c>
      <c r="G19" s="98">
        <v>712.4</v>
      </c>
      <c r="H19" s="29">
        <f>AVERAGE(B19:F19)</f>
        <v>711.5</v>
      </c>
      <c r="I19" s="29">
        <f>(H19/G19-1)*100</f>
        <v>-0.12633352049410407</v>
      </c>
      <c r="J19" s="123">
        <v>715.9047</v>
      </c>
      <c r="K19" s="123">
        <v>716.8571</v>
      </c>
      <c r="L19" s="98">
        <f t="shared" si="3"/>
        <v>0.13303446673835762</v>
      </c>
    </row>
    <row r="20" spans="1:12" ht="15" customHeight="1">
      <c r="A20" s="130" t="s">
        <v>34</v>
      </c>
      <c r="B20" s="28">
        <v>869.466</v>
      </c>
      <c r="C20" s="28">
        <v>853.7703</v>
      </c>
      <c r="D20" s="28">
        <v>857.971</v>
      </c>
      <c r="E20" s="126">
        <v>852.7401</v>
      </c>
      <c r="F20" s="28">
        <v>849.3941</v>
      </c>
      <c r="G20" s="28">
        <v>855.9375200000001</v>
      </c>
      <c r="H20" s="126">
        <f t="shared" si="0"/>
        <v>856.6683</v>
      </c>
      <c r="I20" s="28">
        <f t="shared" si="2"/>
        <v>0.08537772710326408</v>
      </c>
      <c r="J20" s="122">
        <v>906.099</v>
      </c>
      <c r="K20" s="122">
        <v>847.9508</v>
      </c>
      <c r="L20" s="28">
        <f t="shared" si="3"/>
        <v>-6.4174223787908495</v>
      </c>
    </row>
    <row r="21" spans="1:12" ht="15" customHeight="1">
      <c r="A21" s="131" t="s">
        <v>35</v>
      </c>
      <c r="B21" s="98">
        <v>705.4784</v>
      </c>
      <c r="C21" s="118">
        <v>705.4784</v>
      </c>
      <c r="D21" s="98">
        <v>705.4784</v>
      </c>
      <c r="E21" s="29">
        <v>705.4784</v>
      </c>
      <c r="F21" s="98">
        <v>705.4784</v>
      </c>
      <c r="G21" s="98">
        <v>705.4784</v>
      </c>
      <c r="H21" s="29">
        <f t="shared" si="0"/>
        <v>705.4784</v>
      </c>
      <c r="I21" s="98">
        <f t="shared" si="2"/>
        <v>0</v>
      </c>
      <c r="J21" s="123">
        <v>914.9173</v>
      </c>
      <c r="K21" s="123">
        <v>736.9729</v>
      </c>
      <c r="L21" s="98">
        <f t="shared" si="3"/>
        <v>-19.449233280428736</v>
      </c>
    </row>
    <row r="22" spans="1:12" ht="15" customHeight="1">
      <c r="A22" s="130" t="s">
        <v>36</v>
      </c>
      <c r="B22" s="28">
        <v>947.9866</v>
      </c>
      <c r="C22" s="28">
        <v>947.9866</v>
      </c>
      <c r="D22" s="28">
        <v>947.9866</v>
      </c>
      <c r="E22" s="126">
        <v>947.9866</v>
      </c>
      <c r="F22" s="28">
        <v>947.9866</v>
      </c>
      <c r="G22" s="28">
        <v>947.9866</v>
      </c>
      <c r="H22" s="126">
        <f t="shared" si="0"/>
        <v>947.9866</v>
      </c>
      <c r="I22" s="28">
        <f t="shared" si="2"/>
        <v>0</v>
      </c>
      <c r="J22" s="122">
        <v>1157.4255</v>
      </c>
      <c r="K22" s="152">
        <v>979.4811</v>
      </c>
      <c r="L22" s="28">
        <f t="shared" si="3"/>
        <v>-15.374155831196056</v>
      </c>
    </row>
    <row r="23" spans="1:12" ht="15" customHeight="1">
      <c r="A23" s="132" t="s">
        <v>37</v>
      </c>
      <c r="B23" s="98"/>
      <c r="C23" s="118"/>
      <c r="D23" s="98"/>
      <c r="E23" s="29"/>
      <c r="F23" s="98"/>
      <c r="G23" s="27"/>
      <c r="H23" s="98"/>
      <c r="I23" s="98"/>
      <c r="J23" s="121"/>
      <c r="K23" s="121"/>
      <c r="L23" s="27"/>
    </row>
    <row r="24" spans="1:12" ht="15" customHeight="1">
      <c r="A24" s="130" t="s">
        <v>38</v>
      </c>
      <c r="B24" s="28">
        <v>238.9808</v>
      </c>
      <c r="C24" s="28">
        <v>236.9966</v>
      </c>
      <c r="D24" s="28">
        <v>238.7603</v>
      </c>
      <c r="E24" s="126">
        <v>238.9808</v>
      </c>
      <c r="F24" s="28">
        <v>237.4376</v>
      </c>
      <c r="G24" s="28">
        <v>243.47822000000002</v>
      </c>
      <c r="H24" s="28">
        <f t="shared" si="0"/>
        <v>238.23121999999998</v>
      </c>
      <c r="I24" s="28">
        <f t="shared" si="2"/>
        <v>-2.1550182188780798</v>
      </c>
      <c r="J24" s="124">
        <v>320.3837</v>
      </c>
      <c r="K24" s="28">
        <v>259.4036</v>
      </c>
      <c r="L24" s="126">
        <f>(K24/J24-1)*100</f>
        <v>-19.033458943135994</v>
      </c>
    </row>
    <row r="25" spans="1:12" ht="15" customHeight="1">
      <c r="A25" s="131" t="s">
        <v>39</v>
      </c>
      <c r="B25" s="98">
        <v>303.7</v>
      </c>
      <c r="C25" s="118">
        <v>305.9</v>
      </c>
      <c r="D25" s="98">
        <v>305.8</v>
      </c>
      <c r="E25" s="29">
        <v>306</v>
      </c>
      <c r="F25" s="98">
        <v>310.6</v>
      </c>
      <c r="G25" s="98">
        <v>310.3</v>
      </c>
      <c r="H25" s="98">
        <f t="shared" si="0"/>
        <v>306.4</v>
      </c>
      <c r="I25" s="98">
        <f t="shared" si="2"/>
        <v>-1.2568482114083235</v>
      </c>
      <c r="J25" s="120">
        <v>401.89</v>
      </c>
      <c r="K25" s="120">
        <v>331.6454</v>
      </c>
      <c r="L25" s="98">
        <f>(K25/J25-1)*100</f>
        <v>-17.478563786110623</v>
      </c>
    </row>
    <row r="26" spans="1:12" ht="15" customHeight="1">
      <c r="A26" s="130" t="s">
        <v>40</v>
      </c>
      <c r="B26" s="28">
        <v>222.4462</v>
      </c>
      <c r="C26" s="28">
        <v>224.2099</v>
      </c>
      <c r="D26" s="28">
        <v>224.4303</v>
      </c>
      <c r="E26" s="126">
        <v>223.1075</v>
      </c>
      <c r="F26" s="28">
        <v>225.5326</v>
      </c>
      <c r="G26" s="28">
        <v>226.41448</v>
      </c>
      <c r="H26" s="28">
        <f t="shared" si="0"/>
        <v>223.9453</v>
      </c>
      <c r="I26" s="28">
        <f t="shared" si="2"/>
        <v>-1.0905574590459044</v>
      </c>
      <c r="J26" s="125">
        <v>311.2703</v>
      </c>
      <c r="K26" s="151">
        <v>245.9306</v>
      </c>
      <c r="L26" s="126">
        <f>(K26/J26-1)*100</f>
        <v>-20.99130562729564</v>
      </c>
    </row>
    <row r="27" spans="1:12" ht="15" customHeight="1">
      <c r="A27" s="161" t="s">
        <v>41</v>
      </c>
      <c r="B27" s="155" t="s">
        <v>64</v>
      </c>
      <c r="C27" s="155" t="s">
        <v>64</v>
      </c>
      <c r="D27" s="155" t="s">
        <v>64</v>
      </c>
      <c r="E27" s="155" t="s">
        <v>64</v>
      </c>
      <c r="F27" s="155" t="s">
        <v>64</v>
      </c>
      <c r="G27" s="155" t="s">
        <v>63</v>
      </c>
      <c r="H27" s="155" t="s">
        <v>63</v>
      </c>
      <c r="I27" s="155" t="s">
        <v>64</v>
      </c>
      <c r="J27" s="155" t="s">
        <v>63</v>
      </c>
      <c r="K27" s="155" t="s">
        <v>63</v>
      </c>
      <c r="L27" s="155" t="s">
        <v>64</v>
      </c>
    </row>
    <row r="28" spans="1:12" ht="15" customHeight="1">
      <c r="A28" s="160" t="s">
        <v>79</v>
      </c>
      <c r="B28" s="156"/>
      <c r="C28" s="156"/>
      <c r="D28" s="156"/>
      <c r="E28" s="156"/>
      <c r="F28" s="156"/>
      <c r="G28" s="156"/>
      <c r="H28" s="156"/>
      <c r="I28" s="157"/>
      <c r="J28" s="157"/>
      <c r="K28" s="157"/>
      <c r="L28" s="157"/>
    </row>
    <row r="29" spans="1:12" ht="15.75" customHeight="1">
      <c r="A29" s="162" t="s">
        <v>80</v>
      </c>
      <c r="B29" s="169">
        <v>2404.66745</v>
      </c>
      <c r="C29" s="169">
        <v>2409.07665</v>
      </c>
      <c r="D29" s="170">
        <v>2385.9283499999997</v>
      </c>
      <c r="E29" s="170">
        <v>2379.8657</v>
      </c>
      <c r="F29" s="170">
        <v>2342.3875</v>
      </c>
      <c r="G29" s="170">
        <v>2386.4795000000004</v>
      </c>
      <c r="H29" s="170">
        <f t="shared" si="0"/>
        <v>2384.38513</v>
      </c>
      <c r="I29" s="166">
        <f>(H29/G29-1)*100</f>
        <v>-0.0877598152425052</v>
      </c>
      <c r="J29" s="163"/>
      <c r="K29" s="163"/>
      <c r="L29" s="163"/>
    </row>
    <row r="30" spans="1:12" ht="15" customHeight="1">
      <c r="A30" s="158" t="s">
        <v>81</v>
      </c>
      <c r="B30" s="171">
        <v>3298.6327499999998</v>
      </c>
      <c r="C30" s="171">
        <v>3288.71205</v>
      </c>
      <c r="D30" s="172">
        <v>3278.2401999999997</v>
      </c>
      <c r="E30" s="172">
        <v>3285.40515</v>
      </c>
      <c r="F30" s="172">
        <v>3289.2632</v>
      </c>
      <c r="G30" s="172">
        <v>3282.20848</v>
      </c>
      <c r="H30" s="172">
        <f t="shared" si="0"/>
        <v>3288.0506699999996</v>
      </c>
      <c r="I30" s="167">
        <f>(H30/G30-1)*100</f>
        <v>0.17799570123588904</v>
      </c>
      <c r="J30" s="159"/>
      <c r="K30" s="159"/>
      <c r="L30" s="159"/>
    </row>
    <row r="31" spans="1:12" ht="18">
      <c r="A31" s="164" t="s">
        <v>82</v>
      </c>
      <c r="B31" s="173">
        <v>1245.04785</v>
      </c>
      <c r="C31" s="174">
        <v>1239.53635</v>
      </c>
      <c r="D31" s="174">
        <v>1181.6656</v>
      </c>
      <c r="E31" s="174">
        <v>1135.92015</v>
      </c>
      <c r="F31" s="174">
        <v>1140.99073</v>
      </c>
      <c r="G31" s="174">
        <v>1207.79011</v>
      </c>
      <c r="H31" s="174">
        <f t="shared" si="0"/>
        <v>1188.6321360000002</v>
      </c>
      <c r="I31" s="168">
        <f>(H31/G31-1)*100</f>
        <v>-1.5862006023546371</v>
      </c>
      <c r="J31" s="165"/>
      <c r="K31" s="165"/>
      <c r="L31" s="165"/>
    </row>
    <row r="32" spans="1:12" ht="18">
      <c r="A32" s="201" t="s">
        <v>55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 t="s">
        <v>83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10:H12 H14:H16 H18 H20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2018-03-01T18:09:34Z</cp:lastPrinted>
  <dcterms:created xsi:type="dcterms:W3CDTF">2010-11-09T14:07:20Z</dcterms:created>
  <dcterms:modified xsi:type="dcterms:W3CDTF">2018-08-27T17:50:54Z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