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2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<sst xmlns="http://schemas.openxmlformats.org/spreadsheetml/2006/main" count="167" uniqueCount="86">
  <si>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</si>
  <si>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</si>
  <si>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</si>
  <si>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</si>
  <si>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</si>
  <si>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</si>
  <si>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</si>
  <si>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</si>
  <si>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</si>
  <si>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</si>
  <si>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</si>
  <si>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</si>
  <si>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</si>
  <si>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</si>
  <si>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</si>
  <si>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</si>
  <si>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</si>
  <si>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</si>
  <si>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</si>
  <si>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</si>
  <si>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</si>
  <si>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</si>
  <si>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</si>
  <si>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</si>
  <si>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</si>
  <si>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</si>
  <si>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</si>
  <si>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</si>
  <si>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</si>
  <si>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</si>
  <si>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</si>
  <si>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</si>
  <si>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</si>
  <si>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</si>
  <si>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</si>
  <si>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</si>
  <si>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</si>
  <si>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</si>
  <si>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</si>
  <si>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</si>
  <si>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</si>
  <si>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</si>
  <si>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</si>
  <si>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</si>
  <si>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</si>
  <si>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</si>
  <si>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</si>
  <si>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</si>
  <si>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</si>
  <si>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</si>
  <si>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</si>
  <si>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</si>
  <si>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</si>
  <si>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</si>
  <si>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</si>
  <si>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</si>
  <si>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</si>
  <si>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</si>
  <si>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</si>
  <si>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</si>
  <si>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</si>
  <si>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</si>
  <si>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</si>
  <si>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</si>
  <si>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</si>
  <si>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</si>
  <si>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</si>
  <si>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</si>
  <si>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</si>
  <si>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</si>
  <si>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</si>
  <si>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</si>
  <si>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</si>
  <si>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</si>
  <si>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</si>
  <si>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</si>
  <si>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</si>
  <si>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</si>
  <si>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</si>
  <si>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</si>
  <si>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</si>
  <si>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Octubre 2018</t>
  </si>
  <si>
    <t>Septiembre</t>
  </si>
  <si>
    <t>Nota: lunes 8 feriado nacional en Canadá, mercados cerrados.</t>
  </si>
  <si>
    <t>semana del  8 al 14 de octubre de 2018</t>
  </si>
  <si>
    <t>496.5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</si>
</sst>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7" t="s">
        <v>47</v>
      </c>
      <c r="B10" s="187"/>
      <c r="C10" s="187"/>
      <c r="D10" s="188"/>
      <c r="E10" s="187"/>
      <c r="F10" s="187"/>
      <c r="G10" s="60"/>
      <c r="H10" s="59"/>
    </row>
    <row r="11" spans="1:8" ht="18">
      <c r="A11" s="189" t="s">
        <v>49</v>
      </c>
      <c r="B11" s="189"/>
      <c r="C11" s="189"/>
      <c r="D11" s="189"/>
      <c r="E11" s="189"/>
      <c r="F11" s="18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2" t="s">
        <v>44</v>
      </c>
      <c r="B14" s="182"/>
      <c r="C14" s="182"/>
      <c r="D14" s="183"/>
      <c r="E14" s="182"/>
      <c r="F14" s="182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2" t="s">
        <v>79</v>
      </c>
      <c r="B18" s="182"/>
      <c r="C18" s="182"/>
      <c r="D18" s="183"/>
      <c r="E18" s="182"/>
      <c r="F18" s="182"/>
      <c r="G18" s="65"/>
      <c r="H18" s="59"/>
      <c r="I18" s="59"/>
      <c r="J18" s="59"/>
      <c r="K18" s="59"/>
      <c r="L18" s="59"/>
    </row>
    <row r="19" spans="1:12" ht="18">
      <c r="A19" s="184" t="s">
        <v>80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2" t="s">
        <v>45</v>
      </c>
      <c r="B22" s="182"/>
      <c r="C22" s="182"/>
      <c r="D22" s="183"/>
      <c r="E22" s="182"/>
      <c r="F22" s="182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8</v>
      </c>
      <c r="C4" s="46">
        <v>9</v>
      </c>
      <c r="D4" s="46">
        <v>10</v>
      </c>
      <c r="E4" s="46">
        <v>11</v>
      </c>
      <c r="F4" s="46">
        <v>12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232</v>
      </c>
      <c r="C6" s="88">
        <v>232</v>
      </c>
      <c r="D6" s="88">
        <v>232</v>
      </c>
      <c r="E6" s="88">
        <v>232</v>
      </c>
      <c r="F6" s="88"/>
      <c r="G6" s="88">
        <v>232</v>
      </c>
      <c r="H6" s="88">
        <f aca="true" t="shared" si="0" ref="H6:H24">AVERAGE(B6:F6)</f>
        <v>232</v>
      </c>
      <c r="I6" s="88">
        <f aca="true" t="shared" si="1" ref="I6:I24">(H6/G6-1)*100</f>
        <v>0</v>
      </c>
      <c r="J6" s="164">
        <v>184.95</v>
      </c>
      <c r="K6" s="155">
        <v>234.85</v>
      </c>
      <c r="L6" s="96">
        <f>(K6/J6-1)*100</f>
        <v>26.98026493646932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/>
      <c r="G7" s="92" t="s">
        <v>63</v>
      </c>
      <c r="H7" s="92" t="s">
        <v>63</v>
      </c>
      <c r="I7" s="92" t="s">
        <v>63</v>
      </c>
      <c r="J7" s="177" t="s">
        <v>63</v>
      </c>
      <c r="K7" s="178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96"/>
      <c r="C8" s="96"/>
      <c r="D8" s="96"/>
      <c r="E8" s="88"/>
      <c r="F8" s="88"/>
      <c r="G8" s="27"/>
      <c r="H8" s="27"/>
      <c r="I8" s="27"/>
      <c r="J8" s="166"/>
      <c r="K8" s="156"/>
      <c r="L8" s="27"/>
      <c r="M8" s="4"/>
      <c r="N8" s="4"/>
      <c r="O8" s="4"/>
    </row>
    <row r="9" spans="1:15" ht="15">
      <c r="A9" s="42" t="s">
        <v>71</v>
      </c>
      <c r="B9" s="92"/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7"/>
      <c r="K9" s="178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216.4</v>
      </c>
      <c r="C10" s="96">
        <v>216.8</v>
      </c>
      <c r="D10" s="96">
        <v>216.6</v>
      </c>
      <c r="E10" s="96">
        <v>216</v>
      </c>
      <c r="F10" s="88"/>
      <c r="G10" s="29">
        <v>217.33999999999997</v>
      </c>
      <c r="H10" s="96">
        <f t="shared" si="0"/>
        <v>216.45000000000002</v>
      </c>
      <c r="I10" s="96">
        <f t="shared" si="1"/>
        <v>-0.40949664120730755</v>
      </c>
      <c r="J10" s="164">
        <v>189.97</v>
      </c>
      <c r="K10" s="155">
        <v>217.59</v>
      </c>
      <c r="L10" s="96">
        <f>(K10/J10-1)*100</f>
        <v>14.539137758593457</v>
      </c>
      <c r="M10" s="4"/>
      <c r="N10" s="4"/>
      <c r="O10" s="4"/>
    </row>
    <row r="11" spans="1:15" ht="15">
      <c r="A11" s="35" t="s">
        <v>14</v>
      </c>
      <c r="B11" s="28">
        <v>243.4</v>
      </c>
      <c r="C11" s="28">
        <v>244.1</v>
      </c>
      <c r="D11" s="28">
        <v>243.7</v>
      </c>
      <c r="E11" s="28">
        <v>242.7</v>
      </c>
      <c r="F11" s="28"/>
      <c r="G11" s="28">
        <v>244.24</v>
      </c>
      <c r="H11" s="28">
        <f t="shared" si="0"/>
        <v>243.47500000000002</v>
      </c>
      <c r="I11" s="28">
        <f t="shared" si="1"/>
        <v>-0.31321650835243187</v>
      </c>
      <c r="J11" s="168">
        <v>230.52</v>
      </c>
      <c r="K11" s="157">
        <v>243.78</v>
      </c>
      <c r="L11" s="28">
        <f>(K11/J11-1)*100</f>
        <v>5.752212389380529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/>
      <c r="G12" s="97" t="s">
        <v>63</v>
      </c>
      <c r="H12" s="97" t="s">
        <v>63</v>
      </c>
      <c r="I12" s="97" t="s">
        <v>63</v>
      </c>
      <c r="J12" s="154" t="s">
        <v>64</v>
      </c>
      <c r="K12" s="176" t="s">
        <v>64</v>
      </c>
      <c r="L12" s="97" t="s">
        <v>64</v>
      </c>
      <c r="M12" s="4"/>
      <c r="N12" s="4"/>
      <c r="O12" s="4"/>
    </row>
    <row r="13" spans="1:15" ht="15">
      <c r="A13" s="52" t="s">
        <v>62</v>
      </c>
      <c r="B13" s="89">
        <v>241.5918</v>
      </c>
      <c r="C13" s="89">
        <v>242.32667999999998</v>
      </c>
      <c r="D13" s="89">
        <v>241.1325</v>
      </c>
      <c r="E13" s="89">
        <v>240.2139</v>
      </c>
      <c r="F13" s="89"/>
      <c r="G13" s="124">
        <v>242.45528399999998</v>
      </c>
      <c r="H13" s="89">
        <f t="shared" si="0"/>
        <v>241.31622</v>
      </c>
      <c r="I13" s="89">
        <f t="shared" si="1"/>
        <v>-0.469803743274988</v>
      </c>
      <c r="J13" s="170">
        <v>237.1760898</v>
      </c>
      <c r="K13" s="158">
        <v>248.57316</v>
      </c>
      <c r="L13" s="89">
        <f>(K13/J13-1)*100</f>
        <v>4.805320051279471</v>
      </c>
      <c r="M13" s="4"/>
      <c r="N13" s="4"/>
      <c r="O13" s="4"/>
    </row>
    <row r="14" spans="1:15" ht="15">
      <c r="A14" s="36" t="s">
        <v>15</v>
      </c>
      <c r="B14" s="153">
        <v>236.0802</v>
      </c>
      <c r="C14" s="90">
        <v>236.81508</v>
      </c>
      <c r="D14" s="90">
        <v>235.6209</v>
      </c>
      <c r="E14" s="90">
        <v>234.70229999999998</v>
      </c>
      <c r="F14" s="90"/>
      <c r="G14" s="90">
        <v>236.943684</v>
      </c>
      <c r="H14" s="90">
        <f t="shared" si="0"/>
        <v>235.80462</v>
      </c>
      <c r="I14" s="90">
        <f t="shared" si="1"/>
        <v>-0.48073195316740147</v>
      </c>
      <c r="J14" s="169">
        <v>226.1528898</v>
      </c>
      <c r="K14" s="159">
        <v>243.06155999999996</v>
      </c>
      <c r="L14" s="90">
        <f>(K14/J14-1)*100</f>
        <v>7.47665449464443</v>
      </c>
      <c r="M14" s="4"/>
      <c r="N14" s="4"/>
      <c r="O14" s="4"/>
    </row>
    <row r="15" spans="1:15" ht="15">
      <c r="A15" s="37" t="s">
        <v>42</v>
      </c>
      <c r="B15" s="89">
        <v>234.243</v>
      </c>
      <c r="C15" s="89">
        <v>234.97788</v>
      </c>
      <c r="D15" s="89">
        <v>233.78369999999998</v>
      </c>
      <c r="E15" s="89">
        <v>232.86509999999998</v>
      </c>
      <c r="F15" s="89"/>
      <c r="G15" s="89">
        <v>235.106484</v>
      </c>
      <c r="H15" s="89">
        <f t="shared" si="0"/>
        <v>233.96741999999998</v>
      </c>
      <c r="I15" s="89">
        <f t="shared" si="1"/>
        <v>-0.4844885520043807</v>
      </c>
      <c r="J15" s="170">
        <v>224.31568980000003</v>
      </c>
      <c r="K15" s="158">
        <v>241.22436000000002</v>
      </c>
      <c r="L15" s="89">
        <f>(K15/J15-1)*100</f>
        <v>7.537890111510159</v>
      </c>
      <c r="M15" s="4"/>
      <c r="N15" s="4"/>
      <c r="O15" s="4"/>
    </row>
    <row r="16" spans="1:15" ht="15">
      <c r="A16" s="38" t="s">
        <v>65</v>
      </c>
      <c r="B16" s="96">
        <v>236.9988</v>
      </c>
      <c r="C16" s="88">
        <v>236.9988</v>
      </c>
      <c r="D16" s="88">
        <v>236.9988</v>
      </c>
      <c r="E16" s="88">
        <v>236.9988</v>
      </c>
      <c r="F16" s="88"/>
      <c r="G16" s="88">
        <v>236.99903999999998</v>
      </c>
      <c r="H16" s="88">
        <f t="shared" si="0"/>
        <v>236.9988</v>
      </c>
      <c r="I16" s="88">
        <f t="shared" si="1"/>
        <v>-0.00010126623297690429</v>
      </c>
      <c r="J16" s="164">
        <v>249.46</v>
      </c>
      <c r="K16" s="155">
        <v>237.32755263157895</v>
      </c>
      <c r="L16" s="88">
        <f>(K16/J16-1)*100</f>
        <v>-4.863484072966029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5"/>
      <c r="K17" s="160"/>
      <c r="L17" s="45"/>
      <c r="M17" s="4"/>
      <c r="N17" s="4"/>
      <c r="O17" s="4"/>
    </row>
    <row r="18" spans="1:15" ht="15">
      <c r="A18" s="40" t="s">
        <v>60</v>
      </c>
      <c r="B18" s="146" t="s">
        <v>64</v>
      </c>
      <c r="C18" s="146" t="s">
        <v>64</v>
      </c>
      <c r="D18" s="146" t="s">
        <v>64</v>
      </c>
      <c r="E18" s="146" t="s">
        <v>64</v>
      </c>
      <c r="F18" s="146"/>
      <c r="G18" s="27" t="s">
        <v>64</v>
      </c>
      <c r="H18" s="27" t="s">
        <v>64</v>
      </c>
      <c r="I18" s="27" t="s">
        <v>64</v>
      </c>
      <c r="J18" s="164">
        <v>229.59698867976385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7"/>
      <c r="K19" s="161"/>
      <c r="L19" s="45"/>
      <c r="M19" s="4"/>
      <c r="N19" s="4"/>
      <c r="O19" s="4"/>
    </row>
    <row r="20" spans="1:15" ht="15">
      <c r="A20" s="38" t="s">
        <v>17</v>
      </c>
      <c r="B20" s="88">
        <v>163</v>
      </c>
      <c r="C20" s="88">
        <v>162</v>
      </c>
      <c r="D20" s="88">
        <v>161</v>
      </c>
      <c r="E20" s="88">
        <v>164</v>
      </c>
      <c r="F20" s="88"/>
      <c r="G20" s="88">
        <v>163</v>
      </c>
      <c r="H20" s="88">
        <f t="shared" si="0"/>
        <v>162.5</v>
      </c>
      <c r="I20" s="88">
        <f t="shared" si="1"/>
        <v>-0.30674846625766694</v>
      </c>
      <c r="J20" s="172">
        <v>150.14</v>
      </c>
      <c r="K20" s="162">
        <v>159.6</v>
      </c>
      <c r="L20" s="96">
        <f>(K20/J20-1)*100</f>
        <v>6.300785933129083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8"/>
      <c r="K21" s="157"/>
      <c r="L21" s="28"/>
      <c r="M21" s="4"/>
      <c r="N21" s="4"/>
      <c r="O21" s="4"/>
    </row>
    <row r="22" spans="1:15" ht="15">
      <c r="A22" s="72" t="s">
        <v>18</v>
      </c>
      <c r="B22" s="96">
        <v>166.54</v>
      </c>
      <c r="C22" s="96">
        <v>165.76</v>
      </c>
      <c r="D22" s="96">
        <v>167.82</v>
      </c>
      <c r="E22" s="96">
        <v>169.99</v>
      </c>
      <c r="F22" s="88"/>
      <c r="G22" s="105">
        <v>165.538</v>
      </c>
      <c r="H22" s="96">
        <f t="shared" si="0"/>
        <v>167.52749999999997</v>
      </c>
      <c r="I22" s="96">
        <f t="shared" si="1"/>
        <v>1.201838852710524</v>
      </c>
      <c r="J22" s="172">
        <v>157.75</v>
      </c>
      <c r="K22" s="162">
        <v>162.38</v>
      </c>
      <c r="L22" s="96">
        <f>(K22/J22-1)*100</f>
        <v>2.935023771790801</v>
      </c>
      <c r="M22" s="4"/>
      <c r="N22" s="4"/>
      <c r="O22" s="4"/>
    </row>
    <row r="23" spans="1:15" ht="15">
      <c r="A23" s="74" t="s">
        <v>19</v>
      </c>
      <c r="B23" s="28">
        <v>165.54</v>
      </c>
      <c r="C23" s="28">
        <v>164.76</v>
      </c>
      <c r="D23" s="28">
        <v>166.82</v>
      </c>
      <c r="E23" s="28">
        <v>168.99</v>
      </c>
      <c r="F23" s="28"/>
      <c r="G23" s="106">
        <v>164.538</v>
      </c>
      <c r="H23" s="28">
        <f t="shared" si="0"/>
        <v>166.52749999999997</v>
      </c>
      <c r="I23" s="28">
        <f t="shared" si="1"/>
        <v>1.209143176652172</v>
      </c>
      <c r="J23" s="173">
        <v>156.75</v>
      </c>
      <c r="K23" s="163">
        <v>161.38</v>
      </c>
      <c r="L23" s="28">
        <f>(K23/J23-1)*100</f>
        <v>2.953748006379575</v>
      </c>
      <c r="M23" s="4"/>
      <c r="N23" s="4"/>
      <c r="O23" s="4"/>
    </row>
    <row r="24" spans="1:15" ht="15">
      <c r="A24" s="71" t="s">
        <v>66</v>
      </c>
      <c r="B24" s="96">
        <v>239.7529056949858</v>
      </c>
      <c r="C24" s="107">
        <v>241.4063740101236</v>
      </c>
      <c r="D24" s="96">
        <v>241.07568034709607</v>
      </c>
      <c r="E24" s="96">
        <v>235.56411929663662</v>
      </c>
      <c r="F24" s="88"/>
      <c r="G24" s="107">
        <v>231.44147163089292</v>
      </c>
      <c r="H24" s="88">
        <f t="shared" si="0"/>
        <v>239.4497698372105</v>
      </c>
      <c r="I24" s="88">
        <f t="shared" si="1"/>
        <v>3.460182891979424</v>
      </c>
      <c r="J24" s="171">
        <v>274.43164782447656</v>
      </c>
      <c r="K24" s="174">
        <v>226.9138692690208</v>
      </c>
      <c r="L24" s="96">
        <f>(K24/J24-1)*100</f>
        <v>-17.314977675551326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8"/>
      <c r="K25" s="157"/>
      <c r="L25" s="28"/>
      <c r="M25" s="4"/>
      <c r="N25" s="4"/>
      <c r="O25" s="4"/>
    </row>
    <row r="26" spans="1:15" ht="15">
      <c r="A26" s="71" t="s">
        <v>20</v>
      </c>
      <c r="B26" s="107">
        <v>409</v>
      </c>
      <c r="C26" s="107">
        <v>409</v>
      </c>
      <c r="D26" s="107">
        <v>409</v>
      </c>
      <c r="E26" s="107">
        <v>409</v>
      </c>
      <c r="F26" s="107"/>
      <c r="G26" s="107">
        <v>408.4</v>
      </c>
      <c r="H26" s="107">
        <f>AVERAGE(B26:F26)</f>
        <v>409</v>
      </c>
      <c r="I26" s="96">
        <f aca="true" t="shared" si="2" ref="I26:I31">(H26/G26-1)*100</f>
        <v>0.14691478942214786</v>
      </c>
      <c r="J26" s="171">
        <v>399</v>
      </c>
      <c r="K26" s="174">
        <v>405.45</v>
      </c>
      <c r="L26" s="96">
        <f aca="true" t="shared" si="3" ref="L26:L31">(K26/J26-1)*100</f>
        <v>1.6165413533834494</v>
      </c>
      <c r="M26" s="4"/>
      <c r="N26" s="4"/>
      <c r="O26" s="4"/>
    </row>
    <row r="27" spans="1:12" ht="15">
      <c r="A27" s="73" t="s">
        <v>21</v>
      </c>
      <c r="B27" s="91">
        <v>405</v>
      </c>
      <c r="C27" s="91">
        <v>405</v>
      </c>
      <c r="D27" s="91">
        <v>405</v>
      </c>
      <c r="E27" s="91">
        <v>405</v>
      </c>
      <c r="F27" s="91"/>
      <c r="G27" s="91">
        <v>405</v>
      </c>
      <c r="H27" s="91">
        <f>AVERAGE(B27:F27)</f>
        <v>405</v>
      </c>
      <c r="I27" s="28">
        <f t="shared" si="2"/>
        <v>0</v>
      </c>
      <c r="J27" s="168">
        <v>392.76</v>
      </c>
      <c r="K27" s="157">
        <v>402.45</v>
      </c>
      <c r="L27" s="28">
        <f t="shared" si="3"/>
        <v>2.46715551481822</v>
      </c>
    </row>
    <row r="28" spans="1:12" ht="15">
      <c r="A28" s="71" t="s">
        <v>22</v>
      </c>
      <c r="B28" s="107">
        <v>402</v>
      </c>
      <c r="C28" s="107">
        <v>402</v>
      </c>
      <c r="D28" s="107">
        <v>402</v>
      </c>
      <c r="E28" s="107">
        <v>402</v>
      </c>
      <c r="F28" s="107"/>
      <c r="G28" s="107">
        <v>401.4</v>
      </c>
      <c r="H28" s="107">
        <f>AVERAGE(B28:F28)</f>
        <v>402</v>
      </c>
      <c r="I28" s="107">
        <f t="shared" si="2"/>
        <v>0.1494768310911887</v>
      </c>
      <c r="J28" s="171">
        <v>391.48</v>
      </c>
      <c r="K28" s="174">
        <v>398.95</v>
      </c>
      <c r="L28" s="107">
        <f t="shared" si="3"/>
        <v>1.908143455604372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8"/>
      <c r="K29" s="157"/>
      <c r="L29" s="91"/>
    </row>
    <row r="30" spans="1:12" ht="15">
      <c r="A30" s="71" t="s">
        <v>67</v>
      </c>
      <c r="B30" s="107">
        <v>402.5</v>
      </c>
      <c r="C30" s="107">
        <v>402.5</v>
      </c>
      <c r="D30" s="107">
        <v>402.5</v>
      </c>
      <c r="E30" s="107">
        <v>402.5</v>
      </c>
      <c r="F30" s="107"/>
      <c r="G30" s="107">
        <v>402.5</v>
      </c>
      <c r="H30" s="107">
        <f>AVERAGE(B30:F30)</f>
        <v>402.5</v>
      </c>
      <c r="I30" s="107">
        <f t="shared" si="2"/>
        <v>0</v>
      </c>
      <c r="J30" s="171">
        <v>387.54761904761904</v>
      </c>
      <c r="K30" s="174">
        <v>400.375</v>
      </c>
      <c r="L30" s="107">
        <f t="shared" si="3"/>
        <v>3.3098851139644836</v>
      </c>
    </row>
    <row r="31" spans="1:12" ht="15">
      <c r="A31" s="94" t="s">
        <v>68</v>
      </c>
      <c r="B31" s="84">
        <v>392.5</v>
      </c>
      <c r="C31" s="84">
        <v>392.5</v>
      </c>
      <c r="D31" s="84">
        <v>392.5</v>
      </c>
      <c r="E31" s="84">
        <v>392.5</v>
      </c>
      <c r="F31" s="84"/>
      <c r="G31" s="84">
        <v>392.5</v>
      </c>
      <c r="H31" s="125">
        <f>AVERAGE(B31:F31)</f>
        <v>392.5</v>
      </c>
      <c r="I31" s="84">
        <f t="shared" si="2"/>
        <v>0</v>
      </c>
      <c r="J31" s="131">
        <v>379.4761904761905</v>
      </c>
      <c r="K31" s="175">
        <v>391.575</v>
      </c>
      <c r="L31" s="84">
        <f t="shared" si="3"/>
        <v>3.18829213201155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0 H21:H22 H10:H19" formulaRange="1" unlockedFormula="1"/>
    <ignoredError sqref="I26:I28 L6:L31 I10:I19 I21:I22 I20" unlockedFormula="1"/>
    <ignoredError sqref="H30:H31 H6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8</v>
      </c>
      <c r="C5" s="116">
        <v>9</v>
      </c>
      <c r="D5" s="116">
        <v>10</v>
      </c>
      <c r="E5" s="116">
        <v>11</v>
      </c>
      <c r="F5" s="116">
        <v>12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/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194.4533</v>
      </c>
      <c r="C8" s="28">
        <v>197.0368</v>
      </c>
      <c r="D8" s="28">
        <v>195.8312</v>
      </c>
      <c r="E8" s="113">
        <v>197.3813</v>
      </c>
      <c r="F8" s="28"/>
      <c r="G8" s="28">
        <v>191.90424</v>
      </c>
      <c r="H8" s="28">
        <f>AVERAGE(B8:F8)</f>
        <v>196.17565</v>
      </c>
      <c r="I8" s="28">
        <f aca="true" t="shared" si="0" ref="I8:I15">(H8/G8-1)*100</f>
        <v>2.2258028274935393</v>
      </c>
      <c r="J8" s="126">
        <v>165.46</v>
      </c>
      <c r="K8" s="127">
        <v>168.33</v>
      </c>
      <c r="L8" s="28">
        <f aca="true" t="shared" si="1" ref="L8:L31">(K8/J8-1)*100</f>
        <v>1.7345582013779781</v>
      </c>
    </row>
    <row r="9" spans="1:12" ht="15" customHeight="1">
      <c r="A9" s="34" t="s">
        <v>25</v>
      </c>
      <c r="B9" s="88">
        <v>401</v>
      </c>
      <c r="C9" s="88">
        <v>400</v>
      </c>
      <c r="D9" s="88">
        <v>396</v>
      </c>
      <c r="E9" s="29">
        <v>397</v>
      </c>
      <c r="F9" s="88"/>
      <c r="G9" s="88">
        <v>398.4</v>
      </c>
      <c r="H9" s="88">
        <f>AVERAGE(B9:F9)</f>
        <v>398.5</v>
      </c>
      <c r="I9" s="88">
        <f t="shared" si="0"/>
        <v>0.025100401606437117</v>
      </c>
      <c r="J9" s="128">
        <v>378.48</v>
      </c>
      <c r="K9" s="128">
        <v>380.1</v>
      </c>
      <c r="L9" s="88">
        <f t="shared" si="1"/>
        <v>0.4280279010779875</v>
      </c>
    </row>
    <row r="10" spans="1:12" ht="15" customHeight="1">
      <c r="A10" s="51" t="s">
        <v>26</v>
      </c>
      <c r="B10" s="28">
        <v>319.5809</v>
      </c>
      <c r="C10" s="28">
        <v>317.1007</v>
      </c>
      <c r="D10" s="28">
        <v>313.1507</v>
      </c>
      <c r="E10" s="113">
        <v>315.3554</v>
      </c>
      <c r="F10" s="28"/>
      <c r="G10" s="28">
        <v>316.9905</v>
      </c>
      <c r="H10" s="28">
        <f>AVERAGE(B10:F10)</f>
        <v>316.296925</v>
      </c>
      <c r="I10" s="28">
        <f t="shared" si="0"/>
        <v>-0.218799932490088</v>
      </c>
      <c r="J10" s="127">
        <v>354.12</v>
      </c>
      <c r="K10" s="127">
        <v>306.44</v>
      </c>
      <c r="L10" s="28">
        <f t="shared" si="1"/>
        <v>-13.464362363040783</v>
      </c>
    </row>
    <row r="11" spans="1:12" ht="15" customHeight="1">
      <c r="A11" s="34" t="s">
        <v>50</v>
      </c>
      <c r="B11" s="27" t="s">
        <v>64</v>
      </c>
      <c r="C11" s="105">
        <v>499.6</v>
      </c>
      <c r="D11" s="88">
        <v>496.8</v>
      </c>
      <c r="E11" s="88" t="s">
        <v>85</v>
      </c>
      <c r="F11" s="88"/>
      <c r="G11" s="88">
        <v>498.34000000000003</v>
      </c>
      <c r="H11" s="88">
        <f>AVERAGE(B11:F11)</f>
        <v>498.20000000000005</v>
      </c>
      <c r="I11" s="88">
        <f>(H11/G11-1)*100</f>
        <v>-0.028093269655249387</v>
      </c>
      <c r="J11" s="128">
        <v>400.3115140942397</v>
      </c>
      <c r="K11" s="128">
        <v>492.71578947368414</v>
      </c>
      <c r="L11" s="88">
        <f t="shared" si="1"/>
        <v>23.083092073562227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/>
      <c r="G12" s="92" t="s">
        <v>64</v>
      </c>
      <c r="H12" s="92" t="s">
        <v>64</v>
      </c>
      <c r="I12" s="92" t="s">
        <v>64</v>
      </c>
      <c r="J12" s="129">
        <v>118.06458768402403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88">
        <v>130</v>
      </c>
      <c r="E13" s="29">
        <v>130</v>
      </c>
      <c r="F13" s="88"/>
      <c r="G13" s="88">
        <v>130</v>
      </c>
      <c r="H13" s="88">
        <f>AVERAGE(B13:F13)</f>
        <v>130</v>
      </c>
      <c r="I13" s="88">
        <f t="shared" si="0"/>
        <v>0</v>
      </c>
      <c r="J13" s="108">
        <v>129</v>
      </c>
      <c r="K13" s="108">
        <v>131.75</v>
      </c>
      <c r="L13" s="88">
        <f t="shared" si="1"/>
        <v>2.131782945736438</v>
      </c>
    </row>
    <row r="14" spans="1:12" ht="15" customHeight="1">
      <c r="A14" s="117" t="s">
        <v>28</v>
      </c>
      <c r="B14" s="28">
        <v>659.4018</v>
      </c>
      <c r="C14" s="28">
        <v>656.0949</v>
      </c>
      <c r="D14" s="28">
        <v>654.3312</v>
      </c>
      <c r="E14" s="113">
        <v>656.3154</v>
      </c>
      <c r="F14" s="28"/>
      <c r="G14" s="28">
        <v>662.7528599999999</v>
      </c>
      <c r="H14" s="28">
        <f>AVERAGE(B14:F14)</f>
        <v>656.535825</v>
      </c>
      <c r="I14" s="28">
        <f t="shared" si="0"/>
        <v>-0.9380623419716239</v>
      </c>
      <c r="J14" s="109">
        <v>757.49</v>
      </c>
      <c r="K14" s="109">
        <v>632.04</v>
      </c>
      <c r="L14" s="28">
        <f t="shared" si="1"/>
        <v>-16.561274736300156</v>
      </c>
    </row>
    <row r="15" spans="1:12" ht="15" customHeight="1">
      <c r="A15" s="118" t="s">
        <v>29</v>
      </c>
      <c r="B15" s="88">
        <v>646.615</v>
      </c>
      <c r="C15" s="105">
        <v>638.6784</v>
      </c>
      <c r="D15" s="88">
        <v>631.6236</v>
      </c>
      <c r="E15" s="29">
        <v>633.3873</v>
      </c>
      <c r="F15" s="88"/>
      <c r="G15" s="88">
        <v>644.8513399999999</v>
      </c>
      <c r="H15" s="88">
        <f>AVERAGE(B15:F15)</f>
        <v>637.576075</v>
      </c>
      <c r="I15" s="88">
        <f t="shared" si="0"/>
        <v>-1.128208092116234</v>
      </c>
      <c r="J15" s="110">
        <v>755.84</v>
      </c>
      <c r="K15" s="110">
        <v>616.21</v>
      </c>
      <c r="L15" s="88">
        <f t="shared" si="1"/>
        <v>-18.473486452159182</v>
      </c>
    </row>
    <row r="16" spans="1:12" ht="15" customHeight="1">
      <c r="A16" s="117" t="s">
        <v>30</v>
      </c>
      <c r="B16" s="28">
        <v>765.7761</v>
      </c>
      <c r="C16" s="28">
        <v>774.7934</v>
      </c>
      <c r="D16" s="28">
        <v>764.1921</v>
      </c>
      <c r="E16" s="113">
        <v>755.5658</v>
      </c>
      <c r="F16" s="28"/>
      <c r="G16" s="28">
        <v>770.50212</v>
      </c>
      <c r="H16" s="28">
        <f>AVERAGE(B16:F16)</f>
        <v>765.0818499999999</v>
      </c>
      <c r="I16" s="28">
        <f>(H16/G16-1)*100</f>
        <v>-0.7034724317176555</v>
      </c>
      <c r="J16" s="109">
        <v>892.28</v>
      </c>
      <c r="K16" s="109">
        <v>755.86</v>
      </c>
      <c r="L16" s="28">
        <f t="shared" si="1"/>
        <v>-15.288922759671852</v>
      </c>
    </row>
    <row r="17" spans="1:12" ht="15" customHeight="1">
      <c r="A17" s="118" t="s">
        <v>31</v>
      </c>
      <c r="B17" s="88">
        <v>675</v>
      </c>
      <c r="C17" s="88">
        <v>668</v>
      </c>
      <c r="D17" s="88">
        <v>659</v>
      </c>
      <c r="E17" s="29">
        <v>659</v>
      </c>
      <c r="F17" s="88"/>
      <c r="G17" s="88">
        <v>671.6</v>
      </c>
      <c r="H17" s="88">
        <f>AVERAGE(B17:F17)</f>
        <v>665.25</v>
      </c>
      <c r="I17" s="88">
        <f>(H17/G17-1)*100</f>
        <v>-0.9455032757593851</v>
      </c>
      <c r="J17" s="110">
        <v>779.24</v>
      </c>
      <c r="K17" s="110">
        <v>641.7</v>
      </c>
      <c r="L17" s="88">
        <f t="shared" si="1"/>
        <v>-17.65053128689492</v>
      </c>
    </row>
    <row r="18" spans="1:12" ht="15" customHeight="1">
      <c r="A18" s="117" t="s">
        <v>32</v>
      </c>
      <c r="B18" s="28">
        <v>722.5</v>
      </c>
      <c r="C18" s="28">
        <v>725</v>
      </c>
      <c r="D18" s="28">
        <v>720</v>
      </c>
      <c r="E18" s="113">
        <v>710</v>
      </c>
      <c r="F18" s="28"/>
      <c r="G18" s="28">
        <v>719</v>
      </c>
      <c r="H18" s="28">
        <f aca="true" t="shared" si="2" ref="H18:H31">AVERAGE(B18:F18)</f>
        <v>719.375</v>
      </c>
      <c r="I18" s="28">
        <f aca="true" t="shared" si="3" ref="I18:I31">(H18/G18-1)*100</f>
        <v>0.05215577190542664</v>
      </c>
      <c r="J18" s="109">
        <v>809.52</v>
      </c>
      <c r="K18" s="109">
        <v>714.13</v>
      </c>
      <c r="L18" s="28">
        <f t="shared" si="1"/>
        <v>-11.783526040122538</v>
      </c>
    </row>
    <row r="19" spans="1:12" ht="15" customHeight="1">
      <c r="A19" s="118" t="s">
        <v>33</v>
      </c>
      <c r="B19" s="88">
        <v>680</v>
      </c>
      <c r="C19" s="88">
        <v>675</v>
      </c>
      <c r="D19" s="88">
        <v>675</v>
      </c>
      <c r="E19" s="29">
        <v>675</v>
      </c>
      <c r="F19" s="88"/>
      <c r="G19" s="88">
        <v>680</v>
      </c>
      <c r="H19" s="88">
        <f t="shared" si="2"/>
        <v>676.25</v>
      </c>
      <c r="I19" s="88">
        <f t="shared" si="3"/>
        <v>-0.5514705882352922</v>
      </c>
      <c r="J19" s="110">
        <v>754.19</v>
      </c>
      <c r="K19" s="110">
        <v>699.85</v>
      </c>
      <c r="L19" s="88">
        <f t="shared" si="1"/>
        <v>-7.20508094777178</v>
      </c>
    </row>
    <row r="20" spans="1:12" ht="15" customHeight="1">
      <c r="A20" s="117" t="s">
        <v>34</v>
      </c>
      <c r="B20" s="28">
        <v>880.9304</v>
      </c>
      <c r="C20" s="28">
        <v>881.5427</v>
      </c>
      <c r="D20" s="28">
        <v>882.5557</v>
      </c>
      <c r="E20" s="113">
        <v>875.5335</v>
      </c>
      <c r="F20" s="28"/>
      <c r="G20" s="28">
        <v>870.9902400000001</v>
      </c>
      <c r="H20" s="28">
        <f t="shared" si="2"/>
        <v>880.140575</v>
      </c>
      <c r="I20" s="28">
        <f t="shared" si="3"/>
        <v>1.050566881208681</v>
      </c>
      <c r="J20" s="109">
        <v>888.67</v>
      </c>
      <c r="K20" s="109">
        <v>841.44</v>
      </c>
      <c r="L20" s="28">
        <f t="shared" si="1"/>
        <v>-5.3146837408711844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29">
        <v>661.386</v>
      </c>
      <c r="F21" s="88"/>
      <c r="G21" s="88">
        <v>661.386</v>
      </c>
      <c r="H21" s="88">
        <f t="shared" si="2"/>
        <v>661.386</v>
      </c>
      <c r="I21" s="88">
        <f t="shared" si="3"/>
        <v>0</v>
      </c>
      <c r="J21" s="110">
        <v>826.73</v>
      </c>
      <c r="K21" s="110">
        <v>661.39</v>
      </c>
      <c r="L21" s="88">
        <f t="shared" si="1"/>
        <v>-19.999274249150268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28">
        <v>903.8942</v>
      </c>
      <c r="E22" s="113">
        <v>903.8942</v>
      </c>
      <c r="F22" s="28"/>
      <c r="G22" s="28">
        <v>903.8942</v>
      </c>
      <c r="H22" s="28">
        <f t="shared" si="2"/>
        <v>903.8942</v>
      </c>
      <c r="I22" s="28">
        <f t="shared" si="3"/>
        <v>0</v>
      </c>
      <c r="J22" s="109">
        <v>1069.24</v>
      </c>
      <c r="K22" s="130">
        <v>903.89</v>
      </c>
      <c r="L22" s="28">
        <f t="shared" si="1"/>
        <v>-15.464254984849058</v>
      </c>
    </row>
    <row r="23" spans="1:12" ht="15" customHeight="1">
      <c r="A23" s="119" t="s">
        <v>37</v>
      </c>
      <c r="B23" s="88"/>
      <c r="C23" s="105"/>
      <c r="D23" s="88"/>
      <c r="E23" s="29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280.8686</v>
      </c>
      <c r="C24" s="28">
        <v>287.9234</v>
      </c>
      <c r="D24" s="28">
        <v>289.0257</v>
      </c>
      <c r="E24" s="113">
        <v>286.3801</v>
      </c>
      <c r="F24" s="28"/>
      <c r="G24" s="28">
        <v>263.14344</v>
      </c>
      <c r="H24" s="28">
        <f t="shared" si="2"/>
        <v>286.04945000000004</v>
      </c>
      <c r="I24" s="28">
        <f t="shared" si="3"/>
        <v>8.704761935163585</v>
      </c>
      <c r="J24" s="111">
        <v>319.21</v>
      </c>
      <c r="K24" s="28">
        <v>250.93</v>
      </c>
      <c r="L24" s="113">
        <f t="shared" si="1"/>
        <v>-21.3903073211992</v>
      </c>
    </row>
    <row r="25" spans="1:12" ht="15" customHeight="1">
      <c r="A25" s="118" t="s">
        <v>39</v>
      </c>
      <c r="B25" s="88">
        <v>350.2</v>
      </c>
      <c r="C25" s="105">
        <v>353.4</v>
      </c>
      <c r="D25" s="88">
        <v>356.5</v>
      </c>
      <c r="E25" s="29">
        <v>362.9</v>
      </c>
      <c r="F25" s="88"/>
      <c r="G25" s="88">
        <v>337.36</v>
      </c>
      <c r="H25" s="88">
        <f t="shared" si="2"/>
        <v>355.75</v>
      </c>
      <c r="I25" s="88">
        <f t="shared" si="3"/>
        <v>5.451150106710934</v>
      </c>
      <c r="J25" s="107">
        <v>369.3</v>
      </c>
      <c r="K25" s="107">
        <v>326.8</v>
      </c>
      <c r="L25" s="88">
        <f t="shared" si="1"/>
        <v>-11.508258868128895</v>
      </c>
    </row>
    <row r="26" spans="1:12" ht="15" customHeight="1">
      <c r="A26" s="117" t="s">
        <v>40</v>
      </c>
      <c r="B26" s="28">
        <v>285.2778</v>
      </c>
      <c r="C26" s="28">
        <v>285.9392</v>
      </c>
      <c r="D26" s="28">
        <v>283.2937</v>
      </c>
      <c r="E26" s="113">
        <v>284.8369</v>
      </c>
      <c r="F26" s="28"/>
      <c r="G26" s="28">
        <v>268.39042</v>
      </c>
      <c r="H26" s="28">
        <f t="shared" si="2"/>
        <v>284.8369</v>
      </c>
      <c r="I26" s="28">
        <f t="shared" si="3"/>
        <v>6.127819316352645</v>
      </c>
      <c r="J26" s="112">
        <v>307.13</v>
      </c>
      <c r="K26" s="129">
        <v>238.9</v>
      </c>
      <c r="L26" s="113">
        <f t="shared" si="1"/>
        <v>-22.215348549474157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 t="s">
        <v>64</v>
      </c>
      <c r="F27" s="132"/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2517.10205</v>
      </c>
      <c r="C29" s="140">
        <v>2498.9141</v>
      </c>
      <c r="D29" s="141">
        <v>2470.80545</v>
      </c>
      <c r="E29" s="141">
        <v>2482.93075</v>
      </c>
      <c r="F29" s="141"/>
      <c r="G29" s="141">
        <v>2505.6381300000003</v>
      </c>
      <c r="H29" s="141">
        <f t="shared" si="2"/>
        <v>2492.4380874999997</v>
      </c>
      <c r="I29" s="150">
        <f t="shared" si="3"/>
        <v>-0.5268136025691983</v>
      </c>
      <c r="J29" s="147">
        <v>2405.22</v>
      </c>
      <c r="K29" s="147">
        <v>2463.7913410526317</v>
      </c>
      <c r="L29" s="147">
        <f t="shared" si="1"/>
        <v>2.435176035981401</v>
      </c>
    </row>
    <row r="30" spans="1:12" ht="15" customHeight="1">
      <c r="A30" s="135" t="s">
        <v>77</v>
      </c>
      <c r="B30" s="143">
        <v>3476.10305</v>
      </c>
      <c r="C30" s="142">
        <v>3460.1196999999997</v>
      </c>
      <c r="D30" s="143">
        <v>3436.9714</v>
      </c>
      <c r="E30" s="143">
        <v>3455.15935</v>
      </c>
      <c r="F30" s="143"/>
      <c r="G30" s="143">
        <v>3484.8112200000005</v>
      </c>
      <c r="H30" s="143">
        <f t="shared" si="2"/>
        <v>3457.088375</v>
      </c>
      <c r="I30" s="151">
        <f t="shared" si="3"/>
        <v>-0.7955336243436695</v>
      </c>
      <c r="J30" s="148">
        <v>3355.95</v>
      </c>
      <c r="K30" s="148">
        <v>3417.0023652631576</v>
      </c>
      <c r="L30" s="148">
        <f t="shared" si="1"/>
        <v>1.8192274993118929</v>
      </c>
    </row>
    <row r="31" spans="1:12" ht="18">
      <c r="A31" s="139" t="s">
        <v>78</v>
      </c>
      <c r="B31" s="144">
        <v>1509.0487</v>
      </c>
      <c r="C31" s="144">
        <v>1515.6625</v>
      </c>
      <c r="D31" s="144">
        <v>1509.5998499999998</v>
      </c>
      <c r="E31" s="144">
        <v>1514.00905</v>
      </c>
      <c r="F31" s="144"/>
      <c r="G31" s="144">
        <v>1474.2160199999996</v>
      </c>
      <c r="H31" s="144">
        <f t="shared" si="2"/>
        <v>1512.0800249999998</v>
      </c>
      <c r="I31" s="152">
        <f t="shared" si="3"/>
        <v>2.568416330192913</v>
      </c>
      <c r="J31" s="149">
        <v>1221.35</v>
      </c>
      <c r="K31" s="149">
        <v>1274.1137605263157</v>
      </c>
      <c r="L31" s="149">
        <f t="shared" si="1"/>
        <v>4.320117945414159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:H10 H12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2018-10-02T15:36:44Z</cp:lastPrinted>
  <dcterms:created xsi:type="dcterms:W3CDTF">2010-11-09T14:07:20Z</dcterms:created>
  <dcterms:modified xsi:type="dcterms:W3CDTF">2018-10-12T16:23:47Z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