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2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<sst xmlns="http://schemas.openxmlformats.org/spreadsheetml/2006/main" count="161" uniqueCount="84">
  <si>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</si>
  <si>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</si>
  <si>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</si>
  <si>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</si>
  <si>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</si>
  <si>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</si>
  <si>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</si>
  <si>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</si>
  <si>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</si>
  <si>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</si>
  <si>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</si>
  <si>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</si>
  <si>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</si>
  <si>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</si>
  <si>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</si>
  <si>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</si>
  <si>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</si>
  <si>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</si>
  <si>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</si>
  <si>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</si>
  <si>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</si>
  <si>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</si>
  <si>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</si>
  <si>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</si>
  <si>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</si>
  <si>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</si>
  <si>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</si>
  <si>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</si>
  <si>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</si>
  <si>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</si>
  <si>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</si>
  <si>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</si>
  <si>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</si>
  <si>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</si>
  <si>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</si>
  <si>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</si>
  <si>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</si>
  <si>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</si>
  <si>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</si>
  <si>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</si>
  <si>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</si>
  <si>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</si>
  <si>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</si>
  <si>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</si>
  <si>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</si>
  <si>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</si>
  <si>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</si>
  <si>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</si>
  <si>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</si>
  <si>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</si>
  <si>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</si>
  <si>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</si>
  <si>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</si>
  <si>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</si>
  <si>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</si>
  <si>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</si>
  <si>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</si>
  <si>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</si>
  <si>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</si>
  <si>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</si>
  <si>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</si>
  <si>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</si>
  <si>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</si>
  <si>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</si>
  <si>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</si>
  <si>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</si>
  <si>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</si>
  <si>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</si>
  <si>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</si>
  <si>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</si>
  <si>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</si>
  <si>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</si>
  <si>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</si>
  <si>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</si>
  <si>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</si>
  <si>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</si>
  <si>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</si>
  <si>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</si>
  <si>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</si>
  <si>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</si>
  <si>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</si>
  <si>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Octubre</t>
  </si>
  <si>
    <t>semana del  5 al 11 de noviembre de 2018</t>
  </si>
  <si>
    <t>Noviembre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</si>
</sst>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vertical="center"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82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79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3" t="s">
        <v>80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9" t="s">
        <v>0</v>
      </c>
      <c r="B24" s="189"/>
      <c r="C24" s="189"/>
      <c r="D24" s="189"/>
      <c r="E24" s="189"/>
      <c r="F24" s="189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83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5</v>
      </c>
      <c r="C4" s="46">
        <v>6</v>
      </c>
      <c r="D4" s="46">
        <v>7</v>
      </c>
      <c r="E4" s="46">
        <v>8</v>
      </c>
      <c r="F4" s="46">
        <v>9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225</v>
      </c>
      <c r="C6" s="88">
        <v>222</v>
      </c>
      <c r="D6" s="88">
        <v>220</v>
      </c>
      <c r="E6" s="88"/>
      <c r="F6" s="88"/>
      <c r="G6" s="88">
        <v>229</v>
      </c>
      <c r="H6" s="96">
        <f>AVERAGE(B6:F6)</f>
        <v>222.33333333333334</v>
      </c>
      <c r="I6" s="96">
        <f>(H6/G6-1)*100</f>
        <v>-2.911208151382816</v>
      </c>
      <c r="J6" s="164">
        <v>184.59</v>
      </c>
      <c r="K6" s="155">
        <v>233.0454</v>
      </c>
      <c r="L6" s="96">
        <f>(K6/J6-1)*100</f>
        <v>26.25028441410693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/>
      <c r="F7" s="92"/>
      <c r="G7" s="92" t="s">
        <v>63</v>
      </c>
      <c r="H7" s="92" t="s">
        <v>63</v>
      </c>
      <c r="I7" s="92" t="s">
        <v>63</v>
      </c>
      <c r="J7" s="177" t="s">
        <v>63</v>
      </c>
      <c r="K7" s="178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88"/>
      <c r="F8" s="88"/>
      <c r="G8" s="27"/>
      <c r="H8" s="27"/>
      <c r="I8" s="27"/>
      <c r="J8" s="166"/>
      <c r="K8" s="156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/>
      <c r="F9" s="92"/>
      <c r="G9" s="92" t="s">
        <v>63</v>
      </c>
      <c r="H9" s="92" t="s">
        <v>63</v>
      </c>
      <c r="I9" s="92" t="s">
        <v>63</v>
      </c>
      <c r="J9" s="167"/>
      <c r="K9" s="178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215.7</v>
      </c>
      <c r="C10" s="96">
        <v>217.5</v>
      </c>
      <c r="D10" s="96">
        <v>220.5</v>
      </c>
      <c r="E10" s="96"/>
      <c r="F10" s="88"/>
      <c r="G10" s="29">
        <v>214.85999999999999</v>
      </c>
      <c r="H10" s="96">
        <f aca="true" t="shared" si="0" ref="H10:H24">AVERAGE(B10:F10)</f>
        <v>217.9</v>
      </c>
      <c r="I10" s="96">
        <f aca="true" t="shared" si="1" ref="I10:I24">(H10/G10-1)*100</f>
        <v>1.4148748021967972</v>
      </c>
      <c r="J10" s="164">
        <v>190.67</v>
      </c>
      <c r="K10" s="155">
        <v>216.6304</v>
      </c>
      <c r="L10" s="96">
        <f>(K10/J10-1)*100</f>
        <v>13.615356374888554</v>
      </c>
      <c r="M10" s="4"/>
      <c r="N10" s="4"/>
      <c r="O10" s="4"/>
    </row>
    <row r="11" spans="1:15" ht="15">
      <c r="A11" s="35" t="s">
        <v>14</v>
      </c>
      <c r="B11" s="28">
        <v>242.4</v>
      </c>
      <c r="C11" s="28">
        <v>243.6</v>
      </c>
      <c r="D11" s="28">
        <v>245.1</v>
      </c>
      <c r="E11" s="28"/>
      <c r="F11" s="28"/>
      <c r="G11" s="28">
        <v>237.32</v>
      </c>
      <c r="H11" s="28">
        <f t="shared" si="0"/>
        <v>243.70000000000002</v>
      </c>
      <c r="I11" s="28">
        <f t="shared" si="1"/>
        <v>2.6883532782740804</v>
      </c>
      <c r="J11" s="168">
        <v>229.22</v>
      </c>
      <c r="K11" s="157">
        <v>242.3043</v>
      </c>
      <c r="L11" s="28">
        <f>(K11/J11-1)*100</f>
        <v>5.708184277113704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/>
      <c r="F12" s="97"/>
      <c r="G12" s="97" t="s">
        <v>63</v>
      </c>
      <c r="H12" s="97" t="s">
        <v>63</v>
      </c>
      <c r="I12" s="97" t="s">
        <v>63</v>
      </c>
      <c r="J12" s="154" t="s">
        <v>64</v>
      </c>
      <c r="K12" s="176" t="s">
        <v>64</v>
      </c>
      <c r="L12" s="97" t="s">
        <v>64</v>
      </c>
      <c r="M12" s="4"/>
      <c r="N12" s="4"/>
      <c r="O12" s="4"/>
    </row>
    <row r="13" spans="1:15" ht="15">
      <c r="A13" s="52" t="s">
        <v>62</v>
      </c>
      <c r="B13" s="89">
        <v>242.41853999999998</v>
      </c>
      <c r="C13" s="89">
        <v>243.61272</v>
      </c>
      <c r="D13" s="89">
        <v>241.49993999999998</v>
      </c>
      <c r="E13" s="89"/>
      <c r="F13" s="89"/>
      <c r="G13" s="124">
        <v>240.30575999999996</v>
      </c>
      <c r="H13" s="89">
        <f t="shared" si="0"/>
        <v>242.51039999999998</v>
      </c>
      <c r="I13" s="89">
        <f t="shared" si="1"/>
        <v>0.917431192660545</v>
      </c>
      <c r="J13" s="170">
        <v>272.1644781818182</v>
      </c>
      <c r="K13" s="158">
        <v>243.72055565217389</v>
      </c>
      <c r="L13" s="89">
        <f>(K13/J13-1)*100</f>
        <v>-10.451004745241764</v>
      </c>
      <c r="M13" s="4"/>
      <c r="N13" s="4"/>
      <c r="O13" s="4"/>
    </row>
    <row r="14" spans="1:15" ht="15">
      <c r="A14" s="36" t="s">
        <v>15</v>
      </c>
      <c r="B14" s="153">
        <v>236.90694</v>
      </c>
      <c r="C14" s="90">
        <v>238.10111999999998</v>
      </c>
      <c r="D14" s="90">
        <v>235.98834</v>
      </c>
      <c r="E14" s="90"/>
      <c r="F14" s="90"/>
      <c r="G14" s="90">
        <v>234.79416</v>
      </c>
      <c r="H14" s="90">
        <f t="shared" si="0"/>
        <v>236.9988</v>
      </c>
      <c r="I14" s="90">
        <f t="shared" si="1"/>
        <v>0.9389671361502261</v>
      </c>
      <c r="J14" s="169">
        <v>213.12355090909094</v>
      </c>
      <c r="K14" s="159">
        <v>238.20895565217393</v>
      </c>
      <c r="L14" s="90">
        <f>(K14/J14-1)*100</f>
        <v>11.770357914965167</v>
      </c>
      <c r="M14" s="4"/>
      <c r="N14" s="4"/>
      <c r="O14" s="4"/>
    </row>
    <row r="15" spans="1:15" ht="15">
      <c r="A15" s="37" t="s">
        <v>42</v>
      </c>
      <c r="B15" s="89">
        <v>235.06974</v>
      </c>
      <c r="C15" s="89">
        <v>236.26391999999998</v>
      </c>
      <c r="D15" s="89">
        <v>234.15114</v>
      </c>
      <c r="E15" s="89"/>
      <c r="F15" s="89"/>
      <c r="G15" s="89">
        <v>232.95695999999998</v>
      </c>
      <c r="H15" s="89">
        <f t="shared" si="0"/>
        <v>235.1616</v>
      </c>
      <c r="I15" s="89">
        <f t="shared" si="1"/>
        <v>0.9463722397476282</v>
      </c>
      <c r="J15" s="170">
        <v>194.91856909090905</v>
      </c>
      <c r="K15" s="158">
        <v>236.3717556521739</v>
      </c>
      <c r="L15" s="89">
        <f>(K15/J15-1)*100</f>
        <v>21.266925339438192</v>
      </c>
      <c r="M15" s="4"/>
      <c r="N15" s="4"/>
      <c r="O15" s="4"/>
    </row>
    <row r="16" spans="1:15" ht="15">
      <c r="A16" s="38" t="s">
        <v>65</v>
      </c>
      <c r="B16" s="96">
        <v>237.7337</v>
      </c>
      <c r="C16" s="88">
        <v>237.7337</v>
      </c>
      <c r="D16" s="88">
        <v>237.7337</v>
      </c>
      <c r="E16" s="88"/>
      <c r="F16" s="88"/>
      <c r="G16" s="88">
        <v>237.7337</v>
      </c>
      <c r="H16" s="88">
        <f t="shared" si="0"/>
        <v>237.7337</v>
      </c>
      <c r="I16" s="88">
        <f t="shared" si="1"/>
        <v>0</v>
      </c>
      <c r="J16" s="164">
        <v>246.6</v>
      </c>
      <c r="K16" s="155">
        <v>237.1106</v>
      </c>
      <c r="L16" s="88">
        <f>(K16/J16-1)*100</f>
        <v>-3.848094079480935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5"/>
      <c r="K17" s="160"/>
      <c r="L17" s="45"/>
      <c r="M17" s="4"/>
      <c r="N17" s="4"/>
      <c r="O17" s="4"/>
    </row>
    <row r="18" spans="1:15" ht="15">
      <c r="A18" s="40" t="s">
        <v>60</v>
      </c>
      <c r="B18" s="146" t="s">
        <v>64</v>
      </c>
      <c r="C18" s="146" t="s">
        <v>64</v>
      </c>
      <c r="D18" s="146" t="s">
        <v>64</v>
      </c>
      <c r="E18" s="146"/>
      <c r="F18" s="146"/>
      <c r="G18" s="146" t="s">
        <v>64</v>
      </c>
      <c r="H18" s="27" t="s">
        <v>64</v>
      </c>
      <c r="I18" s="27" t="s">
        <v>64</v>
      </c>
      <c r="J18" s="164">
        <v>222.76040188636588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7"/>
      <c r="K19" s="161"/>
      <c r="L19" s="45"/>
      <c r="M19" s="4"/>
      <c r="N19" s="4"/>
      <c r="O19" s="4"/>
    </row>
    <row r="20" spans="1:15" ht="15">
      <c r="A20" s="38" t="s">
        <v>17</v>
      </c>
      <c r="B20" s="96">
        <v>161</v>
      </c>
      <c r="C20" s="88">
        <v>162</v>
      </c>
      <c r="D20" s="88">
        <v>162</v>
      </c>
      <c r="E20" s="88"/>
      <c r="F20" s="88"/>
      <c r="G20" s="88">
        <v>158.2</v>
      </c>
      <c r="H20" s="96">
        <f>AVERAGE(B20:F20)</f>
        <v>161.66666666666666</v>
      </c>
      <c r="I20" s="96">
        <f>(H20/G20-1)*100</f>
        <v>2.1913190054783094</v>
      </c>
      <c r="J20" s="172">
        <v>149</v>
      </c>
      <c r="K20" s="162">
        <v>162</v>
      </c>
      <c r="L20" s="96">
        <f>(K20/J20-1)*100</f>
        <v>8.7248322147651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8"/>
      <c r="K21" s="157"/>
      <c r="L21" s="28"/>
      <c r="M21" s="4"/>
      <c r="N21" s="4"/>
      <c r="O21" s="4"/>
    </row>
    <row r="22" spans="1:15" ht="15">
      <c r="A22" s="72" t="s">
        <v>18</v>
      </c>
      <c r="B22" s="96">
        <v>169.1</v>
      </c>
      <c r="C22" s="96">
        <v>168.81</v>
      </c>
      <c r="D22" s="96">
        <v>168.02</v>
      </c>
      <c r="E22" s="96"/>
      <c r="F22" s="88"/>
      <c r="G22" s="105">
        <v>165.616</v>
      </c>
      <c r="H22" s="96">
        <f t="shared" si="0"/>
        <v>168.64333333333332</v>
      </c>
      <c r="I22" s="96">
        <f t="shared" si="1"/>
        <v>1.827923228029471</v>
      </c>
      <c r="J22" s="172">
        <v>158.82</v>
      </c>
      <c r="K22" s="162">
        <v>167.3643</v>
      </c>
      <c r="L22" s="96">
        <f>(K22/J22-1)*100</f>
        <v>5.379863996977696</v>
      </c>
      <c r="M22" s="4"/>
      <c r="N22" s="4"/>
      <c r="O22" s="4"/>
    </row>
    <row r="23" spans="1:15" ht="15">
      <c r="A23" s="74" t="s">
        <v>19</v>
      </c>
      <c r="B23" s="28">
        <v>168.1</v>
      </c>
      <c r="C23" s="28">
        <v>167.81</v>
      </c>
      <c r="D23" s="28">
        <v>167.02</v>
      </c>
      <c r="E23" s="28"/>
      <c r="F23" s="28"/>
      <c r="G23" s="106">
        <v>164.616</v>
      </c>
      <c r="H23" s="28">
        <f t="shared" si="0"/>
        <v>167.64333333333332</v>
      </c>
      <c r="I23" s="28">
        <f t="shared" si="1"/>
        <v>1.8390273930440015</v>
      </c>
      <c r="J23" s="173">
        <v>157.82</v>
      </c>
      <c r="K23" s="163">
        <v>166.3643</v>
      </c>
      <c r="L23" s="28">
        <f>(K23/J23-1)*100</f>
        <v>5.413952604232675</v>
      </c>
      <c r="M23" s="4"/>
      <c r="N23" s="4"/>
      <c r="O23" s="4"/>
    </row>
    <row r="24" spans="1:15" ht="15">
      <c r="A24" s="71" t="s">
        <v>66</v>
      </c>
      <c r="B24" s="96">
        <v>237.10735639076526</v>
      </c>
      <c r="C24" s="107">
        <v>234.90273197058147</v>
      </c>
      <c r="D24" s="96">
        <v>235.89481295966416</v>
      </c>
      <c r="E24" s="96"/>
      <c r="F24" s="88"/>
      <c r="G24" s="107">
        <v>232.94061623661793</v>
      </c>
      <c r="H24" s="88">
        <f t="shared" si="0"/>
        <v>235.96830044033698</v>
      </c>
      <c r="I24" s="88">
        <f t="shared" si="1"/>
        <v>1.2997665467852748</v>
      </c>
      <c r="J24" s="171">
        <v>261.9695072383832</v>
      </c>
      <c r="K24" s="174">
        <v>236.50827366788923</v>
      </c>
      <c r="L24" s="96">
        <f>(K24/J24-1)*100</f>
        <v>-9.719159240668851</v>
      </c>
      <c r="M24" s="4"/>
      <c r="N24" s="4"/>
      <c r="O24" s="4"/>
    </row>
    <row r="25" spans="1:15" ht="15.75">
      <c r="A25" s="75" t="s">
        <v>72</v>
      </c>
      <c r="B25" s="91"/>
      <c r="C25" s="28"/>
      <c r="D25" s="28"/>
      <c r="E25" s="28"/>
      <c r="F25" s="92"/>
      <c r="G25" s="91"/>
      <c r="H25" s="91"/>
      <c r="I25" s="91"/>
      <c r="J25" s="168"/>
      <c r="K25" s="157"/>
      <c r="L25" s="28"/>
      <c r="M25" s="4"/>
      <c r="N25" s="4"/>
      <c r="O25" s="4"/>
    </row>
    <row r="26" spans="1:15" ht="15">
      <c r="A26" s="71" t="s">
        <v>20</v>
      </c>
      <c r="B26" s="107">
        <v>403</v>
      </c>
      <c r="C26" s="107">
        <v>403</v>
      </c>
      <c r="D26" s="107">
        <v>403</v>
      </c>
      <c r="E26" s="107">
        <v>402</v>
      </c>
      <c r="F26" s="107">
        <v>402</v>
      </c>
      <c r="G26" s="107">
        <v>406.6</v>
      </c>
      <c r="H26" s="107">
        <f>AVERAGE(B26:F26)</f>
        <v>402.6</v>
      </c>
      <c r="I26" s="96">
        <f aca="true" t="shared" si="2" ref="I26:I31">(H26/G26-1)*100</f>
        <v>-0.9837678307919373</v>
      </c>
      <c r="J26" s="171">
        <v>395.14</v>
      </c>
      <c r="K26" s="174">
        <v>409.7391</v>
      </c>
      <c r="L26" s="96">
        <f aca="true" t="shared" si="3" ref="L26:L31">(K26/J26-1)*100</f>
        <v>3.694665181960821</v>
      </c>
      <c r="M26" s="4"/>
      <c r="N26" s="4"/>
      <c r="O26" s="4"/>
    </row>
    <row r="27" spans="1:12" ht="15">
      <c r="A27" s="73" t="s">
        <v>21</v>
      </c>
      <c r="B27" s="91">
        <v>400</v>
      </c>
      <c r="C27" s="91">
        <v>400</v>
      </c>
      <c r="D27" s="91">
        <v>400</v>
      </c>
      <c r="E27" s="91">
        <v>399</v>
      </c>
      <c r="F27" s="91">
        <v>399</v>
      </c>
      <c r="G27" s="91">
        <v>403.6</v>
      </c>
      <c r="H27" s="91">
        <f>AVERAGE(B27:F27)</f>
        <v>399.6</v>
      </c>
      <c r="I27" s="28">
        <f t="shared" si="2"/>
        <v>-0.9910802775024763</v>
      </c>
      <c r="J27" s="168">
        <v>389.14</v>
      </c>
      <c r="K27" s="157">
        <v>406.3043</v>
      </c>
      <c r="L27" s="28">
        <f t="shared" si="3"/>
        <v>4.410829007555139</v>
      </c>
    </row>
    <row r="28" spans="1:12" ht="15">
      <c r="A28" s="71" t="s">
        <v>22</v>
      </c>
      <c r="B28" s="107">
        <v>397</v>
      </c>
      <c r="C28" s="107">
        <v>397</v>
      </c>
      <c r="D28" s="107">
        <v>397</v>
      </c>
      <c r="E28" s="107">
        <v>396</v>
      </c>
      <c r="F28" s="107">
        <v>396</v>
      </c>
      <c r="G28" s="107">
        <v>400.6</v>
      </c>
      <c r="H28" s="107">
        <f>AVERAGE(B28:F28)</f>
        <v>396.6</v>
      </c>
      <c r="I28" s="107">
        <f t="shared" si="2"/>
        <v>-0.9985022466300508</v>
      </c>
      <c r="J28" s="171">
        <v>387.23</v>
      </c>
      <c r="K28" s="174">
        <v>402.9565</v>
      </c>
      <c r="L28" s="107">
        <f t="shared" si="3"/>
        <v>4.061281408981743</v>
      </c>
    </row>
    <row r="29" spans="1:12" ht="15.75">
      <c r="A29" s="75" t="s">
        <v>73</v>
      </c>
      <c r="B29" s="28"/>
      <c r="C29" s="28"/>
      <c r="D29" s="28"/>
      <c r="E29" s="91"/>
      <c r="F29" s="91"/>
      <c r="G29" s="91"/>
      <c r="H29" s="91"/>
      <c r="I29" s="91"/>
      <c r="J29" s="168"/>
      <c r="K29" s="157"/>
      <c r="L29" s="91"/>
    </row>
    <row r="30" spans="1:12" ht="15">
      <c r="A30" s="71" t="s">
        <v>67</v>
      </c>
      <c r="B30" s="107">
        <v>412.5</v>
      </c>
      <c r="C30" s="107">
        <v>412.5</v>
      </c>
      <c r="D30" s="107">
        <v>412.5</v>
      </c>
      <c r="E30" s="107">
        <v>417.5</v>
      </c>
      <c r="F30" s="107">
        <v>417.5</v>
      </c>
      <c r="G30" s="107">
        <v>412.5</v>
      </c>
      <c r="H30" s="107">
        <f>AVERAGE(B30:F30)</f>
        <v>414.5</v>
      </c>
      <c r="I30" s="107">
        <f t="shared" si="2"/>
        <v>0.48484848484848797</v>
      </c>
      <c r="J30" s="171">
        <v>392.95454545454544</v>
      </c>
      <c r="K30" s="174">
        <v>405.7608695652174</v>
      </c>
      <c r="L30" s="107">
        <f t="shared" si="3"/>
        <v>3.2589835793497057</v>
      </c>
    </row>
    <row r="31" spans="1:12" ht="15">
      <c r="A31" s="94" t="s">
        <v>68</v>
      </c>
      <c r="B31" s="84">
        <v>402.5</v>
      </c>
      <c r="C31" s="84">
        <v>402.5</v>
      </c>
      <c r="D31" s="84">
        <v>402.5</v>
      </c>
      <c r="E31" s="84">
        <v>407.5</v>
      </c>
      <c r="F31" s="84">
        <v>407.5</v>
      </c>
      <c r="G31" s="84">
        <v>402.5</v>
      </c>
      <c r="H31" s="125">
        <f>AVERAGE(B31:F31)</f>
        <v>404.5</v>
      </c>
      <c r="I31" s="84">
        <f t="shared" si="2"/>
        <v>0.496894409937898</v>
      </c>
      <c r="J31" s="131">
        <v>385.02272727272725</v>
      </c>
      <c r="K31" s="175">
        <v>395.7608695652174</v>
      </c>
      <c r="L31" s="84">
        <f t="shared" si="3"/>
        <v>2.7889632304442857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74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28 H20:H22 H10:H19 H6" formulaRange="1" unlockedFormula="1"/>
    <ignoredError sqref="I26:I28 L6:L31 I10:I19 I21:I22 I20 I6" unlockedFormula="1"/>
    <ignoredError sqref="H30:H31 H7:H9 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83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5</v>
      </c>
      <c r="C5" s="116">
        <v>6</v>
      </c>
      <c r="D5" s="116">
        <v>7</v>
      </c>
      <c r="E5" s="116">
        <v>8</v>
      </c>
      <c r="F5" s="116">
        <v>9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/>
      <c r="F7" s="27"/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201.6872</v>
      </c>
      <c r="C8" s="28">
        <v>202.3761</v>
      </c>
      <c r="D8" s="28">
        <v>197.898</v>
      </c>
      <c r="E8" s="113"/>
      <c r="F8" s="28"/>
      <c r="G8" s="28">
        <v>191.2842</v>
      </c>
      <c r="H8" s="28">
        <f>AVERAGE(B8:F8)</f>
        <v>200.65376666666668</v>
      </c>
      <c r="I8" s="28">
        <f aca="true" t="shared" si="0" ref="I8:I15">(H8/G8-1)*100</f>
        <v>4.898243904445154</v>
      </c>
      <c r="J8" s="126">
        <v>179.78</v>
      </c>
      <c r="K8" s="127">
        <v>198.0777</v>
      </c>
      <c r="L8" s="28">
        <f aca="true" t="shared" si="1" ref="L8:L31">(K8/J8-1)*100</f>
        <v>10.177828457002992</v>
      </c>
    </row>
    <row r="9" spans="1:12" ht="15" customHeight="1">
      <c r="A9" s="34" t="s">
        <v>25</v>
      </c>
      <c r="B9" s="29">
        <v>384</v>
      </c>
      <c r="C9" s="88">
        <v>383</v>
      </c>
      <c r="D9" s="88">
        <v>380</v>
      </c>
      <c r="E9" s="29"/>
      <c r="F9" s="88"/>
      <c r="G9" s="88">
        <v>379</v>
      </c>
      <c r="H9" s="88">
        <f>AVERAGE(B9:F9)</f>
        <v>382.3333333333333</v>
      </c>
      <c r="I9" s="88">
        <f>(H9/G9-1)*100</f>
        <v>0.8795074758135346</v>
      </c>
      <c r="J9" s="128">
        <v>377.59</v>
      </c>
      <c r="K9" s="128">
        <v>392.7272</v>
      </c>
      <c r="L9" s="88">
        <f t="shared" si="1"/>
        <v>4.008898540745265</v>
      </c>
    </row>
    <row r="10" spans="1:12" ht="15" customHeight="1">
      <c r="A10" s="51" t="s">
        <v>26</v>
      </c>
      <c r="B10" s="28">
        <v>320.7751</v>
      </c>
      <c r="C10" s="28">
        <v>320.4077</v>
      </c>
      <c r="D10" s="28">
        <v>318.8461</v>
      </c>
      <c r="E10" s="113"/>
      <c r="F10" s="28"/>
      <c r="G10" s="28">
        <v>312.74658</v>
      </c>
      <c r="H10" s="28">
        <f>AVERAGE(B10:F10)</f>
        <v>320.00963333333334</v>
      </c>
      <c r="I10" s="28">
        <f t="shared" si="0"/>
        <v>2.322344606720672</v>
      </c>
      <c r="J10" s="127">
        <v>358.28</v>
      </c>
      <c r="K10" s="127">
        <v>315.8546</v>
      </c>
      <c r="L10" s="28">
        <f t="shared" si="1"/>
        <v>-11.84140895389081</v>
      </c>
    </row>
    <row r="11" spans="1:12" ht="15" customHeight="1">
      <c r="A11" s="34" t="s">
        <v>50</v>
      </c>
      <c r="B11" s="88">
        <v>475.3</v>
      </c>
      <c r="C11" s="105">
        <v>474.6</v>
      </c>
      <c r="D11" s="88">
        <v>475.9</v>
      </c>
      <c r="E11" s="88"/>
      <c r="F11" s="88"/>
      <c r="G11" s="88">
        <v>479.75999999999993</v>
      </c>
      <c r="H11" s="88">
        <f>AVERAGE(B11:F11)</f>
        <v>475.2666666666667</v>
      </c>
      <c r="I11" s="88">
        <f>(H11/G11-1)*100</f>
        <v>-0.9365794008114992</v>
      </c>
      <c r="J11" s="128">
        <v>397.0974882514621</v>
      </c>
      <c r="K11" s="128">
        <v>491.4</v>
      </c>
      <c r="L11" s="88">
        <f t="shared" si="1"/>
        <v>23.747949694615244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/>
      <c r="F12" s="92"/>
      <c r="G12" s="92" t="s">
        <v>64</v>
      </c>
      <c r="H12" s="92" t="s">
        <v>64</v>
      </c>
      <c r="I12" s="92" t="s">
        <v>64</v>
      </c>
      <c r="J12" s="129">
        <v>116.82137086576307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88">
        <v>130</v>
      </c>
      <c r="E13" s="29"/>
      <c r="F13" s="88"/>
      <c r="G13" s="88">
        <v>130</v>
      </c>
      <c r="H13" s="88">
        <f>AVERAGE(B13:F13)</f>
        <v>130</v>
      </c>
      <c r="I13" s="88">
        <f>(H13/G13-1)*100</f>
        <v>0</v>
      </c>
      <c r="J13" s="108">
        <v>126.91</v>
      </c>
      <c r="K13" s="108">
        <v>130</v>
      </c>
      <c r="L13" s="88">
        <f t="shared" si="1"/>
        <v>2.4347963123473315</v>
      </c>
    </row>
    <row r="14" spans="1:12" ht="15" customHeight="1">
      <c r="A14" s="117" t="s">
        <v>28</v>
      </c>
      <c r="B14" s="28">
        <v>631.6236</v>
      </c>
      <c r="C14" s="28">
        <v>628.9781</v>
      </c>
      <c r="D14" s="28">
        <v>636.2533</v>
      </c>
      <c r="E14" s="113"/>
      <c r="F14" s="28"/>
      <c r="G14" s="28">
        <v>635.7242200000001</v>
      </c>
      <c r="H14" s="28">
        <f>AVERAGE(B14:F14)</f>
        <v>632.285</v>
      </c>
      <c r="I14" s="28">
        <f t="shared" si="0"/>
        <v>-0.5409924448057213</v>
      </c>
      <c r="J14" s="109">
        <v>733.11</v>
      </c>
      <c r="K14" s="109">
        <v>656.0565</v>
      </c>
      <c r="L14" s="28">
        <f t="shared" si="1"/>
        <v>-10.510496378442525</v>
      </c>
    </row>
    <row r="15" spans="1:12" ht="15" customHeight="1">
      <c r="A15" s="118" t="s">
        <v>29</v>
      </c>
      <c r="B15" s="88">
        <v>615.089</v>
      </c>
      <c r="C15" s="105">
        <v>615.089</v>
      </c>
      <c r="D15" s="88">
        <v>621.7028</v>
      </c>
      <c r="E15" s="29"/>
      <c r="F15" s="88"/>
      <c r="G15" s="88">
        <v>619.18956</v>
      </c>
      <c r="H15" s="88">
        <f>AVERAGE(B15:F15)</f>
        <v>617.2936000000001</v>
      </c>
      <c r="I15" s="88">
        <f t="shared" si="0"/>
        <v>-0.30620025311794974</v>
      </c>
      <c r="J15" s="110">
        <v>740.94</v>
      </c>
      <c r="K15" s="110">
        <v>637.5089</v>
      </c>
      <c r="L15" s="88">
        <f t="shared" si="1"/>
        <v>-13.959443409722782</v>
      </c>
    </row>
    <row r="16" spans="1:12" ht="15" customHeight="1">
      <c r="A16" s="117" t="s">
        <v>30</v>
      </c>
      <c r="B16" s="28">
        <v>734.8785</v>
      </c>
      <c r="C16" s="28">
        <v>729.4279</v>
      </c>
      <c r="D16" s="28">
        <v>725.1342</v>
      </c>
      <c r="E16" s="113"/>
      <c r="F16" s="28"/>
      <c r="G16" s="28">
        <v>728.7380799999999</v>
      </c>
      <c r="H16" s="28">
        <f>AVERAGE(B16:F16)</f>
        <v>729.8135333333333</v>
      </c>
      <c r="I16" s="28">
        <f>(H16/G16-1)*100</f>
        <v>0.14757748536120552</v>
      </c>
      <c r="J16" s="109">
        <v>881.29</v>
      </c>
      <c r="K16" s="109">
        <v>754.1688</v>
      </c>
      <c r="L16" s="28">
        <f t="shared" si="1"/>
        <v>-14.424445982593692</v>
      </c>
    </row>
    <row r="17" spans="1:12" ht="15" customHeight="1">
      <c r="A17" s="118" t="s">
        <v>31</v>
      </c>
      <c r="B17" s="88">
        <v>638</v>
      </c>
      <c r="C17" s="88">
        <v>637</v>
      </c>
      <c r="D17" s="88">
        <v>645</v>
      </c>
      <c r="E17" s="29"/>
      <c r="F17" s="88"/>
      <c r="G17" s="88">
        <v>640.2</v>
      </c>
      <c r="H17" s="88">
        <f>AVERAGE(B17:F17)</f>
        <v>640</v>
      </c>
      <c r="I17" s="88">
        <f>(H17/G17-1)*100</f>
        <v>-0.03124023742581139</v>
      </c>
      <c r="J17" s="110">
        <v>774.5</v>
      </c>
      <c r="K17" s="110">
        <v>657.7272</v>
      </c>
      <c r="L17" s="88">
        <f t="shared" si="1"/>
        <v>-15.077185280826333</v>
      </c>
    </row>
    <row r="18" spans="1:12" ht="15" customHeight="1">
      <c r="A18" s="117" t="s">
        <v>32</v>
      </c>
      <c r="B18" s="28">
        <v>695</v>
      </c>
      <c r="C18" s="28">
        <v>700</v>
      </c>
      <c r="D18" s="28">
        <v>695</v>
      </c>
      <c r="E18" s="113"/>
      <c r="F18" s="28"/>
      <c r="G18" s="28">
        <v>702</v>
      </c>
      <c r="H18" s="28">
        <f aca="true" t="shared" si="2" ref="H18:H31">AVERAGE(B18:F18)</f>
        <v>696.6666666666666</v>
      </c>
      <c r="I18" s="28">
        <f aca="true" t="shared" si="3" ref="I18:I31">(H18/G18-1)*100</f>
        <v>-0.7597340930674323</v>
      </c>
      <c r="J18" s="109">
        <v>787.16</v>
      </c>
      <c r="K18" s="109">
        <v>712.6086</v>
      </c>
      <c r="L18" s="28">
        <f t="shared" si="1"/>
        <v>-9.470933482392397</v>
      </c>
    </row>
    <row r="19" spans="1:12" ht="15" customHeight="1">
      <c r="A19" s="118" t="s">
        <v>33</v>
      </c>
      <c r="B19" s="88">
        <v>665</v>
      </c>
      <c r="C19" s="88">
        <v>665</v>
      </c>
      <c r="D19" s="88">
        <v>660</v>
      </c>
      <c r="E19" s="29"/>
      <c r="F19" s="88"/>
      <c r="G19" s="88">
        <v>665</v>
      </c>
      <c r="H19" s="88">
        <f>AVERAGE(B19:F19)</f>
        <v>663.3333333333334</v>
      </c>
      <c r="I19" s="88">
        <f>(H19/G19-1)*100</f>
        <v>-0.25062656641603454</v>
      </c>
      <c r="J19" s="110">
        <v>750.59</v>
      </c>
      <c r="K19" s="110">
        <v>673.409</v>
      </c>
      <c r="L19" s="88">
        <f t="shared" si="1"/>
        <v>-10.282710934065209</v>
      </c>
    </row>
    <row r="20" spans="1:12" ht="15" customHeight="1">
      <c r="A20" s="117" t="s">
        <v>34</v>
      </c>
      <c r="B20" s="28">
        <v>850.1979</v>
      </c>
      <c r="C20" s="28">
        <v>859.3572</v>
      </c>
      <c r="D20" s="28">
        <v>862.1674</v>
      </c>
      <c r="E20" s="113"/>
      <c r="F20" s="28"/>
      <c r="G20" s="28">
        <v>854.02854</v>
      </c>
      <c r="H20" s="28">
        <f t="shared" si="2"/>
        <v>857.2408333333333</v>
      </c>
      <c r="I20" s="28">
        <f t="shared" si="3"/>
        <v>0.37613419023834194</v>
      </c>
      <c r="J20" s="109">
        <v>897.99</v>
      </c>
      <c r="K20" s="109">
        <v>872.0676</v>
      </c>
      <c r="L20" s="28">
        <f t="shared" si="1"/>
        <v>-2.8867136605084776</v>
      </c>
    </row>
    <row r="21" spans="1:12" ht="15" customHeight="1">
      <c r="A21" s="118" t="s">
        <v>35</v>
      </c>
      <c r="B21" s="88">
        <v>661.386</v>
      </c>
      <c r="C21" s="105">
        <v>661.386</v>
      </c>
      <c r="D21" s="88">
        <v>661.386</v>
      </c>
      <c r="E21" s="29"/>
      <c r="F21" s="88"/>
      <c r="G21" s="88">
        <v>661.386</v>
      </c>
      <c r="H21" s="88">
        <f t="shared" si="2"/>
        <v>661.386</v>
      </c>
      <c r="I21" s="88">
        <f t="shared" si="3"/>
        <v>0</v>
      </c>
      <c r="J21" s="110">
        <v>826.73</v>
      </c>
      <c r="K21" s="110">
        <v>661.386</v>
      </c>
      <c r="L21" s="88">
        <f t="shared" si="1"/>
        <v>-19.99975808305009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28">
        <v>903.8942</v>
      </c>
      <c r="E22" s="113"/>
      <c r="F22" s="28"/>
      <c r="G22" s="28">
        <v>903.8942</v>
      </c>
      <c r="H22" s="28">
        <f t="shared" si="2"/>
        <v>903.8942000000001</v>
      </c>
      <c r="I22" s="28">
        <f t="shared" si="3"/>
        <v>2.220446049250313E-14</v>
      </c>
      <c r="J22" s="109">
        <v>1069.24</v>
      </c>
      <c r="K22" s="130">
        <v>901.9771</v>
      </c>
      <c r="L22" s="28">
        <f t="shared" si="1"/>
        <v>-15.643157756911453</v>
      </c>
    </row>
    <row r="23" spans="1:12" ht="15" customHeight="1">
      <c r="A23" s="119" t="s">
        <v>37</v>
      </c>
      <c r="B23" s="88"/>
      <c r="C23" s="105"/>
      <c r="D23" s="88"/>
      <c r="E23" s="29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298.2851</v>
      </c>
      <c r="C24" s="28">
        <v>292.5531</v>
      </c>
      <c r="D24" s="28">
        <v>287.4824</v>
      </c>
      <c r="E24" s="113"/>
      <c r="F24" s="28"/>
      <c r="G24" s="28">
        <v>297.44732</v>
      </c>
      <c r="H24" s="28">
        <f t="shared" si="2"/>
        <v>292.7735333333333</v>
      </c>
      <c r="I24" s="28">
        <f t="shared" si="3"/>
        <v>-1.5712989670462196</v>
      </c>
      <c r="J24" s="111">
        <v>315.22</v>
      </c>
      <c r="K24" s="28">
        <v>290.6647</v>
      </c>
      <c r="L24" s="113">
        <f t="shared" si="1"/>
        <v>-7.789892773301199</v>
      </c>
    </row>
    <row r="25" spans="1:12" ht="15" customHeight="1">
      <c r="A25" s="118" t="s">
        <v>39</v>
      </c>
      <c r="B25" s="88">
        <v>348</v>
      </c>
      <c r="C25" s="105">
        <v>342</v>
      </c>
      <c r="D25" s="88">
        <v>342.7</v>
      </c>
      <c r="E25" s="29"/>
      <c r="F25" s="88"/>
      <c r="G25" s="88">
        <v>357.76</v>
      </c>
      <c r="H25" s="88">
        <f t="shared" si="2"/>
        <v>344.23333333333335</v>
      </c>
      <c r="I25" s="88">
        <f t="shared" si="3"/>
        <v>-3.780933214072746</v>
      </c>
      <c r="J25" s="107">
        <v>373.57</v>
      </c>
      <c r="K25" s="107">
        <v>361.9739</v>
      </c>
      <c r="L25" s="88">
        <f t="shared" si="1"/>
        <v>-3.104130417324724</v>
      </c>
    </row>
    <row r="26" spans="1:12" ht="15" customHeight="1">
      <c r="A26" s="117" t="s">
        <v>40</v>
      </c>
      <c r="B26" s="28">
        <v>289.9075</v>
      </c>
      <c r="C26" s="28">
        <v>285.7188</v>
      </c>
      <c r="D26" s="28">
        <v>286.8211</v>
      </c>
      <c r="E26" s="113"/>
      <c r="F26" s="28"/>
      <c r="G26" s="28">
        <v>293.83176</v>
      </c>
      <c r="H26" s="28">
        <f t="shared" si="2"/>
        <v>287.48246666666665</v>
      </c>
      <c r="I26" s="28">
        <f t="shared" si="3"/>
        <v>-2.160860123947572</v>
      </c>
      <c r="J26" s="112">
        <v>313.24</v>
      </c>
      <c r="K26" s="129">
        <v>290.6743</v>
      </c>
      <c r="L26" s="113">
        <f t="shared" si="1"/>
        <v>-7.203965010854296</v>
      </c>
    </row>
    <row r="27" spans="1:12" ht="15" customHeight="1">
      <c r="A27" s="137" t="s">
        <v>41</v>
      </c>
      <c r="B27" s="132" t="s">
        <v>64</v>
      </c>
      <c r="C27" s="132" t="s">
        <v>64</v>
      </c>
      <c r="D27" s="132" t="s">
        <v>64</v>
      </c>
      <c r="E27" s="132"/>
      <c r="F27" s="132"/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5"/>
      <c r="C28" s="133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1">
        <v>2542.45495</v>
      </c>
      <c r="C29" s="140">
        <v>2544.65955</v>
      </c>
      <c r="D29" s="141">
        <v>2559.5406</v>
      </c>
      <c r="E29" s="141"/>
      <c r="F29" s="141"/>
      <c r="G29" s="141">
        <v>2554.4700199999997</v>
      </c>
      <c r="H29" s="141">
        <f t="shared" si="2"/>
        <v>2548.8850333333335</v>
      </c>
      <c r="I29" s="150">
        <f t="shared" si="3"/>
        <v>-0.21863582750782928</v>
      </c>
      <c r="J29" s="147">
        <v>2667.566</v>
      </c>
      <c r="K29" s="147">
        <v>2499.081841304348</v>
      </c>
      <c r="L29" s="147">
        <f t="shared" si="1"/>
        <v>-6.3160258713618305</v>
      </c>
    </row>
    <row r="30" spans="1:12" ht="15" customHeight="1">
      <c r="A30" s="135" t="s">
        <v>77</v>
      </c>
      <c r="B30" s="143">
        <v>3295.877</v>
      </c>
      <c r="C30" s="142">
        <v>3306.34885</v>
      </c>
      <c r="D30" s="143">
        <v>3305.2465500000003</v>
      </c>
      <c r="E30" s="143"/>
      <c r="F30" s="143"/>
      <c r="G30" s="143">
        <v>3374.58122</v>
      </c>
      <c r="H30" s="143">
        <f t="shared" si="2"/>
        <v>3302.4908</v>
      </c>
      <c r="I30" s="151">
        <f t="shared" si="3"/>
        <v>-2.1362775200888473</v>
      </c>
      <c r="J30" s="148">
        <v>3505.314</v>
      </c>
      <c r="K30" s="148">
        <v>3430.621193478261</v>
      </c>
      <c r="L30" s="148">
        <f t="shared" si="1"/>
        <v>-2.1308449548810393</v>
      </c>
    </row>
    <row r="31" spans="1:12" ht="18">
      <c r="A31" s="139" t="s">
        <v>78</v>
      </c>
      <c r="B31" s="144">
        <v>1258.8266</v>
      </c>
      <c r="C31" s="144">
        <v>1192.6886</v>
      </c>
      <c r="D31" s="144">
        <v>1224.10415</v>
      </c>
      <c r="E31" s="144"/>
      <c r="F31" s="144"/>
      <c r="G31" s="144">
        <v>1290.2421499999998</v>
      </c>
      <c r="H31" s="144">
        <f t="shared" si="2"/>
        <v>1225.20645</v>
      </c>
      <c r="I31" s="152">
        <f t="shared" si="3"/>
        <v>-5.0405809483126784</v>
      </c>
      <c r="J31" s="149">
        <v>1499.128</v>
      </c>
      <c r="K31" s="149">
        <v>1358.9681586956522</v>
      </c>
      <c r="L31" s="149">
        <f t="shared" si="1"/>
        <v>-9.349424552429664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8 H14:H16 H10 H11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2018-10-02T15:36:44Z</cp:lastPrinted>
  <dcterms:created xsi:type="dcterms:W3CDTF">2010-11-09T14:07:20Z</dcterms:created>
  <dcterms:modified xsi:type="dcterms:W3CDTF">2018-11-08T14:29:21Z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