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2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<sst xmlns="http://schemas.openxmlformats.org/spreadsheetml/2006/main" count="197" uniqueCount="85">
  <si>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</si>
  <si>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</si>
  <si>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</si>
  <si>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</si>
  <si>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</si>
  <si>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</si>
  <si>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</si>
  <si>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</si>
  <si>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</si>
  <si>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</si>
  <si>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</si>
  <si>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</si>
  <si>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</si>
  <si>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</si>
  <si>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</si>
  <si>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</si>
  <si>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</si>
  <si>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</si>
  <si>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</si>
  <si>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</si>
  <si>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</si>
  <si>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</si>
  <si>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</si>
  <si>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</si>
  <si>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</si>
  <si>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</si>
  <si>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</si>
  <si>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</si>
  <si>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</si>
  <si>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</si>
  <si>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</si>
  <si>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</si>
  <si>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</si>
  <si>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</si>
  <si>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</si>
  <si>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</si>
  <si>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</si>
  <si>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</si>
  <si>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</si>
  <si>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</si>
  <si>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</si>
  <si>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</si>
  <si>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</si>
  <si>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</si>
  <si>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</si>
  <si>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</si>
  <si>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</si>
  <si>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</si>
  <si>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</si>
  <si>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</si>
  <si>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</si>
  <si>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</si>
  <si>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</si>
  <si>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</si>
  <si>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</si>
  <si>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</si>
  <si>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</si>
  <si>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</si>
  <si>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</si>
  <si>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</si>
  <si>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</si>
  <si>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</si>
  <si>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</si>
  <si>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</si>
  <si>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</si>
  <si>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</si>
  <si>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</si>
  <si>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</si>
  <si>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</si>
  <si>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</si>
  <si>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</si>
  <si>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</si>
  <si>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</si>
  <si>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</si>
  <si>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</si>
  <si>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</si>
  <si>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</si>
  <si>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</si>
  <si>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</si>
  <si>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</si>
  <si>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</si>
  <si>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Octubre</t>
  </si>
  <si>
    <t>Noviembre 2018</t>
  </si>
  <si>
    <t>semana del  19 al 25 de noviembre de 2018</t>
  </si>
  <si>
    <t>Nota: lunes 19 feriado nacional en Argentina, y jueves 22 en Estados Unidos de Norteamérica,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</si>
</sst>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13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vertical="center"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180" fontId="26" fillId="0" borderId="38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26" fillId="58" borderId="38" xfId="0" applyNumberFormat="1" applyFont="1" applyFill="1" applyBorder="1" applyAlignment="1">
      <alignment horizontal="right" vertical="center"/>
    </xf>
    <xf numFmtId="2" fontId="26" fillId="0" borderId="38" xfId="0" applyNumberFormat="1" applyFont="1" applyBorder="1" applyAlignment="1">
      <alignment horizontal="right" vertical="center"/>
    </xf>
    <xf numFmtId="2" fontId="26" fillId="58" borderId="39" xfId="0" applyNumberFormat="1" applyFont="1" applyFill="1" applyBorder="1" applyAlignment="1">
      <alignment horizontal="right" vertic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4" fontId="26" fillId="58" borderId="38" xfId="0" applyNumberFormat="1" applyFont="1" applyFill="1" applyBorder="1" applyAlignment="1">
      <alignment horizontal="center" vertical="center"/>
    </xf>
    <xf numFmtId="4" fontId="26" fillId="0" borderId="38" xfId="0" applyNumberFormat="1" applyFont="1" applyBorder="1" applyAlignment="1">
      <alignment horizontal="center" vertical="center"/>
    </xf>
    <xf numFmtId="4" fontId="26" fillId="58" borderId="39" xfId="0" applyNumberFormat="1" applyFont="1" applyFill="1" applyBorder="1" applyAlignment="1">
      <alignment horizontal="center" vertical="center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84" t="s">
        <v>52</v>
      </c>
      <c r="C22" s="184"/>
      <c r="D22" s="184"/>
      <c r="E22" s="184"/>
      <c r="F22" s="1"/>
      <c r="G22" s="1"/>
      <c r="H22" s="1"/>
      <c r="I22" s="1"/>
      <c r="J22" s="1"/>
      <c r="K22" s="1"/>
      <c r="L22" s="1"/>
    </row>
    <row r="23" spans="2:12" ht="18">
      <c r="B23" s="80" t="s">
        <v>83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22" sqref="A22:F22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92" t="s">
        <v>47</v>
      </c>
      <c r="B10" s="192"/>
      <c r="C10" s="192"/>
      <c r="D10" s="193"/>
      <c r="E10" s="192"/>
      <c r="F10" s="192"/>
      <c r="G10" s="60"/>
      <c r="H10" s="59"/>
    </row>
    <row r="11" spans="1:8" ht="18">
      <c r="A11" s="194" t="s">
        <v>49</v>
      </c>
      <c r="B11" s="194"/>
      <c r="C11" s="194"/>
      <c r="D11" s="194"/>
      <c r="E11" s="194"/>
      <c r="F11" s="194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9" t="s">
        <v>43</v>
      </c>
      <c r="B13" s="189"/>
      <c r="C13" s="189"/>
      <c r="D13" s="190"/>
      <c r="E13" s="189"/>
      <c r="F13" s="189"/>
      <c r="G13" s="62"/>
      <c r="H13" s="59"/>
    </row>
    <row r="14" spans="1:8" ht="18">
      <c r="A14" s="187" t="s">
        <v>44</v>
      </c>
      <c r="B14" s="187"/>
      <c r="C14" s="187"/>
      <c r="D14" s="188"/>
      <c r="E14" s="187"/>
      <c r="F14" s="187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7" t="s">
        <v>79</v>
      </c>
      <c r="B18" s="187"/>
      <c r="C18" s="187"/>
      <c r="D18" s="188"/>
      <c r="E18" s="187"/>
      <c r="F18" s="187"/>
      <c r="G18" s="65"/>
      <c r="H18" s="59"/>
      <c r="I18" s="59"/>
      <c r="J18" s="59"/>
      <c r="K18" s="59"/>
      <c r="L18" s="59"/>
    </row>
    <row r="19" spans="1:12" ht="18">
      <c r="A19" s="189" t="s">
        <v>80</v>
      </c>
      <c r="B19" s="189"/>
      <c r="C19" s="189"/>
      <c r="D19" s="190"/>
      <c r="E19" s="189"/>
      <c r="F19" s="189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7" t="s">
        <v>45</v>
      </c>
      <c r="B22" s="187"/>
      <c r="C22" s="187"/>
      <c r="D22" s="188"/>
      <c r="E22" s="187"/>
      <c r="F22" s="187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91" t="s">
        <v>0</v>
      </c>
      <c r="B24" s="191"/>
      <c r="C24" s="191"/>
      <c r="D24" s="191"/>
      <c r="E24" s="191"/>
      <c r="F24" s="191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5" t="s">
        <v>48</v>
      </c>
      <c r="C36" s="185"/>
      <c r="D36" s="185"/>
    </row>
    <row r="37" spans="2:4" ht="18">
      <c r="B37" s="185" t="s">
        <v>58</v>
      </c>
      <c r="C37" s="185"/>
      <c r="D37" s="12"/>
    </row>
    <row r="38" spans="2:4" ht="18">
      <c r="B38" s="185" t="s">
        <v>59</v>
      </c>
      <c r="C38" s="185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6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6"/>
      <c r="B2" s="197" t="s">
        <v>82</v>
      </c>
      <c r="C2" s="197"/>
      <c r="D2" s="197"/>
      <c r="E2" s="197"/>
      <c r="F2" s="197"/>
      <c r="G2" s="198" t="s">
        <v>2</v>
      </c>
      <c r="H2" s="198"/>
      <c r="I2" s="198"/>
      <c r="J2" s="198" t="s">
        <v>3</v>
      </c>
      <c r="K2" s="198"/>
      <c r="L2" s="198"/>
      <c r="M2" s="4"/>
      <c r="N2" s="4"/>
      <c r="O2" s="4"/>
    </row>
    <row r="3" spans="1:15" ht="15.75">
      <c r="A3" s="196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9"/>
      <c r="H3" s="198"/>
      <c r="I3" s="198"/>
      <c r="J3" s="200" t="s">
        <v>81</v>
      </c>
      <c r="K3" s="200"/>
      <c r="L3" s="200"/>
      <c r="M3" s="4"/>
      <c r="N3" s="4"/>
      <c r="O3" s="4"/>
    </row>
    <row r="4" spans="1:15" ht="15.75">
      <c r="A4" s="196"/>
      <c r="B4" s="46">
        <v>19</v>
      </c>
      <c r="C4" s="46">
        <v>20</v>
      </c>
      <c r="D4" s="46">
        <v>21</v>
      </c>
      <c r="E4" s="46">
        <v>22</v>
      </c>
      <c r="F4" s="46">
        <v>23</v>
      </c>
      <c r="G4" s="58" t="s">
        <v>53</v>
      </c>
      <c r="H4" s="56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146" t="s">
        <v>63</v>
      </c>
      <c r="C6" s="88">
        <v>220</v>
      </c>
      <c r="D6" s="88">
        <v>220</v>
      </c>
      <c r="E6" s="88">
        <v>220</v>
      </c>
      <c r="F6" s="88">
        <v>220</v>
      </c>
      <c r="G6" s="88">
        <v>220</v>
      </c>
      <c r="H6" s="96">
        <f>AVERAGE(B6:F6)</f>
        <v>220</v>
      </c>
      <c r="I6" s="96">
        <f>(H6/G6-1)*100</f>
        <v>0</v>
      </c>
      <c r="J6" s="164">
        <v>184.59</v>
      </c>
      <c r="K6" s="155">
        <v>233.0454</v>
      </c>
      <c r="L6" s="96">
        <f>(K6/J6-1)*100</f>
        <v>26.25028441410693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7" t="s">
        <v>63</v>
      </c>
      <c r="K7" s="178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6"/>
      <c r="L8" s="27"/>
      <c r="M8" s="4"/>
      <c r="N8" s="4"/>
      <c r="O8" s="4"/>
    </row>
    <row r="9" spans="1:15" ht="15">
      <c r="A9" s="42" t="s">
        <v>71</v>
      </c>
      <c r="B9" s="92"/>
      <c r="C9" s="92"/>
      <c r="D9" s="92"/>
      <c r="E9" s="92"/>
      <c r="F9" s="92"/>
      <c r="G9" s="92" t="s">
        <v>63</v>
      </c>
      <c r="H9" s="92" t="s">
        <v>63</v>
      </c>
      <c r="I9" s="92" t="s">
        <v>63</v>
      </c>
      <c r="J9" s="167"/>
      <c r="K9" s="178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216.2</v>
      </c>
      <c r="C10" s="96">
        <v>217</v>
      </c>
      <c r="D10" s="96">
        <v>216.3</v>
      </c>
      <c r="E10" s="146" t="s">
        <v>64</v>
      </c>
      <c r="F10" s="88">
        <v>216.7</v>
      </c>
      <c r="G10" s="29">
        <v>219.9</v>
      </c>
      <c r="H10" s="96">
        <f aca="true" t="shared" si="0" ref="H10:H24">AVERAGE(B10:F10)</f>
        <v>216.55</v>
      </c>
      <c r="I10" s="96">
        <f aca="true" t="shared" si="1" ref="I10:I24">(H10/G10-1)*100</f>
        <v>-1.5234197362437474</v>
      </c>
      <c r="J10" s="164">
        <v>190.67</v>
      </c>
      <c r="K10" s="155">
        <v>216.6304</v>
      </c>
      <c r="L10" s="96">
        <f>(K10/J10-1)*100</f>
        <v>13.615356374888554</v>
      </c>
      <c r="M10" s="4"/>
      <c r="N10" s="4"/>
      <c r="O10" s="4"/>
    </row>
    <row r="11" spans="1:15" ht="15">
      <c r="A11" s="35" t="s">
        <v>14</v>
      </c>
      <c r="B11" s="28">
        <v>236.7</v>
      </c>
      <c r="C11" s="28">
        <v>236.2</v>
      </c>
      <c r="D11" s="28">
        <v>234.8</v>
      </c>
      <c r="E11" s="92" t="s">
        <v>64</v>
      </c>
      <c r="F11" s="28">
        <v>231.9</v>
      </c>
      <c r="G11" s="28">
        <v>239.06</v>
      </c>
      <c r="H11" s="28">
        <f t="shared" si="0"/>
        <v>234.9</v>
      </c>
      <c r="I11" s="28">
        <f t="shared" si="1"/>
        <v>-1.7401489165899786</v>
      </c>
      <c r="J11" s="168">
        <v>229.22</v>
      </c>
      <c r="K11" s="157">
        <v>242.3043</v>
      </c>
      <c r="L11" s="28">
        <f>(K11/J11-1)*100</f>
        <v>5.708184277113704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54" t="s">
        <v>64</v>
      </c>
      <c r="K12" s="176" t="s">
        <v>64</v>
      </c>
      <c r="L12" s="97" t="s">
        <v>64</v>
      </c>
      <c r="M12" s="4"/>
      <c r="N12" s="4"/>
      <c r="O12" s="4"/>
    </row>
    <row r="13" spans="1:15" ht="15">
      <c r="A13" s="52" t="s">
        <v>62</v>
      </c>
      <c r="B13" s="89">
        <v>240.39762</v>
      </c>
      <c r="C13" s="89">
        <v>239.93832</v>
      </c>
      <c r="D13" s="89">
        <v>238.46856</v>
      </c>
      <c r="E13" s="179" t="s">
        <v>64</v>
      </c>
      <c r="F13" s="89">
        <v>235.6209</v>
      </c>
      <c r="G13" s="124">
        <v>235.06974</v>
      </c>
      <c r="H13" s="89">
        <f t="shared" si="0"/>
        <v>238.60635</v>
      </c>
      <c r="I13" s="89">
        <f t="shared" si="1"/>
        <v>1.504493942946472</v>
      </c>
      <c r="J13" s="170">
        <v>272.1644781818182</v>
      </c>
      <c r="K13" s="158">
        <v>243.72055565217389</v>
      </c>
      <c r="L13" s="89">
        <f>(K13/J13-1)*100</f>
        <v>-10.451004745241764</v>
      </c>
      <c r="M13" s="4"/>
      <c r="N13" s="4"/>
      <c r="O13" s="4"/>
    </row>
    <row r="14" spans="1:15" ht="15">
      <c r="A14" s="36" t="s">
        <v>15</v>
      </c>
      <c r="B14" s="153">
        <v>234.88602</v>
      </c>
      <c r="C14" s="90">
        <v>234.42672</v>
      </c>
      <c r="D14" s="90">
        <v>232.95695999999998</v>
      </c>
      <c r="E14" s="180" t="s">
        <v>64</v>
      </c>
      <c r="F14" s="90">
        <v>230.1093</v>
      </c>
      <c r="G14" s="90">
        <v>229.55814</v>
      </c>
      <c r="H14" s="90">
        <f t="shared" si="0"/>
        <v>233.09474999999998</v>
      </c>
      <c r="I14" s="90">
        <f t="shared" si="1"/>
        <v>1.540616246498594</v>
      </c>
      <c r="J14" s="169">
        <v>213.12355090909094</v>
      </c>
      <c r="K14" s="159">
        <v>238.20895565217393</v>
      </c>
      <c r="L14" s="90">
        <f>(K14/J14-1)*100</f>
        <v>11.770357914965167</v>
      </c>
      <c r="M14" s="4"/>
      <c r="N14" s="4"/>
      <c r="O14" s="4"/>
    </row>
    <row r="15" spans="1:15" ht="15">
      <c r="A15" s="37" t="s">
        <v>42</v>
      </c>
      <c r="B15" s="89">
        <v>233.04882</v>
      </c>
      <c r="C15" s="89">
        <v>232.58952</v>
      </c>
      <c r="D15" s="89">
        <v>231.11975999999999</v>
      </c>
      <c r="E15" s="179" t="s">
        <v>64</v>
      </c>
      <c r="F15" s="89">
        <v>228.2721</v>
      </c>
      <c r="G15" s="89">
        <v>227.72093999999998</v>
      </c>
      <c r="H15" s="89">
        <f t="shared" si="0"/>
        <v>231.25755</v>
      </c>
      <c r="I15" s="89">
        <f t="shared" si="1"/>
        <v>1.5530455828963508</v>
      </c>
      <c r="J15" s="170">
        <v>194.91856909090905</v>
      </c>
      <c r="K15" s="158">
        <v>236.3717556521739</v>
      </c>
      <c r="L15" s="89">
        <f>(K15/J15-1)*100</f>
        <v>21.266925339438192</v>
      </c>
      <c r="M15" s="4"/>
      <c r="N15" s="4"/>
      <c r="O15" s="4"/>
    </row>
    <row r="16" spans="1:15" ht="15">
      <c r="A16" s="38" t="s">
        <v>65</v>
      </c>
      <c r="B16" s="96">
        <v>237.7337</v>
      </c>
      <c r="C16" s="88">
        <v>237.7337</v>
      </c>
      <c r="D16" s="88">
        <v>237.7337</v>
      </c>
      <c r="E16" s="27" t="s">
        <v>63</v>
      </c>
      <c r="F16" s="88">
        <v>237.7337</v>
      </c>
      <c r="G16" s="88">
        <v>237.7337</v>
      </c>
      <c r="H16" s="88">
        <f t="shared" si="0"/>
        <v>237.7337</v>
      </c>
      <c r="I16" s="88">
        <f t="shared" si="1"/>
        <v>0</v>
      </c>
      <c r="J16" s="164">
        <v>246.6</v>
      </c>
      <c r="K16" s="155">
        <v>237.1106</v>
      </c>
      <c r="L16" s="88">
        <f>(K16/J16-1)*100</f>
        <v>-3.848094079480935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65"/>
      <c r="K17" s="160"/>
      <c r="L17" s="45"/>
      <c r="M17" s="4"/>
      <c r="N17" s="4"/>
      <c r="O17" s="4"/>
    </row>
    <row r="18" spans="1:15" ht="15">
      <c r="A18" s="40" t="s">
        <v>60</v>
      </c>
      <c r="B18" s="146" t="s">
        <v>64</v>
      </c>
      <c r="C18" s="146" t="s">
        <v>64</v>
      </c>
      <c r="D18" s="146" t="s">
        <v>64</v>
      </c>
      <c r="E18" s="146" t="s">
        <v>64</v>
      </c>
      <c r="F18" s="146" t="s">
        <v>64</v>
      </c>
      <c r="G18" s="146" t="s">
        <v>64</v>
      </c>
      <c r="H18" s="27" t="s">
        <v>64</v>
      </c>
      <c r="I18" s="27" t="s">
        <v>64</v>
      </c>
      <c r="J18" s="164">
        <v>222.76040188636588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92"/>
      <c r="C19" s="28"/>
      <c r="D19" s="28"/>
      <c r="E19" s="28"/>
      <c r="F19" s="28"/>
      <c r="G19" s="92"/>
      <c r="H19" s="92"/>
      <c r="I19" s="92"/>
      <c r="J19" s="167"/>
      <c r="K19" s="161"/>
      <c r="L19" s="45"/>
      <c r="M19" s="4"/>
      <c r="N19" s="4"/>
      <c r="O19" s="4"/>
    </row>
    <row r="20" spans="1:15" ht="15">
      <c r="A20" s="38" t="s">
        <v>17</v>
      </c>
      <c r="B20" s="146" t="s">
        <v>63</v>
      </c>
      <c r="C20" s="88">
        <v>161</v>
      </c>
      <c r="D20" s="88">
        <v>161</v>
      </c>
      <c r="E20" s="88">
        <v>161</v>
      </c>
      <c r="F20" s="88">
        <v>160</v>
      </c>
      <c r="G20" s="88">
        <v>162.6</v>
      </c>
      <c r="H20" s="96">
        <f>AVERAGE(B20:F20)</f>
        <v>160.75</v>
      </c>
      <c r="I20" s="96">
        <f>(H20/G20-1)*100</f>
        <v>-1.1377613776137774</v>
      </c>
      <c r="J20" s="172">
        <v>149</v>
      </c>
      <c r="K20" s="162">
        <v>162</v>
      </c>
      <c r="L20" s="96">
        <f>(K20/J20-1)*100</f>
        <v>8.7248322147651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8"/>
      <c r="K21" s="157"/>
      <c r="L21" s="28"/>
      <c r="M21" s="4"/>
      <c r="N21" s="4"/>
      <c r="O21" s="4"/>
    </row>
    <row r="22" spans="1:15" ht="15">
      <c r="A22" s="72" t="s">
        <v>18</v>
      </c>
      <c r="B22" s="96">
        <v>164.08</v>
      </c>
      <c r="C22" s="96">
        <v>163.69</v>
      </c>
      <c r="D22" s="96">
        <v>163.49</v>
      </c>
      <c r="E22" s="146" t="s">
        <v>63</v>
      </c>
      <c r="F22" s="88">
        <v>162.41</v>
      </c>
      <c r="G22" s="105">
        <v>166.112</v>
      </c>
      <c r="H22" s="96">
        <f t="shared" si="0"/>
        <v>163.4175</v>
      </c>
      <c r="I22" s="96">
        <f t="shared" si="1"/>
        <v>-1.62209834328646</v>
      </c>
      <c r="J22" s="172">
        <v>158.82</v>
      </c>
      <c r="K22" s="162">
        <v>167.3643</v>
      </c>
      <c r="L22" s="96">
        <f>(K22/J22-1)*100</f>
        <v>5.379863996977696</v>
      </c>
      <c r="M22" s="4"/>
      <c r="N22" s="4"/>
      <c r="O22" s="4"/>
    </row>
    <row r="23" spans="1:15" ht="15">
      <c r="A23" s="74" t="s">
        <v>19</v>
      </c>
      <c r="B23" s="28">
        <v>163.08</v>
      </c>
      <c r="C23" s="28">
        <v>162.69</v>
      </c>
      <c r="D23" s="28">
        <v>162.49</v>
      </c>
      <c r="E23" s="92" t="s">
        <v>63</v>
      </c>
      <c r="F23" s="28">
        <v>161.41</v>
      </c>
      <c r="G23" s="106">
        <v>165.112</v>
      </c>
      <c r="H23" s="28">
        <f t="shared" si="0"/>
        <v>162.4175</v>
      </c>
      <c r="I23" s="28">
        <f t="shared" si="1"/>
        <v>-1.6319225737681076</v>
      </c>
      <c r="J23" s="173">
        <v>157.82</v>
      </c>
      <c r="K23" s="163">
        <v>166.3643</v>
      </c>
      <c r="L23" s="28">
        <f>(K23/J23-1)*100</f>
        <v>5.413952604232675</v>
      </c>
      <c r="M23" s="4"/>
      <c r="N23" s="4"/>
      <c r="O23" s="4"/>
    </row>
    <row r="24" spans="1:15" ht="15">
      <c r="A24" s="71" t="s">
        <v>66</v>
      </c>
      <c r="B24" s="96">
        <v>237.4380500537928</v>
      </c>
      <c r="C24" s="107">
        <v>236.6664315067285</v>
      </c>
      <c r="D24" s="96">
        <v>237.76874371682038</v>
      </c>
      <c r="E24" s="146" t="s">
        <v>64</v>
      </c>
      <c r="F24" s="88">
        <v>237.21758761177443</v>
      </c>
      <c r="G24" s="107">
        <v>238.1876223566553</v>
      </c>
      <c r="H24" s="88">
        <f t="shared" si="0"/>
        <v>237.27270322227903</v>
      </c>
      <c r="I24" s="88">
        <f t="shared" si="1"/>
        <v>-0.3841169937060407</v>
      </c>
      <c r="J24" s="171">
        <v>261.9695072383832</v>
      </c>
      <c r="K24" s="174">
        <v>236.50827366788923</v>
      </c>
      <c r="L24" s="96">
        <f>(K24/J24-1)*100</f>
        <v>-9.719159240668851</v>
      </c>
      <c r="M24" s="4"/>
      <c r="N24" s="4"/>
      <c r="O24" s="4"/>
    </row>
    <row r="25" spans="1:15" ht="15.75">
      <c r="A25" s="75" t="s">
        <v>72</v>
      </c>
      <c r="B25" s="91"/>
      <c r="C25" s="28"/>
      <c r="D25" s="28"/>
      <c r="E25" s="28"/>
      <c r="F25" s="92"/>
      <c r="G25" s="91"/>
      <c r="H25" s="91"/>
      <c r="I25" s="91"/>
      <c r="J25" s="168"/>
      <c r="K25" s="157"/>
      <c r="L25" s="28"/>
      <c r="M25" s="4"/>
      <c r="N25" s="4"/>
      <c r="O25" s="4"/>
    </row>
    <row r="26" spans="1:15" ht="15">
      <c r="A26" s="71" t="s">
        <v>20</v>
      </c>
      <c r="B26" s="107">
        <v>402</v>
      </c>
      <c r="C26" s="107">
        <v>402</v>
      </c>
      <c r="D26" s="107">
        <v>402</v>
      </c>
      <c r="E26" s="107">
        <v>401</v>
      </c>
      <c r="F26" s="107">
        <v>401</v>
      </c>
      <c r="G26" s="107">
        <v>402</v>
      </c>
      <c r="H26" s="107">
        <f>AVERAGE(B26:F26)</f>
        <v>401.6</v>
      </c>
      <c r="I26" s="96">
        <f aca="true" t="shared" si="2" ref="I26:I31">(H26/G26-1)*100</f>
        <v>-0.09950248756218638</v>
      </c>
      <c r="J26" s="171">
        <v>395.14</v>
      </c>
      <c r="K26" s="174">
        <v>409.7391</v>
      </c>
      <c r="L26" s="96">
        <f aca="true" t="shared" si="3" ref="L26:L31">(K26/J26-1)*100</f>
        <v>3.694665181960821</v>
      </c>
      <c r="M26" s="4"/>
      <c r="N26" s="4"/>
      <c r="O26" s="4"/>
    </row>
    <row r="27" spans="1:12" ht="15">
      <c r="A27" s="73" t="s">
        <v>21</v>
      </c>
      <c r="B27" s="91">
        <v>399</v>
      </c>
      <c r="C27" s="91">
        <v>399</v>
      </c>
      <c r="D27" s="91">
        <v>399</v>
      </c>
      <c r="E27" s="91">
        <v>398</v>
      </c>
      <c r="F27" s="91">
        <v>398</v>
      </c>
      <c r="G27" s="91">
        <v>399</v>
      </c>
      <c r="H27" s="91">
        <f>AVERAGE(B27:F27)</f>
        <v>398.6</v>
      </c>
      <c r="I27" s="28">
        <f t="shared" si="2"/>
        <v>-0.1002506265664116</v>
      </c>
      <c r="J27" s="168">
        <v>389.14</v>
      </c>
      <c r="K27" s="157">
        <v>406.3043</v>
      </c>
      <c r="L27" s="28">
        <f t="shared" si="3"/>
        <v>4.410829007555139</v>
      </c>
    </row>
    <row r="28" spans="1:12" ht="15">
      <c r="A28" s="71" t="s">
        <v>22</v>
      </c>
      <c r="B28" s="107">
        <v>396</v>
      </c>
      <c r="C28" s="107">
        <v>396</v>
      </c>
      <c r="D28" s="107">
        <v>396</v>
      </c>
      <c r="E28" s="107">
        <v>395</v>
      </c>
      <c r="F28" s="107">
        <v>395</v>
      </c>
      <c r="G28" s="107">
        <v>396</v>
      </c>
      <c r="H28" s="107">
        <f>AVERAGE(B28:F28)</f>
        <v>395.6</v>
      </c>
      <c r="I28" s="107">
        <f t="shared" si="2"/>
        <v>-0.10101010101009056</v>
      </c>
      <c r="J28" s="171">
        <v>387.23</v>
      </c>
      <c r="K28" s="174">
        <v>402.9565</v>
      </c>
      <c r="L28" s="107">
        <f t="shared" si="3"/>
        <v>4.061281408981743</v>
      </c>
    </row>
    <row r="29" spans="1:12" ht="15.75">
      <c r="A29" s="75" t="s">
        <v>73</v>
      </c>
      <c r="B29" s="28"/>
      <c r="C29" s="28"/>
      <c r="D29" s="28"/>
      <c r="E29" s="91"/>
      <c r="F29" s="91"/>
      <c r="G29" s="91"/>
      <c r="H29" s="91"/>
      <c r="I29" s="91"/>
      <c r="J29" s="168"/>
      <c r="K29" s="157"/>
      <c r="L29" s="91"/>
    </row>
    <row r="30" spans="1:12" ht="15">
      <c r="A30" s="71" t="s">
        <v>67</v>
      </c>
      <c r="B30" s="107">
        <v>417.5</v>
      </c>
      <c r="C30" s="107">
        <v>417.5</v>
      </c>
      <c r="D30" s="107">
        <v>417.5</v>
      </c>
      <c r="E30" s="107">
        <v>410</v>
      </c>
      <c r="F30" s="107">
        <v>410</v>
      </c>
      <c r="G30" s="107">
        <v>417.5</v>
      </c>
      <c r="H30" s="107">
        <f>AVERAGE(B30:F30)</f>
        <v>414.5</v>
      </c>
      <c r="I30" s="107">
        <f t="shared" si="2"/>
        <v>-0.7185628742514938</v>
      </c>
      <c r="J30" s="171">
        <v>392.95454545454544</v>
      </c>
      <c r="K30" s="174">
        <v>405.7608695652174</v>
      </c>
      <c r="L30" s="107">
        <f t="shared" si="3"/>
        <v>3.2589835793497057</v>
      </c>
    </row>
    <row r="31" spans="1:12" ht="15">
      <c r="A31" s="94" t="s">
        <v>68</v>
      </c>
      <c r="B31" s="84">
        <v>407.5</v>
      </c>
      <c r="C31" s="84">
        <v>407.5</v>
      </c>
      <c r="D31" s="84">
        <v>407.5</v>
      </c>
      <c r="E31" s="84">
        <v>400</v>
      </c>
      <c r="F31" s="84">
        <v>400</v>
      </c>
      <c r="G31" s="84">
        <v>407.5</v>
      </c>
      <c r="H31" s="125">
        <f>AVERAGE(B31:F31)</f>
        <v>404.5</v>
      </c>
      <c r="I31" s="84">
        <f t="shared" si="2"/>
        <v>-0.7361963190184007</v>
      </c>
      <c r="J31" s="131">
        <v>385.02272727272725</v>
      </c>
      <c r="K31" s="175">
        <v>395.7608695652174</v>
      </c>
      <c r="L31" s="84">
        <f t="shared" si="3"/>
        <v>2.7889632304442857</v>
      </c>
    </row>
    <row r="32" spans="1:12" ht="15.75" customHeight="1">
      <c r="A32" s="201" t="s">
        <v>55</v>
      </c>
      <c r="B32" s="201"/>
      <c r="C32" s="201"/>
      <c r="D32" s="201"/>
      <c r="E32" s="86"/>
      <c r="F32" s="86"/>
      <c r="G32" s="202" t="s">
        <v>0</v>
      </c>
      <c r="H32" s="202"/>
      <c r="I32" s="202"/>
      <c r="J32" s="87"/>
      <c r="K32" s="87"/>
      <c r="L32" s="87"/>
    </row>
    <row r="33" spans="1:12" ht="15">
      <c r="A33" s="195" t="s">
        <v>74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</row>
    <row r="34" spans="1:12" ht="15">
      <c r="A34" s="195" t="s">
        <v>84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28 H21:H22 H10:H19" formulaRange="1" unlockedFormula="1"/>
    <ignoredError sqref="I26:I28 L6:L31 I10:I19 I21:I22 H20:I20 H6:I6" unlockedFormula="1"/>
    <ignoredError sqref="H30:H31 H7:H9 H23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7" t="s">
        <v>82</v>
      </c>
      <c r="C2" s="197"/>
      <c r="D2" s="197"/>
      <c r="E2" s="197"/>
      <c r="F2" s="197"/>
      <c r="G2" s="203" t="s">
        <v>2</v>
      </c>
      <c r="H2" s="203"/>
      <c r="I2" s="203"/>
      <c r="J2" s="20"/>
      <c r="K2" s="21"/>
      <c r="L2" s="22"/>
    </row>
    <row r="3" spans="1:12" ht="15" customHeight="1">
      <c r="A3" s="19"/>
      <c r="B3" s="197"/>
      <c r="C3" s="197"/>
      <c r="D3" s="197"/>
      <c r="E3" s="197"/>
      <c r="F3" s="197"/>
      <c r="G3" s="203"/>
      <c r="H3" s="203"/>
      <c r="I3" s="203"/>
      <c r="J3" s="200" t="s">
        <v>3</v>
      </c>
      <c r="K3" s="200"/>
      <c r="L3" s="200"/>
    </row>
    <row r="4" spans="1:12" ht="15" customHeight="1">
      <c r="A4" s="206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204"/>
      <c r="H4" s="205"/>
      <c r="I4" s="203"/>
      <c r="J4" s="207" t="s">
        <v>81</v>
      </c>
      <c r="K4" s="208"/>
      <c r="L4" s="209"/>
    </row>
    <row r="5" spans="1:12" ht="15" customHeight="1">
      <c r="A5" s="206"/>
      <c r="B5" s="116">
        <v>19</v>
      </c>
      <c r="C5" s="116">
        <v>20</v>
      </c>
      <c r="D5" s="116">
        <v>21</v>
      </c>
      <c r="E5" s="116">
        <v>22</v>
      </c>
      <c r="F5" s="116">
        <v>23</v>
      </c>
      <c r="G5" s="54" t="s">
        <v>53</v>
      </c>
      <c r="H5" s="57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63</v>
      </c>
      <c r="H7" s="27" t="s">
        <v>63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2" t="s">
        <v>24</v>
      </c>
      <c r="B8" s="28">
        <v>209.7822</v>
      </c>
      <c r="C8" s="28">
        <v>209.2655</v>
      </c>
      <c r="D8" s="28">
        <v>200.826</v>
      </c>
      <c r="E8" s="92" t="s">
        <v>63</v>
      </c>
      <c r="F8" s="28">
        <v>197.3813</v>
      </c>
      <c r="G8" s="28">
        <v>199.58592000000002</v>
      </c>
      <c r="H8" s="28">
        <f>AVERAGE(B8:F8)</f>
        <v>204.31375</v>
      </c>
      <c r="I8" s="28">
        <f aca="true" t="shared" si="0" ref="I8:I15">(H8/G8-1)*100</f>
        <v>2.3688194036934007</v>
      </c>
      <c r="J8" s="126">
        <v>179.78</v>
      </c>
      <c r="K8" s="127">
        <v>198.0777</v>
      </c>
      <c r="L8" s="28">
        <f aca="true" t="shared" si="1" ref="L8:L31">(K8/J8-1)*100</f>
        <v>10.177828457002992</v>
      </c>
    </row>
    <row r="9" spans="1:12" ht="15" customHeight="1">
      <c r="A9" s="34" t="s">
        <v>25</v>
      </c>
      <c r="B9" s="27" t="s">
        <v>63</v>
      </c>
      <c r="C9" s="88">
        <v>364</v>
      </c>
      <c r="D9" s="88">
        <v>360</v>
      </c>
      <c r="E9" s="29">
        <v>359</v>
      </c>
      <c r="F9" s="88">
        <v>359</v>
      </c>
      <c r="G9" s="88">
        <v>369.2</v>
      </c>
      <c r="H9" s="88">
        <f>AVERAGE(B9:F9)</f>
        <v>360.5</v>
      </c>
      <c r="I9" s="88">
        <f>(H9/G9-1)*100</f>
        <v>-2.3564463705308736</v>
      </c>
      <c r="J9" s="128">
        <v>377.59</v>
      </c>
      <c r="K9" s="128">
        <v>392.7272</v>
      </c>
      <c r="L9" s="88">
        <f t="shared" si="1"/>
        <v>4.008898540745265</v>
      </c>
    </row>
    <row r="10" spans="1:12" ht="15" customHeight="1">
      <c r="A10" s="51" t="s">
        <v>26</v>
      </c>
      <c r="B10" s="28">
        <v>321.0507</v>
      </c>
      <c r="C10" s="28">
        <v>323.7146</v>
      </c>
      <c r="D10" s="28">
        <v>324.4495</v>
      </c>
      <c r="E10" s="92" t="s">
        <v>63</v>
      </c>
      <c r="F10" s="28">
        <v>323.7146</v>
      </c>
      <c r="G10" s="28">
        <v>323.60438000000005</v>
      </c>
      <c r="H10" s="28">
        <f>AVERAGE(B10:F10)</f>
        <v>323.23235</v>
      </c>
      <c r="I10" s="28">
        <f t="shared" si="0"/>
        <v>-0.11496445134644429</v>
      </c>
      <c r="J10" s="127">
        <v>358.28</v>
      </c>
      <c r="K10" s="127">
        <v>315.8546</v>
      </c>
      <c r="L10" s="28">
        <f t="shared" si="1"/>
        <v>-11.84140895389081</v>
      </c>
    </row>
    <row r="11" spans="1:12" ht="15" customHeight="1">
      <c r="A11" s="34" t="s">
        <v>50</v>
      </c>
      <c r="B11" s="88">
        <v>473.2</v>
      </c>
      <c r="C11" s="105">
        <v>477.2</v>
      </c>
      <c r="D11" s="88">
        <v>479</v>
      </c>
      <c r="E11" s="88">
        <v>476.4</v>
      </c>
      <c r="F11" s="88">
        <v>476.1</v>
      </c>
      <c r="G11" s="88">
        <v>476.75</v>
      </c>
      <c r="H11" s="88">
        <f>AVERAGE(B11:F11)</f>
        <v>476.38</v>
      </c>
      <c r="I11" s="88">
        <f>(H11/G11-1)*100</f>
        <v>-0.07760880964866601</v>
      </c>
      <c r="J11" s="128">
        <v>397.0974882514621</v>
      </c>
      <c r="K11" s="128">
        <v>491.4</v>
      </c>
      <c r="L11" s="88">
        <f t="shared" si="1"/>
        <v>23.747949694615244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29">
        <v>116.82137086576307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27" t="s">
        <v>63</v>
      </c>
      <c r="C13" s="88">
        <v>130</v>
      </c>
      <c r="D13" s="88">
        <v>130</v>
      </c>
      <c r="E13" s="29">
        <v>130</v>
      </c>
      <c r="F13" s="88">
        <v>130</v>
      </c>
      <c r="G13" s="88">
        <v>130</v>
      </c>
      <c r="H13" s="88">
        <f>AVERAGE(B13:F13)</f>
        <v>130</v>
      </c>
      <c r="I13" s="88">
        <f>(H13/G13-1)*100</f>
        <v>0</v>
      </c>
      <c r="J13" s="108">
        <v>126.91</v>
      </c>
      <c r="K13" s="108">
        <v>130</v>
      </c>
      <c r="L13" s="88">
        <f t="shared" si="1"/>
        <v>2.4347963123473315</v>
      </c>
    </row>
    <row r="14" spans="1:12" ht="15" customHeight="1">
      <c r="A14" s="117" t="s">
        <v>28</v>
      </c>
      <c r="B14" s="28">
        <v>616.1913</v>
      </c>
      <c r="C14" s="28">
        <v>616.6322</v>
      </c>
      <c r="D14" s="28">
        <v>626.7735</v>
      </c>
      <c r="E14" s="92" t="s">
        <v>63</v>
      </c>
      <c r="F14" s="28">
        <v>623.4665</v>
      </c>
      <c r="G14" s="28">
        <v>621.8792</v>
      </c>
      <c r="H14" s="28">
        <f>AVERAGE(B14:F14)</f>
        <v>620.765875</v>
      </c>
      <c r="I14" s="28">
        <f t="shared" si="0"/>
        <v>-0.17902592657865757</v>
      </c>
      <c r="J14" s="109">
        <v>733.11</v>
      </c>
      <c r="K14" s="109">
        <v>656.0565</v>
      </c>
      <c r="L14" s="28">
        <f t="shared" si="1"/>
        <v>-10.510496378442525</v>
      </c>
    </row>
    <row r="15" spans="1:12" ht="15" customHeight="1">
      <c r="A15" s="118" t="s">
        <v>29</v>
      </c>
      <c r="B15" s="88">
        <v>602.3022</v>
      </c>
      <c r="C15" s="105">
        <v>602.7431</v>
      </c>
      <c r="D15" s="88">
        <v>612.8844</v>
      </c>
      <c r="E15" s="27" t="s">
        <v>63</v>
      </c>
      <c r="F15" s="88">
        <v>609.5774</v>
      </c>
      <c r="G15" s="88">
        <v>607.9901000000001</v>
      </c>
      <c r="H15" s="88">
        <f>AVERAGE(B15:F15)</f>
        <v>606.8767750000001</v>
      </c>
      <c r="I15" s="88">
        <f t="shared" si="0"/>
        <v>-0.1831156461264749</v>
      </c>
      <c r="J15" s="110">
        <v>740.94</v>
      </c>
      <c r="K15" s="110">
        <v>637.5089</v>
      </c>
      <c r="L15" s="88">
        <f t="shared" si="1"/>
        <v>-13.959443409722782</v>
      </c>
    </row>
    <row r="16" spans="1:12" ht="15" customHeight="1">
      <c r="A16" s="117" t="s">
        <v>30</v>
      </c>
      <c r="B16" s="28">
        <v>730.7604</v>
      </c>
      <c r="C16" s="28">
        <v>732.6007</v>
      </c>
      <c r="D16" s="28">
        <v>734.5405</v>
      </c>
      <c r="E16" s="113">
        <v>740.066</v>
      </c>
      <c r="F16" s="28">
        <v>741.2476</v>
      </c>
      <c r="G16" s="28">
        <v>730.68698</v>
      </c>
      <c r="H16" s="28">
        <f>AVERAGE(B16:F16)</f>
        <v>735.84304</v>
      </c>
      <c r="I16" s="28">
        <f>(H16/G16-1)*100</f>
        <v>0.705645528267107</v>
      </c>
      <c r="J16" s="109">
        <v>881.29</v>
      </c>
      <c r="K16" s="109">
        <v>754.1688</v>
      </c>
      <c r="L16" s="28">
        <f t="shared" si="1"/>
        <v>-14.424445982593692</v>
      </c>
    </row>
    <row r="17" spans="1:12" ht="15" customHeight="1">
      <c r="A17" s="118" t="s">
        <v>31</v>
      </c>
      <c r="B17" s="27" t="s">
        <v>63</v>
      </c>
      <c r="C17" s="88">
        <v>625</v>
      </c>
      <c r="D17" s="88">
        <v>634</v>
      </c>
      <c r="E17" s="29">
        <v>634</v>
      </c>
      <c r="F17" s="88">
        <v>632</v>
      </c>
      <c r="G17" s="88">
        <v>632.2</v>
      </c>
      <c r="H17" s="88">
        <f>AVERAGE(B17:F17)</f>
        <v>631.25</v>
      </c>
      <c r="I17" s="88">
        <f>(H17/G17-1)*100</f>
        <v>-0.1502689022461312</v>
      </c>
      <c r="J17" s="110">
        <v>774.5</v>
      </c>
      <c r="K17" s="110">
        <v>657.7272</v>
      </c>
      <c r="L17" s="88">
        <f t="shared" si="1"/>
        <v>-15.077185280826333</v>
      </c>
    </row>
    <row r="18" spans="1:12" ht="15" customHeight="1">
      <c r="A18" s="117" t="s">
        <v>32</v>
      </c>
      <c r="B18" s="28">
        <v>675</v>
      </c>
      <c r="C18" s="28">
        <v>670</v>
      </c>
      <c r="D18" s="28">
        <v>665</v>
      </c>
      <c r="E18" s="113">
        <v>670</v>
      </c>
      <c r="F18" s="28">
        <v>670</v>
      </c>
      <c r="G18" s="28">
        <v>683</v>
      </c>
      <c r="H18" s="28">
        <f aca="true" t="shared" si="2" ref="H18:H31">AVERAGE(B18:F18)</f>
        <v>670</v>
      </c>
      <c r="I18" s="28">
        <f aca="true" t="shared" si="3" ref="I18:I31">(H18/G18-1)*100</f>
        <v>-1.9033674963396807</v>
      </c>
      <c r="J18" s="109">
        <v>787.16</v>
      </c>
      <c r="K18" s="109">
        <v>712.6086</v>
      </c>
      <c r="L18" s="28">
        <f t="shared" si="1"/>
        <v>-9.470933482392397</v>
      </c>
    </row>
    <row r="19" spans="1:12" ht="15" customHeight="1">
      <c r="A19" s="118" t="s">
        <v>33</v>
      </c>
      <c r="B19" s="27" t="s">
        <v>63</v>
      </c>
      <c r="C19" s="88">
        <v>650</v>
      </c>
      <c r="D19" s="88">
        <v>648</v>
      </c>
      <c r="E19" s="29">
        <v>645</v>
      </c>
      <c r="F19" s="88">
        <v>642</v>
      </c>
      <c r="G19" s="88">
        <v>655</v>
      </c>
      <c r="H19" s="88">
        <f>AVERAGE(B19:F19)</f>
        <v>646.25</v>
      </c>
      <c r="I19" s="88">
        <f t="shared" si="3"/>
        <v>-1.3358778625954248</v>
      </c>
      <c r="J19" s="110">
        <v>750.59</v>
      </c>
      <c r="K19" s="110">
        <v>673.409</v>
      </c>
      <c r="L19" s="88">
        <f t="shared" si="1"/>
        <v>-10.282710934065209</v>
      </c>
    </row>
    <row r="20" spans="1:12" ht="15" customHeight="1">
      <c r="A20" s="117" t="s">
        <v>34</v>
      </c>
      <c r="B20" s="28">
        <v>856.3599</v>
      </c>
      <c r="C20" s="28">
        <v>849.359</v>
      </c>
      <c r="D20" s="28">
        <v>848.4227</v>
      </c>
      <c r="E20" s="113">
        <v>853.9223</v>
      </c>
      <c r="F20" s="28">
        <v>849.5838</v>
      </c>
      <c r="G20" s="28">
        <v>864.8942800000001</v>
      </c>
      <c r="H20" s="28">
        <f t="shared" si="2"/>
        <v>851.5295400000001</v>
      </c>
      <c r="I20" s="28">
        <f t="shared" si="3"/>
        <v>-1.5452455067687554</v>
      </c>
      <c r="J20" s="109">
        <v>897.99</v>
      </c>
      <c r="K20" s="109">
        <v>872.0676</v>
      </c>
      <c r="L20" s="28">
        <f t="shared" si="1"/>
        <v>-2.8867136605084776</v>
      </c>
    </row>
    <row r="21" spans="1:12" ht="15" customHeight="1">
      <c r="A21" s="118" t="s">
        <v>35</v>
      </c>
      <c r="B21" s="88">
        <v>661.386</v>
      </c>
      <c r="C21" s="105">
        <v>661.386</v>
      </c>
      <c r="D21" s="88">
        <v>661.386</v>
      </c>
      <c r="E21" s="27" t="s">
        <v>63</v>
      </c>
      <c r="F21" s="88">
        <v>661.386</v>
      </c>
      <c r="G21" s="88">
        <v>661.386</v>
      </c>
      <c r="H21" s="88">
        <f t="shared" si="2"/>
        <v>661.386</v>
      </c>
      <c r="I21" s="88">
        <f t="shared" si="3"/>
        <v>0</v>
      </c>
      <c r="J21" s="110">
        <v>826.73</v>
      </c>
      <c r="K21" s="110">
        <v>661.386</v>
      </c>
      <c r="L21" s="88">
        <f t="shared" si="1"/>
        <v>-19.99975808305009</v>
      </c>
    </row>
    <row r="22" spans="1:12" ht="15" customHeight="1">
      <c r="A22" s="117" t="s">
        <v>36</v>
      </c>
      <c r="B22" s="28">
        <v>903.8942</v>
      </c>
      <c r="C22" s="28">
        <v>903.8942</v>
      </c>
      <c r="D22" s="28">
        <v>903.8942</v>
      </c>
      <c r="E22" s="92" t="s">
        <v>63</v>
      </c>
      <c r="F22" s="28">
        <v>903.8942</v>
      </c>
      <c r="G22" s="28">
        <v>903.8942</v>
      </c>
      <c r="H22" s="28">
        <f t="shared" si="2"/>
        <v>903.8942</v>
      </c>
      <c r="I22" s="28">
        <f t="shared" si="3"/>
        <v>0</v>
      </c>
      <c r="J22" s="109">
        <v>1069.24</v>
      </c>
      <c r="K22" s="130">
        <v>901.9771</v>
      </c>
      <c r="L22" s="28">
        <f t="shared" si="1"/>
        <v>-15.643157756911453</v>
      </c>
    </row>
    <row r="23" spans="1:12" ht="15" customHeight="1">
      <c r="A23" s="119" t="s">
        <v>37</v>
      </c>
      <c r="B23" s="88"/>
      <c r="C23" s="105"/>
      <c r="D23" s="88"/>
      <c r="E23" s="29"/>
      <c r="F23" s="88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282.8527</v>
      </c>
      <c r="C24" s="28">
        <v>284.8369</v>
      </c>
      <c r="D24" s="28">
        <v>277.5617</v>
      </c>
      <c r="E24" s="113">
        <v>281.9709</v>
      </c>
      <c r="F24" s="28">
        <v>281.7504</v>
      </c>
      <c r="G24" s="28">
        <v>283.42593999999997</v>
      </c>
      <c r="H24" s="28">
        <f t="shared" si="2"/>
        <v>281.79452000000003</v>
      </c>
      <c r="I24" s="28">
        <f t="shared" si="3"/>
        <v>-0.5756071586107914</v>
      </c>
      <c r="J24" s="111">
        <v>315.22</v>
      </c>
      <c r="K24" s="28">
        <v>290.6647</v>
      </c>
      <c r="L24" s="113">
        <f t="shared" si="1"/>
        <v>-7.789892773301199</v>
      </c>
    </row>
    <row r="25" spans="1:12" ht="15" customHeight="1">
      <c r="A25" s="118" t="s">
        <v>39</v>
      </c>
      <c r="B25" s="88">
        <v>343.9</v>
      </c>
      <c r="C25" s="105">
        <v>338.1</v>
      </c>
      <c r="D25" s="88">
        <v>342.3</v>
      </c>
      <c r="E25" s="29">
        <v>339.6</v>
      </c>
      <c r="F25" s="88">
        <v>337.7</v>
      </c>
      <c r="G25" s="88">
        <v>343.44000000000005</v>
      </c>
      <c r="H25" s="88">
        <f t="shared" si="2"/>
        <v>340.32000000000005</v>
      </c>
      <c r="I25" s="88">
        <f t="shared" si="3"/>
        <v>-0.9084556254367548</v>
      </c>
      <c r="J25" s="107">
        <v>373.57</v>
      </c>
      <c r="K25" s="107">
        <v>361.9739</v>
      </c>
      <c r="L25" s="88">
        <f t="shared" si="1"/>
        <v>-3.104130417324724</v>
      </c>
    </row>
    <row r="26" spans="1:12" ht="15" customHeight="1">
      <c r="A26" s="117" t="s">
        <v>40</v>
      </c>
      <c r="B26" s="28">
        <v>282.1914</v>
      </c>
      <c r="C26" s="28">
        <v>274.6957</v>
      </c>
      <c r="D26" s="28">
        <v>279.5458</v>
      </c>
      <c r="E26" s="92" t="s">
        <v>63</v>
      </c>
      <c r="F26" s="28">
        <v>274.9161</v>
      </c>
      <c r="G26" s="28">
        <v>280.1631</v>
      </c>
      <c r="H26" s="28">
        <f t="shared" si="2"/>
        <v>277.83725</v>
      </c>
      <c r="I26" s="28">
        <f t="shared" si="3"/>
        <v>-0.8301771361039378</v>
      </c>
      <c r="J26" s="112">
        <v>313.24</v>
      </c>
      <c r="K26" s="129">
        <v>290.6743</v>
      </c>
      <c r="L26" s="113">
        <f t="shared" si="1"/>
        <v>-7.203965010854296</v>
      </c>
    </row>
    <row r="27" spans="1:12" ht="15" customHeight="1">
      <c r="A27" s="137" t="s">
        <v>41</v>
      </c>
      <c r="B27" s="132" t="s">
        <v>64</v>
      </c>
      <c r="C27" s="132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75</v>
      </c>
      <c r="B28" s="145"/>
      <c r="C28" s="133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76</v>
      </c>
      <c r="B29" s="141">
        <v>2560.6429</v>
      </c>
      <c r="C29" s="140">
        <v>2550.7222</v>
      </c>
      <c r="D29" s="141">
        <v>2566.1544</v>
      </c>
      <c r="E29" s="181" t="s">
        <v>64</v>
      </c>
      <c r="F29" s="141">
        <v>2581.5865999999996</v>
      </c>
      <c r="G29" s="141">
        <v>2537.0536799999995</v>
      </c>
      <c r="H29" s="141">
        <f t="shared" si="2"/>
        <v>2564.776525</v>
      </c>
      <c r="I29" s="150">
        <f t="shared" si="3"/>
        <v>1.0927181091414884</v>
      </c>
      <c r="J29" s="147">
        <v>2667.566</v>
      </c>
      <c r="K29" s="147">
        <v>2499.081841304348</v>
      </c>
      <c r="L29" s="147">
        <f t="shared" si="1"/>
        <v>-6.3160258713618305</v>
      </c>
    </row>
    <row r="30" spans="1:12" ht="15" customHeight="1">
      <c r="A30" s="135" t="s">
        <v>77</v>
      </c>
      <c r="B30" s="143">
        <v>3246.82465</v>
      </c>
      <c r="C30" s="142">
        <v>3238.00625</v>
      </c>
      <c r="D30" s="143">
        <v>3276.58675</v>
      </c>
      <c r="E30" s="182" t="s">
        <v>64</v>
      </c>
      <c r="F30" s="143">
        <v>3293.1212499999997</v>
      </c>
      <c r="G30" s="143">
        <v>3265.89444</v>
      </c>
      <c r="H30" s="143">
        <f t="shared" si="2"/>
        <v>3263.634725</v>
      </c>
      <c r="I30" s="151">
        <f t="shared" si="3"/>
        <v>-0.06919130552180963</v>
      </c>
      <c r="J30" s="148">
        <v>3505.314</v>
      </c>
      <c r="K30" s="148">
        <v>3430.621193478261</v>
      </c>
      <c r="L30" s="148">
        <f t="shared" si="1"/>
        <v>-2.1308449548810393</v>
      </c>
    </row>
    <row r="31" spans="1:12" ht="18">
      <c r="A31" s="139" t="s">
        <v>78</v>
      </c>
      <c r="B31" s="144">
        <v>1345.3571499999998</v>
      </c>
      <c r="C31" s="144">
        <v>1300.16285</v>
      </c>
      <c r="D31" s="144">
        <v>1284.73065</v>
      </c>
      <c r="E31" s="183" t="s">
        <v>64</v>
      </c>
      <c r="F31" s="144">
        <v>1302.36745</v>
      </c>
      <c r="G31" s="144">
        <v>1269.8496</v>
      </c>
      <c r="H31" s="144">
        <f t="shared" si="2"/>
        <v>1308.154525</v>
      </c>
      <c r="I31" s="152">
        <f t="shared" si="3"/>
        <v>3.016493055555558</v>
      </c>
      <c r="J31" s="149">
        <v>1499.128</v>
      </c>
      <c r="K31" s="149">
        <v>1358.9681586956522</v>
      </c>
      <c r="L31" s="149">
        <f t="shared" si="1"/>
        <v>-9.349424552429664</v>
      </c>
    </row>
    <row r="32" spans="1:12" ht="18">
      <c r="A32" s="210" t="s">
        <v>55</v>
      </c>
      <c r="B32" s="211"/>
      <c r="C32" s="211"/>
      <c r="D32" s="211"/>
      <c r="E32" s="211"/>
      <c r="F32" s="211"/>
      <c r="G32" s="212"/>
      <c r="H32" s="212"/>
      <c r="I32" s="212"/>
      <c r="J32" s="212"/>
      <c r="K32" s="212"/>
      <c r="L32" s="212"/>
    </row>
    <row r="33" spans="1:12" ht="18">
      <c r="A33" s="195" t="s">
        <v>84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0:H31 H18 H14:H16 H10:H11 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2018-11-26T13:27:43Z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