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222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<sst xmlns="http://schemas.openxmlformats.org/spreadsheetml/2006/main" count="176" uniqueCount="84">
  <si>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</si>
  <si>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</si>
  <si>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</si>
  <si>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</si>
  <si>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</si>
  <si>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</si>
  <si>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</si>
  <si>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</si>
  <si>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</si>
  <si>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</si>
  <si>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</si>
  <si>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</si>
  <si>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</si>
  <si>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</si>
  <si>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</si>
  <si>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</si>
  <si>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</si>
  <si>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</si>
  <si>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</si>
  <si>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</si>
  <si>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</si>
  <si>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</si>
  <si>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</si>
  <si>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</si>
  <si>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</si>
  <si>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</si>
  <si>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</si>
  <si>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</si>
  <si>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</si>
  <si>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</si>
  <si>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</si>
  <si>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</si>
  <si>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</si>
  <si>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</si>
  <si>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</si>
  <si>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</si>
  <si>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</si>
  <si>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</si>
  <si>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</si>
  <si>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</si>
  <si>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</si>
  <si>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</si>
  <si>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</si>
  <si>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</si>
  <si>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</si>
  <si>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</si>
  <si>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</si>
  <si>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</si>
  <si>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</si>
  <si>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</si>
  <si>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</si>
  <si>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</si>
  <si>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</si>
  <si>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</si>
  <si>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</si>
  <si>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</si>
  <si>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</si>
  <si>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</si>
  <si>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</si>
  <si>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</si>
  <si>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</si>
  <si>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</si>
  <si>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</si>
  <si>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</si>
  <si>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</si>
  <si>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</si>
  <si>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</si>
  <si>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</si>
  <si>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</si>
  <si>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</si>
  <si>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</si>
  <si>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</si>
  <si>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</si>
  <si>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</si>
  <si>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</si>
  <si>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</si>
  <si>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</si>
  <si>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</si>
  <si>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</si>
  <si>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</si>
  <si>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</si>
  <si>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Diciembre 2018</t>
  </si>
  <si>
    <t>Noviembre</t>
  </si>
  <si>
    <t>semana del  3 al 9 de diciembre 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</si>
</sst>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vertical="center"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80" t="s">
        <v>52</v>
      </c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8" t="s">
        <v>47</v>
      </c>
      <c r="B10" s="188"/>
      <c r="C10" s="188"/>
      <c r="D10" s="189"/>
      <c r="E10" s="188"/>
      <c r="F10" s="188"/>
      <c r="G10" s="60"/>
      <c r="H10" s="59"/>
    </row>
    <row r="11" spans="1:8" ht="18">
      <c r="A11" s="190" t="s">
        <v>49</v>
      </c>
      <c r="B11" s="190"/>
      <c r="C11" s="190"/>
      <c r="D11" s="190"/>
      <c r="E11" s="190"/>
      <c r="F11" s="190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3" t="s">
        <v>44</v>
      </c>
      <c r="B14" s="183"/>
      <c r="C14" s="183"/>
      <c r="D14" s="184"/>
      <c r="E14" s="183"/>
      <c r="F14" s="183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3" t="s">
        <v>79</v>
      </c>
      <c r="B18" s="183"/>
      <c r="C18" s="183"/>
      <c r="D18" s="184"/>
      <c r="E18" s="183"/>
      <c r="F18" s="183"/>
      <c r="G18" s="65"/>
      <c r="H18" s="59"/>
      <c r="I18" s="59"/>
      <c r="J18" s="59"/>
      <c r="K18" s="59"/>
      <c r="L18" s="59"/>
    </row>
    <row r="19" spans="1:12" ht="18">
      <c r="A19" s="185" t="s">
        <v>80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3" t="s">
        <v>45</v>
      </c>
      <c r="B22" s="183"/>
      <c r="C22" s="183"/>
      <c r="D22" s="184"/>
      <c r="E22" s="183"/>
      <c r="F22" s="183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7" t="s">
        <v>0</v>
      </c>
      <c r="B24" s="187"/>
      <c r="C24" s="187"/>
      <c r="D24" s="187"/>
      <c r="E24" s="187"/>
      <c r="F24" s="187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81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82</v>
      </c>
      <c r="K3" s="196"/>
      <c r="L3" s="196"/>
      <c r="M3" s="4"/>
      <c r="N3" s="4"/>
      <c r="O3" s="4"/>
    </row>
    <row r="4" spans="1:15" ht="15.75">
      <c r="A4" s="192"/>
      <c r="B4" s="46">
        <v>3</v>
      </c>
      <c r="C4" s="46">
        <v>4</v>
      </c>
      <c r="D4" s="46">
        <v>5</v>
      </c>
      <c r="E4" s="46">
        <v>6</v>
      </c>
      <c r="F4" s="46">
        <v>7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220</v>
      </c>
      <c r="C6" s="88">
        <v>219</v>
      </c>
      <c r="D6" s="88">
        <v>219</v>
      </c>
      <c r="E6" s="88">
        <v>222</v>
      </c>
      <c r="F6" s="88">
        <v>222</v>
      </c>
      <c r="G6" s="88">
        <v>219.75</v>
      </c>
      <c r="H6" s="96">
        <f>AVERAGE(B6:F6)</f>
        <v>220.4</v>
      </c>
      <c r="I6" s="96">
        <f>(H6/G6-1)*100</f>
        <v>0.29579067121729974</v>
      </c>
      <c r="J6" s="163">
        <v>178.619</v>
      </c>
      <c r="K6" s="154">
        <v>220.8</v>
      </c>
      <c r="L6" s="96">
        <f>(K6/J6-1)*100</f>
        <v>23.6150689456329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6" t="s">
        <v>63</v>
      </c>
      <c r="K7" s="177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65"/>
      <c r="K8" s="155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6"/>
      <c r="K9" s="177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222.7</v>
      </c>
      <c r="C10" s="96">
        <v>223.2</v>
      </c>
      <c r="D10" s="96">
        <v>221.5</v>
      </c>
      <c r="E10" s="96">
        <v>220.6</v>
      </c>
      <c r="F10" s="88">
        <v>226.4</v>
      </c>
      <c r="G10" s="29">
        <v>217.85999999999999</v>
      </c>
      <c r="H10" s="96">
        <f>AVERAGE(B10:F10)</f>
        <v>222.88000000000002</v>
      </c>
      <c r="I10" s="96">
        <f>(H10/G10-1)*100</f>
        <v>2.3042320756449186</v>
      </c>
      <c r="J10" s="163">
        <v>183.759</v>
      </c>
      <c r="K10" s="154">
        <v>218</v>
      </c>
      <c r="L10" s="96">
        <f>(K10/J10-1)*100</f>
        <v>18.633645154795154</v>
      </c>
      <c r="M10" s="4"/>
      <c r="N10" s="4"/>
      <c r="O10" s="4"/>
    </row>
    <row r="11" spans="1:15" ht="15">
      <c r="A11" s="35" t="s">
        <v>14</v>
      </c>
      <c r="B11" s="28">
        <v>244.9</v>
      </c>
      <c r="C11" s="28">
        <v>244.4</v>
      </c>
      <c r="D11" s="28">
        <v>241.7</v>
      </c>
      <c r="E11" s="28">
        <v>240.8</v>
      </c>
      <c r="F11" s="28">
        <v>246.9</v>
      </c>
      <c r="G11" s="28">
        <v>234.85999999999999</v>
      </c>
      <c r="H11" s="28">
        <f>AVERAGE(B11:F11)</f>
        <v>243.74</v>
      </c>
      <c r="I11" s="28">
        <f>(H11/G11-1)*100</f>
        <v>3.7809759005364985</v>
      </c>
      <c r="J11" s="167">
        <v>235.6471</v>
      </c>
      <c r="K11" s="156">
        <v>238.23</v>
      </c>
      <c r="L11" s="28">
        <f>(K11/J11-1)*100</f>
        <v>1.0960881759206842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53" t="s">
        <v>64</v>
      </c>
      <c r="K12" s="175"/>
      <c r="L12" s="97" t="s">
        <v>64</v>
      </c>
      <c r="M12" s="4"/>
      <c r="N12" s="4"/>
      <c r="O12" s="4"/>
    </row>
    <row r="13" spans="1:15" ht="15">
      <c r="A13" s="52" t="s">
        <v>62</v>
      </c>
      <c r="B13" s="178">
        <v>257.75916</v>
      </c>
      <c r="C13" s="178">
        <v>257.29985999999997</v>
      </c>
      <c r="D13" s="178">
        <v>254.63592</v>
      </c>
      <c r="E13" s="178">
        <v>253.71732</v>
      </c>
      <c r="F13" s="89">
        <v>259.78008</v>
      </c>
      <c r="G13" s="124">
        <v>238.92786</v>
      </c>
      <c r="H13" s="178">
        <f>AVERAGE(B13:F13)</f>
        <v>256.638468</v>
      </c>
      <c r="I13" s="178">
        <f>(H13/G13-1)*100</f>
        <v>7.412533640907326</v>
      </c>
      <c r="J13" s="169">
        <v>262.08532857142865</v>
      </c>
      <c r="K13" s="157">
        <v>238.73101714285718</v>
      </c>
      <c r="L13" s="89">
        <f>(K13/J13-1)*100</f>
        <v>-8.910957189351587</v>
      </c>
      <c r="M13" s="4"/>
      <c r="N13" s="4"/>
      <c r="O13" s="4"/>
    </row>
    <row r="14" spans="1:15" ht="15">
      <c r="A14" s="36" t="s">
        <v>15</v>
      </c>
      <c r="B14" s="179">
        <v>250.41036</v>
      </c>
      <c r="C14" s="179">
        <v>249.95105999999998</v>
      </c>
      <c r="D14" s="179">
        <v>247.28712</v>
      </c>
      <c r="E14" s="179">
        <v>246.36852</v>
      </c>
      <c r="F14" s="90">
        <v>252.43128</v>
      </c>
      <c r="G14" s="90">
        <v>233.41625999999997</v>
      </c>
      <c r="H14" s="179">
        <f>AVERAGE(B14:F14)</f>
        <v>249.28966799999998</v>
      </c>
      <c r="I14" s="179">
        <f>(H14/G14-1)*100</f>
        <v>6.80047225501772</v>
      </c>
      <c r="J14" s="168">
        <v>218.1150085714286</v>
      </c>
      <c r="K14" s="158">
        <v>233.21941714285708</v>
      </c>
      <c r="L14" s="90">
        <f>(K14/J14-1)*100</f>
        <v>6.92497442993798</v>
      </c>
      <c r="M14" s="4"/>
      <c r="N14" s="4"/>
      <c r="O14" s="4"/>
    </row>
    <row r="15" spans="1:15" ht="15">
      <c r="A15" s="37" t="s">
        <v>42</v>
      </c>
      <c r="B15" s="178">
        <v>246.73596</v>
      </c>
      <c r="C15" s="178">
        <v>246.27666</v>
      </c>
      <c r="D15" s="178">
        <v>243.61272</v>
      </c>
      <c r="E15" s="178">
        <v>242.69412</v>
      </c>
      <c r="F15" s="89">
        <v>248.75688</v>
      </c>
      <c r="G15" s="89">
        <v>231.57905999999997</v>
      </c>
      <c r="H15" s="178">
        <f>AVERAGE(B15:F15)</f>
        <v>245.61526799999996</v>
      </c>
      <c r="I15" s="178">
        <f>(H15/G15-1)*100</f>
        <v>6.061086870289567</v>
      </c>
      <c r="J15" s="169">
        <v>201.02029999999996</v>
      </c>
      <c r="K15" s="157">
        <v>231.38221714285714</v>
      </c>
      <c r="L15" s="89">
        <f>(K15/J15-1)*100</f>
        <v>15.103905994995115</v>
      </c>
      <c r="M15" s="4"/>
      <c r="N15" s="4"/>
      <c r="O15" s="4"/>
    </row>
    <row r="16" spans="1:15" ht="15">
      <c r="A16" s="38" t="s">
        <v>65</v>
      </c>
      <c r="B16" s="96">
        <v>241.7755</v>
      </c>
      <c r="C16" s="88">
        <v>241.7755</v>
      </c>
      <c r="D16" s="88">
        <v>241.7755</v>
      </c>
      <c r="E16" s="88">
        <v>241.7755</v>
      </c>
      <c r="F16" s="88">
        <v>241.7755</v>
      </c>
      <c r="G16" s="88">
        <v>243.90666000000002</v>
      </c>
      <c r="H16" s="88">
        <f>AVERAGE(B16:F16)</f>
        <v>241.77550000000002</v>
      </c>
      <c r="I16" s="88">
        <f>(H16/G16-1)*100</f>
        <v>-0.8737604787011577</v>
      </c>
      <c r="J16" s="163">
        <v>252.6412</v>
      </c>
      <c r="K16" s="154">
        <v>239.2</v>
      </c>
      <c r="L16" s="88">
        <f>(K16/J16-1)*100</f>
        <v>-5.32027238629329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4"/>
      <c r="K17" s="159"/>
      <c r="L17" s="45"/>
      <c r="M17" s="4"/>
      <c r="N17" s="4"/>
      <c r="O17" s="4"/>
    </row>
    <row r="18" spans="1:15" ht="15">
      <c r="A18" s="40" t="s">
        <v>60</v>
      </c>
      <c r="B18" s="146" t="s">
        <v>64</v>
      </c>
      <c r="C18" s="146" t="s">
        <v>64</v>
      </c>
      <c r="D18" s="146" t="s">
        <v>64</v>
      </c>
      <c r="E18" s="146" t="s">
        <v>64</v>
      </c>
      <c r="F18" s="146" t="s">
        <v>64</v>
      </c>
      <c r="G18" s="146" t="s">
        <v>64</v>
      </c>
      <c r="H18" s="27" t="s">
        <v>64</v>
      </c>
      <c r="I18" s="27" t="s">
        <v>64</v>
      </c>
      <c r="J18" s="163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92"/>
      <c r="J19" s="166"/>
      <c r="K19" s="160"/>
      <c r="L19" s="45"/>
      <c r="M19" s="4"/>
      <c r="N19" s="4"/>
      <c r="O19" s="4"/>
    </row>
    <row r="20" spans="1:15" ht="15">
      <c r="A20" s="38" t="s">
        <v>17</v>
      </c>
      <c r="B20" s="96">
        <v>166</v>
      </c>
      <c r="C20" s="88">
        <v>169</v>
      </c>
      <c r="D20" s="88">
        <v>169</v>
      </c>
      <c r="E20" s="88">
        <v>167</v>
      </c>
      <c r="F20" s="88">
        <v>171</v>
      </c>
      <c r="G20" s="88">
        <v>160.25</v>
      </c>
      <c r="H20" s="96">
        <f>AVERAGE(B20:F20)</f>
        <v>168.4</v>
      </c>
      <c r="I20" s="96">
        <f>(H20/G20-1)*100</f>
        <v>5.0858034321372925</v>
      </c>
      <c r="J20" s="171">
        <v>149.7619</v>
      </c>
      <c r="K20" s="161">
        <v>161.25</v>
      </c>
      <c r="L20" s="96">
        <f>(K20/J20-1)*100</f>
        <v>7.67090962387631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7"/>
      <c r="K21" s="156"/>
      <c r="L21" s="28"/>
      <c r="M21" s="4"/>
      <c r="N21" s="4"/>
      <c r="O21" s="4"/>
    </row>
    <row r="22" spans="1:15" ht="15">
      <c r="A22" s="72" t="s">
        <v>18</v>
      </c>
      <c r="B22" s="96">
        <v>169.89</v>
      </c>
      <c r="C22" s="96">
        <v>172.15</v>
      </c>
      <c r="D22" s="96">
        <v>171.96</v>
      </c>
      <c r="E22" s="96">
        <v>172.55</v>
      </c>
      <c r="F22" s="88">
        <v>173.63</v>
      </c>
      <c r="G22" s="105">
        <v>162.862</v>
      </c>
      <c r="H22" s="96">
        <f>AVERAGE(B22:F22)</f>
        <v>172.036</v>
      </c>
      <c r="I22" s="96">
        <f>(H22/G22-1)*100</f>
        <v>5.632989893283891</v>
      </c>
      <c r="J22" s="171">
        <v>157.0619</v>
      </c>
      <c r="K22" s="161">
        <v>165.42</v>
      </c>
      <c r="L22" s="96">
        <f>(K22/J22-1)*100</f>
        <v>5.321532465862178</v>
      </c>
      <c r="M22" s="4"/>
      <c r="N22" s="4"/>
      <c r="O22" s="4"/>
    </row>
    <row r="23" spans="1:15" ht="15">
      <c r="A23" s="74" t="s">
        <v>19</v>
      </c>
      <c r="B23" s="28">
        <v>168.89</v>
      </c>
      <c r="C23" s="28">
        <v>171.15</v>
      </c>
      <c r="D23" s="28">
        <v>170.96</v>
      </c>
      <c r="E23" s="28">
        <v>171.55</v>
      </c>
      <c r="F23" s="28">
        <v>172.63</v>
      </c>
      <c r="G23" s="106">
        <v>161.862</v>
      </c>
      <c r="H23" s="28">
        <f>AVERAGE(B23:F23)</f>
        <v>171.036</v>
      </c>
      <c r="I23" s="28">
        <f>(H23/G23-1)*100</f>
        <v>5.667791081291473</v>
      </c>
      <c r="J23" s="172">
        <v>156.0619</v>
      </c>
      <c r="K23" s="162">
        <v>164.42</v>
      </c>
      <c r="L23" s="28">
        <f>(K23/J23-1)*100</f>
        <v>5.355631323212129</v>
      </c>
      <c r="M23" s="4"/>
      <c r="N23" s="4"/>
      <c r="O23" s="4"/>
    </row>
    <row r="24" spans="1:15" ht="15">
      <c r="A24" s="71" t="s">
        <v>66</v>
      </c>
      <c r="B24" s="96">
        <v>242.06776133617876</v>
      </c>
      <c r="C24" s="107">
        <v>241.95753011516956</v>
      </c>
      <c r="D24" s="96">
        <v>238.54036226388473</v>
      </c>
      <c r="E24" s="96">
        <v>238.7608247059031</v>
      </c>
      <c r="F24" s="88">
        <v>237.4380500537928</v>
      </c>
      <c r="G24" s="107">
        <v>239.04742588052696</v>
      </c>
      <c r="H24" s="88">
        <f>AVERAGE(B24:F24)</f>
        <v>239.7529056949858</v>
      </c>
      <c r="I24" s="88">
        <f>(H24/G24-1)*100</f>
        <v>0.2951212763995237</v>
      </c>
      <c r="J24" s="170">
        <v>260.1</v>
      </c>
      <c r="K24" s="173">
        <v>237.2</v>
      </c>
      <c r="L24" s="96">
        <f>(K24/J24-1)*100</f>
        <v>-8.804306036139964</v>
      </c>
      <c r="M24" s="4"/>
      <c r="N24" s="4"/>
      <c r="O24" s="4"/>
    </row>
    <row r="25" spans="1:15" ht="15.75">
      <c r="A25" s="75" t="s">
        <v>72</v>
      </c>
      <c r="B25" s="91"/>
      <c r="C25" s="28"/>
      <c r="D25" s="28"/>
      <c r="E25" s="28"/>
      <c r="F25" s="92"/>
      <c r="G25" s="91"/>
      <c r="H25" s="91"/>
      <c r="I25" s="91"/>
      <c r="J25" s="167"/>
      <c r="K25" s="156"/>
      <c r="L25" s="28"/>
      <c r="M25" s="4"/>
      <c r="N25" s="4"/>
      <c r="O25" s="4"/>
    </row>
    <row r="26" spans="1:15" ht="15">
      <c r="A26" s="71" t="s">
        <v>20</v>
      </c>
      <c r="B26" s="107">
        <v>400</v>
      </c>
      <c r="C26" s="107">
        <v>400</v>
      </c>
      <c r="D26" s="107">
        <v>400</v>
      </c>
      <c r="E26" s="107">
        <v>403</v>
      </c>
      <c r="F26" s="107">
        <v>403</v>
      </c>
      <c r="G26" s="107">
        <v>400.6</v>
      </c>
      <c r="H26" s="107">
        <f>AVERAGE(B26:F26)</f>
        <v>401.2</v>
      </c>
      <c r="I26" s="96">
        <f aca="true" t="shared" si="0" ref="I26:I31">(H26/G26-1)*100</f>
        <v>0.1497753369944954</v>
      </c>
      <c r="J26" s="170">
        <v>397.6818</v>
      </c>
      <c r="K26" s="173">
        <v>401.82</v>
      </c>
      <c r="L26" s="96">
        <f aca="true" t="shared" si="1" ref="L26:L31">(K26/J26-1)*100</f>
        <v>1.0405806853620136</v>
      </c>
      <c r="M26" s="4"/>
      <c r="N26" s="4"/>
      <c r="O26" s="4"/>
    </row>
    <row r="27" spans="1:12" ht="15">
      <c r="A27" s="73" t="s">
        <v>21</v>
      </c>
      <c r="B27" s="91">
        <v>397</v>
      </c>
      <c r="C27" s="91">
        <v>397</v>
      </c>
      <c r="D27" s="91">
        <v>397</v>
      </c>
      <c r="E27" s="91">
        <v>400</v>
      </c>
      <c r="F27" s="91">
        <v>400</v>
      </c>
      <c r="G27" s="91">
        <v>397.6</v>
      </c>
      <c r="H27" s="91">
        <f>AVERAGE(B27:F27)</f>
        <v>398.2</v>
      </c>
      <c r="I27" s="28">
        <f t="shared" si="0"/>
        <v>0.15090543259557165</v>
      </c>
      <c r="J27" s="167">
        <v>391.6818</v>
      </c>
      <c r="K27" s="156">
        <v>398.82</v>
      </c>
      <c r="L27" s="28">
        <f t="shared" si="1"/>
        <v>1.8224487326191863</v>
      </c>
    </row>
    <row r="28" spans="1:12" ht="15">
      <c r="A28" s="71" t="s">
        <v>22</v>
      </c>
      <c r="B28" s="107">
        <v>395</v>
      </c>
      <c r="C28" s="107">
        <v>395</v>
      </c>
      <c r="D28" s="107">
        <v>395</v>
      </c>
      <c r="E28" s="107">
        <v>398</v>
      </c>
      <c r="F28" s="107">
        <v>398</v>
      </c>
      <c r="G28" s="107">
        <v>395</v>
      </c>
      <c r="H28" s="107">
        <f>AVERAGE(B28:F28)</f>
        <v>396.2</v>
      </c>
      <c r="I28" s="107">
        <f t="shared" si="0"/>
        <v>0.30379746835442756</v>
      </c>
      <c r="J28" s="170">
        <v>389.909</v>
      </c>
      <c r="K28" s="173">
        <v>395.91</v>
      </c>
      <c r="L28" s="107">
        <f t="shared" si="1"/>
        <v>1.5390770667001785</v>
      </c>
    </row>
    <row r="29" spans="1:12" ht="15.75">
      <c r="A29" s="75" t="s">
        <v>73</v>
      </c>
      <c r="B29" s="28"/>
      <c r="C29" s="28"/>
      <c r="D29" s="28"/>
      <c r="E29" s="91"/>
      <c r="F29" s="91"/>
      <c r="G29" s="91"/>
      <c r="H29" s="91"/>
      <c r="I29" s="91"/>
      <c r="J29" s="167"/>
      <c r="K29" s="156"/>
      <c r="L29" s="91"/>
    </row>
    <row r="30" spans="1:12" ht="15">
      <c r="A30" s="71" t="s">
        <v>67</v>
      </c>
      <c r="B30" s="107">
        <v>408</v>
      </c>
      <c r="C30" s="107">
        <v>408</v>
      </c>
      <c r="D30" s="107">
        <v>408</v>
      </c>
      <c r="E30" s="107">
        <v>400</v>
      </c>
      <c r="F30" s="107">
        <v>400</v>
      </c>
      <c r="G30" s="107">
        <v>409.2</v>
      </c>
      <c r="H30" s="107">
        <f>AVERAGE(B30:F30)</f>
        <v>404.8</v>
      </c>
      <c r="I30" s="107">
        <f t="shared" si="0"/>
        <v>-1.0752688172043001</v>
      </c>
      <c r="J30" s="170">
        <v>401.25</v>
      </c>
      <c r="K30" s="173">
        <v>413.79545454545456</v>
      </c>
      <c r="L30" s="107">
        <f t="shared" si="1"/>
        <v>3.1265930331350944</v>
      </c>
    </row>
    <row r="31" spans="1:12" ht="15">
      <c r="A31" s="94" t="s">
        <v>68</v>
      </c>
      <c r="B31" s="84">
        <v>398</v>
      </c>
      <c r="C31" s="84">
        <v>398</v>
      </c>
      <c r="D31" s="84">
        <v>398</v>
      </c>
      <c r="E31" s="84">
        <v>390</v>
      </c>
      <c r="F31" s="84">
        <v>390</v>
      </c>
      <c r="G31" s="84">
        <v>399.2</v>
      </c>
      <c r="H31" s="125">
        <f>AVERAGE(B31:F31)</f>
        <v>394.8</v>
      </c>
      <c r="I31" s="84">
        <f t="shared" si="0"/>
        <v>-1.1022044088176308</v>
      </c>
      <c r="J31" s="131">
        <v>393.98</v>
      </c>
      <c r="K31" s="174">
        <v>403.79545454545456</v>
      </c>
      <c r="L31" s="84">
        <f t="shared" si="1"/>
        <v>2.491358583038372</v>
      </c>
    </row>
    <row r="32" spans="1:12" ht="15.75" customHeight="1">
      <c r="A32" s="197" t="s">
        <v>55</v>
      </c>
      <c r="B32" s="197"/>
      <c r="C32" s="197"/>
      <c r="D32" s="197"/>
      <c r="E32" s="86"/>
      <c r="F32" s="86"/>
      <c r="G32" s="198" t="s">
        <v>0</v>
      </c>
      <c r="H32" s="198"/>
      <c r="I32" s="198"/>
      <c r="J32" s="87"/>
      <c r="K32" s="87"/>
      <c r="L32" s="87"/>
    </row>
    <row r="33" spans="1:12" ht="15">
      <c r="A33" s="191" t="s">
        <v>74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28 H20:H22 H10:H11 H6 H16:H19" formulaRange="1" unlockedFormula="1"/>
    <ignoredError sqref="I26:I28 L6:L31 I10:I11 I21:I22 I20 I6 I16:I19" unlockedFormula="1"/>
    <ignoredError sqref="H30:H31 H7:H9 H23:H24 H13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81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200"/>
      <c r="H4" s="201"/>
      <c r="I4" s="199"/>
      <c r="J4" s="203" t="s">
        <v>82</v>
      </c>
      <c r="K4" s="204"/>
      <c r="L4" s="205"/>
    </row>
    <row r="5" spans="1:12" ht="15" customHeight="1">
      <c r="A5" s="202"/>
      <c r="B5" s="116">
        <v>3</v>
      </c>
      <c r="C5" s="116">
        <v>4</v>
      </c>
      <c r="D5" s="116">
        <v>5</v>
      </c>
      <c r="E5" s="116">
        <v>6</v>
      </c>
      <c r="F5" s="116">
        <v>7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2" t="s">
        <v>24</v>
      </c>
      <c r="B8" s="28">
        <v>197.5535</v>
      </c>
      <c r="C8" s="28">
        <v>195.3145</v>
      </c>
      <c r="D8" s="28">
        <v>193.5921</v>
      </c>
      <c r="E8" s="28">
        <v>195.659</v>
      </c>
      <c r="F8" s="113">
        <v>193.9366</v>
      </c>
      <c r="G8" s="28">
        <v>193.38546000000002</v>
      </c>
      <c r="H8" s="28">
        <f>AVERAGE(B8:F8)</f>
        <v>195.21114</v>
      </c>
      <c r="I8" s="28">
        <f aca="true" t="shared" si="0" ref="I8:I15">(H8/G8-1)*100</f>
        <v>0.9440627025423698</v>
      </c>
      <c r="J8" s="126">
        <v>180.1578</v>
      </c>
      <c r="K8" s="127">
        <v>198.46</v>
      </c>
      <c r="L8" s="28">
        <f aca="true" t="shared" si="1" ref="L8:L31">(K8/J8-1)*100</f>
        <v>10.158982847259468</v>
      </c>
    </row>
    <row r="9" spans="1:12" ht="15" customHeight="1">
      <c r="A9" s="34" t="s">
        <v>25</v>
      </c>
      <c r="B9" s="88">
        <v>360</v>
      </c>
      <c r="C9" s="88">
        <v>361</v>
      </c>
      <c r="D9" s="88">
        <v>360</v>
      </c>
      <c r="E9" s="88">
        <v>360</v>
      </c>
      <c r="F9" s="29">
        <v>363</v>
      </c>
      <c r="G9" s="88">
        <v>355</v>
      </c>
      <c r="H9" s="88">
        <f>AVERAGE(B9:F9)</f>
        <v>360.8</v>
      </c>
      <c r="I9" s="88">
        <f>(H9/G9-1)*100</f>
        <v>1.6338028169014196</v>
      </c>
      <c r="J9" s="128">
        <v>371.238</v>
      </c>
      <c r="K9" s="128">
        <v>368.65</v>
      </c>
      <c r="L9" s="88">
        <f t="shared" si="1"/>
        <v>-0.6971269104994682</v>
      </c>
    </row>
    <row r="10" spans="1:12" ht="15" customHeight="1">
      <c r="A10" s="51" t="s">
        <v>26</v>
      </c>
      <c r="B10" s="28">
        <v>332.8088</v>
      </c>
      <c r="C10" s="28">
        <v>335.0134</v>
      </c>
      <c r="D10" s="28">
        <v>335.6564</v>
      </c>
      <c r="E10" s="28">
        <v>334.1867</v>
      </c>
      <c r="F10" s="113">
        <v>336.8506</v>
      </c>
      <c r="G10" s="28">
        <v>324.10042000000004</v>
      </c>
      <c r="H10" s="28">
        <f>AVERAGE(B10:F10)</f>
        <v>334.90318</v>
      </c>
      <c r="I10" s="28">
        <f t="shared" si="0"/>
        <v>3.333152113780047</v>
      </c>
      <c r="J10" s="127">
        <v>361.5653</v>
      </c>
      <c r="K10" s="127">
        <v>322.51</v>
      </c>
      <c r="L10" s="28">
        <f t="shared" si="1"/>
        <v>-10.801727931303141</v>
      </c>
    </row>
    <row r="11" spans="1:12" ht="15" customHeight="1">
      <c r="A11" s="34" t="s">
        <v>50</v>
      </c>
      <c r="B11" s="88">
        <v>362.26</v>
      </c>
      <c r="C11" s="105">
        <v>365.93</v>
      </c>
      <c r="D11" s="88">
        <v>366.23</v>
      </c>
      <c r="E11" s="88">
        <v>363.68</v>
      </c>
      <c r="F11" s="29">
        <v>362.37</v>
      </c>
      <c r="G11" s="88">
        <v>359.244</v>
      </c>
      <c r="H11" s="88">
        <f>AVERAGE(B11:F11)</f>
        <v>364.09400000000005</v>
      </c>
      <c r="I11" s="88">
        <f>(H11/G11-1)*100</f>
        <v>1.350057342641775</v>
      </c>
      <c r="J11" s="128">
        <v>402.78</v>
      </c>
      <c r="K11" s="128">
        <v>476.58</v>
      </c>
      <c r="L11" s="88">
        <f t="shared" si="1"/>
        <v>18.322657530165355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29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88">
        <v>130</v>
      </c>
      <c r="E13" s="88">
        <v>130</v>
      </c>
      <c r="F13" s="29">
        <v>130</v>
      </c>
      <c r="G13" s="88">
        <v>130</v>
      </c>
      <c r="H13" s="88">
        <f>AVERAGE(B13:F13)</f>
        <v>130</v>
      </c>
      <c r="I13" s="88">
        <f>(H13/G13-1)*100</f>
        <v>0</v>
      </c>
      <c r="J13" s="108">
        <v>123.5238</v>
      </c>
      <c r="K13" s="108">
        <v>130</v>
      </c>
      <c r="L13" s="88">
        <f t="shared" si="1"/>
        <v>5.242876271617303</v>
      </c>
    </row>
    <row r="14" spans="1:12" ht="15" customHeight="1">
      <c r="A14" s="117" t="s">
        <v>28</v>
      </c>
      <c r="B14" s="28">
        <v>626.9939</v>
      </c>
      <c r="C14" s="28">
        <v>634.2692</v>
      </c>
      <c r="D14" s="28">
        <v>632.9464</v>
      </c>
      <c r="E14" s="28">
        <v>630.0804</v>
      </c>
      <c r="F14" s="113">
        <v>630.7418</v>
      </c>
      <c r="G14" s="28">
        <v>617.1172399999999</v>
      </c>
      <c r="H14" s="28">
        <f>AVERAGE(B14:F14)</f>
        <v>631.0063400000001</v>
      </c>
      <c r="I14" s="28">
        <f t="shared" si="0"/>
        <v>2.2506420335948185</v>
      </c>
      <c r="J14" s="109">
        <v>748.206</v>
      </c>
      <c r="K14" s="109">
        <v>624.24</v>
      </c>
      <c r="L14" s="28">
        <f t="shared" si="1"/>
        <v>-16.568431688599127</v>
      </c>
    </row>
    <row r="15" spans="1:12" ht="15" customHeight="1">
      <c r="A15" s="118" t="s">
        <v>29</v>
      </c>
      <c r="B15" s="88">
        <v>624.1279</v>
      </c>
      <c r="C15" s="105">
        <v>631.4032</v>
      </c>
      <c r="D15" s="88">
        <v>629.8599</v>
      </c>
      <c r="E15" s="88">
        <v>627.6553</v>
      </c>
      <c r="F15" s="29">
        <v>628.3167</v>
      </c>
      <c r="G15" s="88">
        <v>605.60912</v>
      </c>
      <c r="H15" s="88">
        <f>AVERAGE(B15:F15)</f>
        <v>628.2726</v>
      </c>
      <c r="I15" s="88">
        <f t="shared" si="0"/>
        <v>3.7422620055655775</v>
      </c>
      <c r="J15" s="110">
        <v>758.6202</v>
      </c>
      <c r="K15" s="110">
        <v>610.48</v>
      </c>
      <c r="L15" s="88">
        <f t="shared" si="1"/>
        <v>-19.527584422349943</v>
      </c>
    </row>
    <row r="16" spans="1:12" ht="15" customHeight="1">
      <c r="A16" s="117" t="s">
        <v>30</v>
      </c>
      <c r="B16" s="28">
        <v>735.8768</v>
      </c>
      <c r="C16" s="28">
        <v>738.1331</v>
      </c>
      <c r="D16" s="28">
        <v>741.7054</v>
      </c>
      <c r="E16" s="28">
        <v>737.8817</v>
      </c>
      <c r="F16" s="113">
        <v>740.1503</v>
      </c>
      <c r="G16" s="28">
        <v>726.5645400000001</v>
      </c>
      <c r="H16" s="28">
        <f>AVERAGE(B16:F16)</f>
        <v>738.74946</v>
      </c>
      <c r="I16" s="28">
        <f>(H16/G16-1)*100</f>
        <v>1.677059549314075</v>
      </c>
      <c r="J16" s="109">
        <v>886.9095</v>
      </c>
      <c r="K16" s="109">
        <v>731.83</v>
      </c>
      <c r="L16" s="28">
        <f t="shared" si="1"/>
        <v>-17.485380413672413</v>
      </c>
    </row>
    <row r="17" spans="1:12" ht="15" customHeight="1">
      <c r="A17" s="118" t="s">
        <v>31</v>
      </c>
      <c r="B17" s="88">
        <v>637</v>
      </c>
      <c r="C17" s="88">
        <v>640</v>
      </c>
      <c r="D17" s="88">
        <v>640</v>
      </c>
      <c r="E17" s="88">
        <v>635</v>
      </c>
      <c r="F17" s="29">
        <v>635</v>
      </c>
      <c r="G17" s="88">
        <v>623</v>
      </c>
      <c r="H17" s="88">
        <f>AVERAGE(B17:F17)</f>
        <v>637.4</v>
      </c>
      <c r="I17" s="88">
        <f>(H17/G17-1)*100</f>
        <v>2.3113964686998445</v>
      </c>
      <c r="J17" s="110">
        <v>784.8571</v>
      </c>
      <c r="K17" s="110">
        <v>633.1</v>
      </c>
      <c r="L17" s="88">
        <f t="shared" si="1"/>
        <v>-19.33563447409725</v>
      </c>
    </row>
    <row r="18" spans="1:12" ht="15" customHeight="1">
      <c r="A18" s="117" t="s">
        <v>32</v>
      </c>
      <c r="B18" s="28">
        <v>670</v>
      </c>
      <c r="C18" s="28">
        <v>685</v>
      </c>
      <c r="D18" s="28">
        <v>680</v>
      </c>
      <c r="E18" s="28">
        <v>687.5</v>
      </c>
      <c r="F18" s="113">
        <v>685</v>
      </c>
      <c r="G18" s="28">
        <v>667.5</v>
      </c>
      <c r="H18" s="28">
        <f aca="true" t="shared" si="2" ref="H18:H31">AVERAGE(B18:F18)</f>
        <v>681.5</v>
      </c>
      <c r="I18" s="28">
        <f aca="true" t="shared" si="3" ref="I18:I31">(H18/G18-1)*100</f>
        <v>2.09737827715355</v>
      </c>
      <c r="J18" s="109">
        <v>789.8863</v>
      </c>
      <c r="K18" s="109">
        <v>681.25</v>
      </c>
      <c r="L18" s="28">
        <f t="shared" si="1"/>
        <v>-13.753409826199036</v>
      </c>
    </row>
    <row r="19" spans="1:12" ht="15" customHeight="1">
      <c r="A19" s="118" t="s">
        <v>33</v>
      </c>
      <c r="B19" s="88">
        <v>638</v>
      </c>
      <c r="C19" s="88">
        <v>632</v>
      </c>
      <c r="D19" s="88">
        <v>628</v>
      </c>
      <c r="E19" s="88">
        <v>625</v>
      </c>
      <c r="F19" s="29">
        <v>625</v>
      </c>
      <c r="G19" s="88">
        <v>638</v>
      </c>
      <c r="H19" s="88">
        <f>AVERAGE(B19:F19)</f>
        <v>629.6</v>
      </c>
      <c r="I19" s="88">
        <f t="shared" si="3"/>
        <v>-1.3166144200626895</v>
      </c>
      <c r="J19" s="110">
        <v>749.5714</v>
      </c>
      <c r="K19" s="110">
        <v>651.85</v>
      </c>
      <c r="L19" s="88">
        <f t="shared" si="1"/>
        <v>-13.036970193900144</v>
      </c>
    </row>
    <row r="20" spans="1:12" ht="15" customHeight="1">
      <c r="A20" s="117" t="s">
        <v>34</v>
      </c>
      <c r="B20" s="28">
        <v>837.7675</v>
      </c>
      <c r="C20" s="28">
        <v>846.0141</v>
      </c>
      <c r="D20" s="28">
        <v>840.2219</v>
      </c>
      <c r="E20" s="28">
        <v>840.0499</v>
      </c>
      <c r="F20" s="113">
        <v>842.6327</v>
      </c>
      <c r="G20" s="28">
        <v>838.7776600000001</v>
      </c>
      <c r="H20" s="28">
        <f t="shared" si="2"/>
        <v>841.33722</v>
      </c>
      <c r="I20" s="28">
        <f t="shared" si="3"/>
        <v>0.3051535731173338</v>
      </c>
      <c r="J20" s="109">
        <v>963.1406</v>
      </c>
      <c r="K20" s="109">
        <v>854.61</v>
      </c>
      <c r="L20" s="28">
        <f t="shared" si="1"/>
        <v>-11.26840671029754</v>
      </c>
    </row>
    <row r="21" spans="1:12" ht="15" customHeight="1">
      <c r="A21" s="118" t="s">
        <v>35</v>
      </c>
      <c r="B21" s="88">
        <v>661.386</v>
      </c>
      <c r="C21" s="105">
        <v>661.386</v>
      </c>
      <c r="D21" s="88">
        <v>661.386</v>
      </c>
      <c r="E21" s="88">
        <v>661.386</v>
      </c>
      <c r="F21" s="29">
        <v>661.386</v>
      </c>
      <c r="G21" s="88">
        <v>661.386</v>
      </c>
      <c r="H21" s="88">
        <f t="shared" si="2"/>
        <v>661.386</v>
      </c>
      <c r="I21" s="88">
        <f t="shared" si="3"/>
        <v>0</v>
      </c>
      <c r="J21" s="110">
        <v>826.7325</v>
      </c>
      <c r="K21" s="110">
        <v>661.39</v>
      </c>
      <c r="L21" s="88">
        <f t="shared" si="1"/>
        <v>-19.999516167563268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28">
        <v>903.8942</v>
      </c>
      <c r="E22" s="28">
        <v>903.8942</v>
      </c>
      <c r="F22" s="113">
        <v>903.8942</v>
      </c>
      <c r="G22" s="28">
        <v>903.8942</v>
      </c>
      <c r="H22" s="28">
        <f t="shared" si="2"/>
        <v>903.8942</v>
      </c>
      <c r="I22" s="28">
        <f t="shared" si="3"/>
        <v>0</v>
      </c>
      <c r="J22" s="109">
        <v>1069.2407</v>
      </c>
      <c r="K22" s="130">
        <v>903.89</v>
      </c>
      <c r="L22" s="28">
        <f t="shared" si="1"/>
        <v>-15.464310327880337</v>
      </c>
    </row>
    <row r="23" spans="1:12" ht="15" customHeight="1">
      <c r="A23" s="119" t="s">
        <v>37</v>
      </c>
      <c r="B23" s="88"/>
      <c r="C23" s="105"/>
      <c r="D23" s="88"/>
      <c r="E23" s="88"/>
      <c r="F23" s="29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285.4983</v>
      </c>
      <c r="C24" s="28">
        <v>286.8211</v>
      </c>
      <c r="D24" s="28">
        <v>283.2937</v>
      </c>
      <c r="E24" s="28">
        <v>282.6323</v>
      </c>
      <c r="F24" s="113">
        <v>280.8686</v>
      </c>
      <c r="G24" s="28">
        <v>281.529975</v>
      </c>
      <c r="H24" s="28">
        <f t="shared" si="2"/>
        <v>283.82280000000003</v>
      </c>
      <c r="I24" s="28">
        <f t="shared" si="3"/>
        <v>0.8144159427428743</v>
      </c>
      <c r="J24" s="111">
        <v>330.2119</v>
      </c>
      <c r="K24" s="28">
        <v>285.25</v>
      </c>
      <c r="L24" s="113">
        <f t="shared" si="1"/>
        <v>-13.616075011227647</v>
      </c>
    </row>
    <row r="25" spans="1:12" ht="15" customHeight="1">
      <c r="A25" s="118" t="s">
        <v>39</v>
      </c>
      <c r="B25" s="88">
        <v>350.4</v>
      </c>
      <c r="C25" s="105">
        <v>344.3</v>
      </c>
      <c r="D25" s="88">
        <v>343.5</v>
      </c>
      <c r="E25" s="88">
        <v>341.6</v>
      </c>
      <c r="F25" s="29">
        <v>345.6</v>
      </c>
      <c r="G25" s="88">
        <v>343.52</v>
      </c>
      <c r="H25" s="88">
        <f t="shared" si="2"/>
        <v>345.08000000000004</v>
      </c>
      <c r="I25" s="88">
        <f t="shared" si="3"/>
        <v>0.454122030740578</v>
      </c>
      <c r="J25" s="107">
        <v>391.0272</v>
      </c>
      <c r="K25" s="107">
        <v>343.88</v>
      </c>
      <c r="L25" s="88">
        <f t="shared" si="1"/>
        <v>-12.057268650364982</v>
      </c>
    </row>
    <row r="26" spans="1:12" ht="15" customHeight="1">
      <c r="A26" s="117" t="s">
        <v>40</v>
      </c>
      <c r="B26" s="28">
        <v>284.6164</v>
      </c>
      <c r="C26" s="28">
        <v>281.089</v>
      </c>
      <c r="D26" s="28">
        <v>280.4277</v>
      </c>
      <c r="E26" s="28">
        <v>278.664</v>
      </c>
      <c r="F26" s="113">
        <v>283.7346</v>
      </c>
      <c r="G26" s="28">
        <v>279.41354</v>
      </c>
      <c r="H26" s="28">
        <f t="shared" si="2"/>
        <v>281.70634</v>
      </c>
      <c r="I26" s="28">
        <f t="shared" si="3"/>
        <v>0.8205758389518314</v>
      </c>
      <c r="J26" s="112">
        <v>329.9581</v>
      </c>
      <c r="K26" s="129">
        <v>282.02</v>
      </c>
      <c r="L26" s="113">
        <f t="shared" si="1"/>
        <v>-14.528541654228222</v>
      </c>
    </row>
    <row r="27" spans="1:12" ht="15" customHeight="1">
      <c r="A27" s="137" t="s">
        <v>41</v>
      </c>
      <c r="B27" s="132" t="s">
        <v>64</v>
      </c>
      <c r="C27" s="132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5"/>
      <c r="C28" s="133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1">
        <v>2576.73648</v>
      </c>
      <c r="C29" s="140">
        <v>2596.46765</v>
      </c>
      <c r="D29" s="141">
        <v>2608.0418</v>
      </c>
      <c r="E29" s="141">
        <v>2600.3257</v>
      </c>
      <c r="F29" s="141">
        <v>2599.2234</v>
      </c>
      <c r="G29" s="141">
        <v>2574.64211</v>
      </c>
      <c r="H29" s="141">
        <f t="shared" si="2"/>
        <v>2596.1590060000003</v>
      </c>
      <c r="I29" s="150">
        <f t="shared" si="3"/>
        <v>0.8357237658946248</v>
      </c>
      <c r="J29" s="147">
        <v>2672.158909318</v>
      </c>
      <c r="K29" s="147">
        <v>2557.152283333334</v>
      </c>
      <c r="L29" s="147">
        <f t="shared" si="1"/>
        <v>-4.303884233217959</v>
      </c>
    </row>
    <row r="30" spans="1:12" ht="15" customHeight="1">
      <c r="A30" s="135" t="s">
        <v>77</v>
      </c>
      <c r="B30" s="143">
        <v>3185.647</v>
      </c>
      <c r="C30" s="142">
        <v>3183.4424</v>
      </c>
      <c r="D30" s="143">
        <v>3207.14185</v>
      </c>
      <c r="E30" s="143">
        <v>3179.0332</v>
      </c>
      <c r="F30" s="143">
        <v>3182.89125</v>
      </c>
      <c r="G30" s="143">
        <v>3247.2655699999996</v>
      </c>
      <c r="H30" s="143">
        <f t="shared" si="2"/>
        <v>3187.6311400000004</v>
      </c>
      <c r="I30" s="151">
        <f t="shared" si="3"/>
        <v>-1.8364506602396302</v>
      </c>
      <c r="J30" s="148">
        <v>3446.0260008439996</v>
      </c>
      <c r="K30" s="148">
        <v>3275.7469023809526</v>
      </c>
      <c r="L30" s="148">
        <f t="shared" si="1"/>
        <v>-4.9413178664740816</v>
      </c>
    </row>
    <row r="31" spans="1:12" ht="18">
      <c r="A31" s="139" t="s">
        <v>78</v>
      </c>
      <c r="B31" s="144">
        <v>1279.21915</v>
      </c>
      <c r="C31" s="144">
        <v>1253.86625</v>
      </c>
      <c r="D31" s="144">
        <v>1231.2691</v>
      </c>
      <c r="E31" s="144">
        <v>1202.0581499999998</v>
      </c>
      <c r="F31" s="144">
        <v>1195.9955</v>
      </c>
      <c r="G31" s="144">
        <v>1277.8963899999999</v>
      </c>
      <c r="H31" s="144">
        <f t="shared" si="2"/>
        <v>1232.48163</v>
      </c>
      <c r="I31" s="152">
        <f t="shared" si="3"/>
        <v>-3.5538687138790603</v>
      </c>
      <c r="J31" s="149">
        <v>1393.9633308474</v>
      </c>
      <c r="K31" s="149">
        <v>1267.0938500000002</v>
      </c>
      <c r="L31" s="149">
        <f t="shared" si="1"/>
        <v>-9.101349945143456</v>
      </c>
    </row>
    <row r="32" spans="1:12" ht="18">
      <c r="A32" s="206" t="s">
        <v>55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2 H10:H11 H14:H16 H18 H9 H19 H17 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2019-01-03T15:54:39Z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