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222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<sst xmlns="http://schemas.openxmlformats.org/spreadsheetml/2006/main" count="177" uniqueCount="84">
  <si>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</si>
  <si>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</si>
  <si>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</si>
  <si>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</si>
  <si>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</si>
  <si>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</si>
  <si>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</si>
  <si>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</si>
  <si>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</si>
  <si>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</si>
  <si>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</si>
  <si>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</si>
  <si>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</si>
  <si>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</si>
  <si>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</si>
  <si>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</si>
  <si>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</si>
  <si>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</si>
  <si>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</si>
  <si>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</si>
  <si>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</si>
  <si>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</si>
  <si>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</si>
  <si>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</si>
  <si>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</si>
  <si>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</si>
  <si>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</si>
  <si>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</si>
  <si>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</si>
  <si>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</si>
  <si>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</si>
  <si>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</si>
  <si>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</si>
  <si>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</si>
  <si>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</si>
  <si>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</si>
  <si>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</si>
  <si>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</si>
  <si>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</si>
  <si>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</si>
  <si>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</si>
  <si>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</si>
  <si>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</si>
  <si>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</si>
  <si>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</si>
  <si>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</si>
  <si>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</si>
  <si>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</si>
  <si>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</si>
  <si>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</si>
  <si>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</si>
  <si>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</si>
  <si>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</si>
  <si>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</si>
  <si>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</si>
  <si>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</si>
  <si>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</si>
  <si>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</si>
  <si>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</si>
  <si>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</si>
  <si>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</si>
  <si>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</si>
  <si>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</si>
  <si>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</si>
  <si>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</si>
  <si>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</si>
  <si>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</si>
  <si>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</si>
  <si>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</si>
  <si>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</si>
  <si>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</si>
  <si>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</si>
  <si>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</si>
  <si>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</si>
  <si>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</si>
  <si>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</si>
  <si>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</si>
  <si>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</si>
  <si>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</si>
  <si>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</si>
  <si>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</si>
  <si>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 2018</t>
  </si>
  <si>
    <t>Noviembre</t>
  </si>
  <si>
    <t>semana del  17 al 23 de diciembre 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</si>
</sst>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79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80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58</v>
      </c>
      <c r="C37" s="179"/>
      <c r="D37" s="12"/>
    </row>
    <row r="38" spans="2:4" ht="18">
      <c r="B38" s="179" t="s">
        <v>59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H6" sqref="H6:H3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81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17</v>
      </c>
      <c r="C4" s="45">
        <v>18</v>
      </c>
      <c r="D4" s="45">
        <v>19</v>
      </c>
      <c r="E4" s="45">
        <v>20</v>
      </c>
      <c r="F4" s="45">
        <v>21</v>
      </c>
      <c r="G4" s="57" t="s">
        <v>53</v>
      </c>
      <c r="H4" s="55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4"/>
      <c r="C5" s="92"/>
      <c r="D5" s="92"/>
      <c r="E5" s="92"/>
      <c r="F5" s="92"/>
      <c r="G5" s="92"/>
      <c r="H5" s="92"/>
      <c r="I5" s="32"/>
      <c r="J5" s="122"/>
      <c r="K5" s="33"/>
      <c r="L5" s="32"/>
      <c r="M5" s="4"/>
      <c r="N5" s="4"/>
      <c r="O5" s="4"/>
    </row>
    <row r="6" spans="1:15" ht="15">
      <c r="A6" s="34" t="s">
        <v>11</v>
      </c>
      <c r="B6" s="95">
        <v>234</v>
      </c>
      <c r="C6" s="87">
        <v>235</v>
      </c>
      <c r="D6" s="87">
        <v>235</v>
      </c>
      <c r="E6" s="87">
        <v>235</v>
      </c>
      <c r="F6" s="87">
        <v>234</v>
      </c>
      <c r="G6" s="87">
        <v>225.8</v>
      </c>
      <c r="H6" s="95">
        <f>AVERAGE(B6:F6)</f>
        <v>234.6</v>
      </c>
      <c r="I6" s="95">
        <f>(H6/G6-1)*100</f>
        <v>3.8972542072630567</v>
      </c>
      <c r="J6" s="162">
        <v>178.619</v>
      </c>
      <c r="K6" s="153">
        <v>220.8</v>
      </c>
      <c r="L6" s="95">
        <f aca="true" t="shared" si="0" ref="L6:L31">(K6/J6-1)*100</f>
        <v>23.6150689456329</v>
      </c>
      <c r="M6" s="4"/>
      <c r="N6" s="4"/>
      <c r="O6" s="4"/>
    </row>
    <row r="7" spans="1:15" ht="15">
      <c r="A7" s="42" t="s">
        <v>51</v>
      </c>
      <c r="B7" s="91" t="s">
        <v>63</v>
      </c>
      <c r="C7" s="91" t="s">
        <v>63</v>
      </c>
      <c r="D7" s="91" t="s">
        <v>63</v>
      </c>
      <c r="E7" s="91" t="s">
        <v>63</v>
      </c>
      <c r="F7" s="91" t="s">
        <v>63</v>
      </c>
      <c r="G7" s="91" t="s">
        <v>63</v>
      </c>
      <c r="H7" s="91" t="s">
        <v>63</v>
      </c>
      <c r="I7" s="91" t="s">
        <v>63</v>
      </c>
      <c r="J7" s="174" t="s">
        <v>63</v>
      </c>
      <c r="K7" s="175" t="s">
        <v>63</v>
      </c>
      <c r="L7" s="175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64"/>
      <c r="K8" s="154"/>
      <c r="L8" s="154"/>
      <c r="M8" s="4"/>
      <c r="N8" s="4"/>
      <c r="O8" s="4"/>
    </row>
    <row r="9" spans="1:15" ht="15">
      <c r="A9" s="42" t="s">
        <v>71</v>
      </c>
      <c r="B9" s="91" t="s">
        <v>63</v>
      </c>
      <c r="C9" s="91" t="s">
        <v>63</v>
      </c>
      <c r="D9" s="91" t="s">
        <v>63</v>
      </c>
      <c r="E9" s="91" t="s">
        <v>63</v>
      </c>
      <c r="F9" s="91" t="s">
        <v>63</v>
      </c>
      <c r="G9" s="91" t="s">
        <v>63</v>
      </c>
      <c r="H9" s="91" t="s">
        <v>63</v>
      </c>
      <c r="I9" s="91" t="s">
        <v>63</v>
      </c>
      <c r="J9" s="165"/>
      <c r="K9" s="175" t="s">
        <v>63</v>
      </c>
      <c r="L9" s="175" t="s">
        <v>63</v>
      </c>
      <c r="M9" s="4"/>
      <c r="N9" s="4"/>
      <c r="O9" s="4"/>
    </row>
    <row r="10" spans="1:15" ht="15">
      <c r="A10" s="49" t="s">
        <v>13</v>
      </c>
      <c r="B10" s="95">
        <v>229.7</v>
      </c>
      <c r="C10" s="95">
        <v>228.8</v>
      </c>
      <c r="D10" s="95">
        <v>225</v>
      </c>
      <c r="E10" s="95">
        <v>225.4</v>
      </c>
      <c r="F10" s="87">
        <v>221.9</v>
      </c>
      <c r="G10" s="29">
        <v>225.85999999999999</v>
      </c>
      <c r="H10" s="95">
        <f aca="true" t="shared" si="1" ref="H10:H16">AVERAGE(B10:F10)</f>
        <v>226.16</v>
      </c>
      <c r="I10" s="95">
        <f aca="true" t="shared" si="2" ref="I10:I16">(H10/G10-1)*100</f>
        <v>0.1328256442043818</v>
      </c>
      <c r="J10" s="162">
        <v>183.759</v>
      </c>
      <c r="K10" s="153">
        <v>218</v>
      </c>
      <c r="L10" s="95">
        <f t="shared" si="0"/>
        <v>18.633645154795154</v>
      </c>
      <c r="M10" s="4"/>
      <c r="N10" s="4"/>
      <c r="O10" s="4"/>
    </row>
    <row r="11" spans="1:15" ht="15">
      <c r="A11" s="35" t="s">
        <v>14</v>
      </c>
      <c r="B11" s="28">
        <v>248.7</v>
      </c>
      <c r="C11" s="28">
        <v>247</v>
      </c>
      <c r="D11" s="28">
        <v>243.8</v>
      </c>
      <c r="E11" s="28">
        <v>244.1</v>
      </c>
      <c r="F11" s="28">
        <v>241.6</v>
      </c>
      <c r="G11" s="28">
        <v>247.2</v>
      </c>
      <c r="H11" s="28">
        <f t="shared" si="1"/>
        <v>245.04000000000002</v>
      </c>
      <c r="I11" s="28">
        <f t="shared" si="2"/>
        <v>-0.8737864077669744</v>
      </c>
      <c r="J11" s="166">
        <v>235.6471</v>
      </c>
      <c r="K11" s="155">
        <v>238.23</v>
      </c>
      <c r="L11" s="28">
        <f t="shared" si="0"/>
        <v>1.0960881759206842</v>
      </c>
      <c r="M11" s="4"/>
      <c r="N11" s="4"/>
      <c r="O11" s="4"/>
    </row>
    <row r="12" spans="1:15" ht="15">
      <c r="A12" s="46" t="s">
        <v>61</v>
      </c>
      <c r="B12" s="96" t="s">
        <v>63</v>
      </c>
      <c r="C12" s="96" t="s">
        <v>63</v>
      </c>
      <c r="D12" s="96" t="s">
        <v>63</v>
      </c>
      <c r="E12" s="96" t="s">
        <v>63</v>
      </c>
      <c r="F12" s="96" t="s">
        <v>63</v>
      </c>
      <c r="G12" s="96" t="s">
        <v>63</v>
      </c>
      <c r="H12" s="96" t="s">
        <v>63</v>
      </c>
      <c r="I12" s="96" t="s">
        <v>63</v>
      </c>
      <c r="J12" s="152" t="s">
        <v>64</v>
      </c>
      <c r="K12" s="152" t="s">
        <v>64</v>
      </c>
      <c r="L12" s="152" t="s">
        <v>64</v>
      </c>
      <c r="M12" s="4"/>
      <c r="N12" s="4"/>
      <c r="O12" s="4"/>
    </row>
    <row r="13" spans="1:15" ht="15">
      <c r="A13" s="51" t="s">
        <v>62</v>
      </c>
      <c r="B13" s="176">
        <v>252.43128</v>
      </c>
      <c r="C13" s="176">
        <v>250.68594</v>
      </c>
      <c r="D13" s="176">
        <v>247.47083999999998</v>
      </c>
      <c r="E13" s="176">
        <v>247.83828</v>
      </c>
      <c r="F13" s="88">
        <v>245.35806</v>
      </c>
      <c r="G13" s="123">
        <v>251.97197999999997</v>
      </c>
      <c r="H13" s="176">
        <f>AVERAGE(B13:F13)</f>
        <v>248.75688</v>
      </c>
      <c r="I13" s="176">
        <f>(H13/G13-1)*100</f>
        <v>-1.2759752096244914</v>
      </c>
      <c r="J13" s="168">
        <v>262.08532857142865</v>
      </c>
      <c r="K13" s="156">
        <v>238.73101714285718</v>
      </c>
      <c r="L13" s="88">
        <f t="shared" si="0"/>
        <v>-8.910957189351587</v>
      </c>
      <c r="M13" s="4"/>
      <c r="N13" s="4"/>
      <c r="O13" s="4"/>
    </row>
    <row r="14" spans="1:15" ht="15">
      <c r="A14" s="36" t="s">
        <v>15</v>
      </c>
      <c r="B14" s="177">
        <v>245.08248</v>
      </c>
      <c r="C14" s="177">
        <v>243.33714</v>
      </c>
      <c r="D14" s="177">
        <v>240.12204</v>
      </c>
      <c r="E14" s="177">
        <v>240.48948</v>
      </c>
      <c r="F14" s="89">
        <v>238.00925999999998</v>
      </c>
      <c r="G14" s="89">
        <v>244.62318</v>
      </c>
      <c r="H14" s="177">
        <f>AVERAGE(B14:F14)</f>
        <v>241.40807999999998</v>
      </c>
      <c r="I14" s="177">
        <f>(H14/G14-1)*100</f>
        <v>-1.314307172362006</v>
      </c>
      <c r="J14" s="167">
        <v>218.1150085714286</v>
      </c>
      <c r="K14" s="157">
        <v>233.21941714285708</v>
      </c>
      <c r="L14" s="89">
        <f t="shared" si="0"/>
        <v>6.92497442993798</v>
      </c>
      <c r="M14" s="4"/>
      <c r="N14" s="4"/>
      <c r="O14" s="4"/>
    </row>
    <row r="15" spans="1:15" ht="15">
      <c r="A15" s="37" t="s">
        <v>42</v>
      </c>
      <c r="B15" s="176">
        <v>243.24527999999998</v>
      </c>
      <c r="C15" s="176">
        <v>241.49993999999998</v>
      </c>
      <c r="D15" s="176">
        <v>238.28484</v>
      </c>
      <c r="E15" s="176">
        <v>238.65228</v>
      </c>
      <c r="F15" s="88">
        <v>236.17206</v>
      </c>
      <c r="G15" s="88">
        <v>240.94878</v>
      </c>
      <c r="H15" s="176">
        <f>AVERAGE(B15:F15)</f>
        <v>239.57088</v>
      </c>
      <c r="I15" s="176">
        <f>(H15/G15-1)*100</f>
        <v>-0.571864277544798</v>
      </c>
      <c r="J15" s="168">
        <v>201.02029999999996</v>
      </c>
      <c r="K15" s="156">
        <v>231.38221714285714</v>
      </c>
      <c r="L15" s="88">
        <f t="shared" si="0"/>
        <v>15.103905994995115</v>
      </c>
      <c r="M15" s="4"/>
      <c r="N15" s="4"/>
      <c r="O15" s="4"/>
    </row>
    <row r="16" spans="1:15" ht="15">
      <c r="A16" s="38" t="s">
        <v>65</v>
      </c>
      <c r="B16" s="95">
        <v>249.1243</v>
      </c>
      <c r="C16" s="87">
        <v>239.5709</v>
      </c>
      <c r="D16" s="87">
        <v>234.7942</v>
      </c>
      <c r="E16" s="87">
        <v>236.2639</v>
      </c>
      <c r="F16" s="87">
        <v>233.6918</v>
      </c>
      <c r="G16" s="87">
        <v>246.84618</v>
      </c>
      <c r="H16" s="87">
        <f t="shared" si="1"/>
        <v>238.68901999999997</v>
      </c>
      <c r="I16" s="87">
        <f t="shared" si="2"/>
        <v>-3.30455184682219</v>
      </c>
      <c r="J16" s="162">
        <v>252.6412</v>
      </c>
      <c r="K16" s="153">
        <v>239.2</v>
      </c>
      <c r="L16" s="87">
        <f t="shared" si="0"/>
        <v>-5.32027238629329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3"/>
      <c r="K17" s="158"/>
      <c r="L17" s="158"/>
      <c r="M17" s="4"/>
      <c r="N17" s="4"/>
      <c r="O17" s="4"/>
    </row>
    <row r="18" spans="1:15" ht="15">
      <c r="A18" s="40" t="s">
        <v>60</v>
      </c>
      <c r="B18" s="145" t="s">
        <v>64</v>
      </c>
      <c r="C18" s="145" t="s">
        <v>64</v>
      </c>
      <c r="D18" s="145" t="s">
        <v>64</v>
      </c>
      <c r="E18" s="145" t="s">
        <v>64</v>
      </c>
      <c r="F18" s="145" t="s">
        <v>64</v>
      </c>
      <c r="G18" s="145" t="s">
        <v>64</v>
      </c>
      <c r="H18" s="145" t="s">
        <v>64</v>
      </c>
      <c r="I18" s="145" t="s">
        <v>64</v>
      </c>
      <c r="J18" s="162" t="s">
        <v>64</v>
      </c>
      <c r="K18" s="113" t="s">
        <v>64</v>
      </c>
      <c r="L18" s="113" t="s">
        <v>64</v>
      </c>
      <c r="M18" s="4"/>
      <c r="N18" s="4"/>
      <c r="O18" s="4"/>
    </row>
    <row r="19" spans="1:15" ht="15.75">
      <c r="A19" s="69" t="s">
        <v>10</v>
      </c>
      <c r="B19" s="91"/>
      <c r="C19" s="28"/>
      <c r="D19" s="28"/>
      <c r="E19" s="28"/>
      <c r="F19" s="28"/>
      <c r="G19" s="91"/>
      <c r="H19" s="91"/>
      <c r="I19" s="91"/>
      <c r="J19" s="165"/>
      <c r="K19" s="159"/>
      <c r="L19" s="159"/>
      <c r="M19" s="4"/>
      <c r="N19" s="4"/>
      <c r="O19" s="4"/>
    </row>
    <row r="20" spans="1:15" ht="15">
      <c r="A20" s="38" t="s">
        <v>17</v>
      </c>
      <c r="B20" s="95">
        <v>173</v>
      </c>
      <c r="C20" s="87">
        <v>174</v>
      </c>
      <c r="D20" s="87">
        <v>174</v>
      </c>
      <c r="E20" s="87">
        <v>171</v>
      </c>
      <c r="F20" s="87">
        <v>172</v>
      </c>
      <c r="G20" s="87">
        <v>171.8</v>
      </c>
      <c r="H20" s="95">
        <f>AVERAGE(B20:F20)</f>
        <v>172.8</v>
      </c>
      <c r="I20" s="95">
        <f>(H20/G20-1)*100</f>
        <v>0.5820721769499437</v>
      </c>
      <c r="J20" s="170">
        <v>149.7619</v>
      </c>
      <c r="K20" s="160">
        <v>161.25</v>
      </c>
      <c r="L20" s="95">
        <f t="shared" si="0"/>
        <v>7.67090962387631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6"/>
      <c r="K21" s="155"/>
      <c r="L21" s="155"/>
      <c r="M21" s="4"/>
      <c r="N21" s="4"/>
      <c r="O21" s="4"/>
    </row>
    <row r="22" spans="1:15" ht="15">
      <c r="A22" s="71" t="s">
        <v>18</v>
      </c>
      <c r="B22" s="95">
        <v>173.04</v>
      </c>
      <c r="C22" s="95">
        <v>173.63</v>
      </c>
      <c r="D22" s="95">
        <v>172.15</v>
      </c>
      <c r="E22" s="95">
        <v>170.77</v>
      </c>
      <c r="F22" s="87">
        <v>170.87</v>
      </c>
      <c r="G22" s="104">
        <v>173.274</v>
      </c>
      <c r="H22" s="95">
        <f>AVERAGE(B22:F22)</f>
        <v>172.09199999999998</v>
      </c>
      <c r="I22" s="95">
        <f>(H22/G22-1)*100</f>
        <v>-0.6821565843692756</v>
      </c>
      <c r="J22" s="170">
        <v>157.0619</v>
      </c>
      <c r="K22" s="160">
        <v>165.42</v>
      </c>
      <c r="L22" s="95">
        <f t="shared" si="0"/>
        <v>5.321532465862178</v>
      </c>
      <c r="M22" s="4"/>
      <c r="N22" s="4"/>
      <c r="O22" s="4"/>
    </row>
    <row r="23" spans="1:15" ht="15">
      <c r="A23" s="73" t="s">
        <v>19</v>
      </c>
      <c r="B23" s="28">
        <v>172.04</v>
      </c>
      <c r="C23" s="28">
        <v>173.62</v>
      </c>
      <c r="D23" s="28">
        <v>171.15</v>
      </c>
      <c r="E23" s="28">
        <v>169.77</v>
      </c>
      <c r="F23" s="28">
        <v>169.87</v>
      </c>
      <c r="G23" s="105">
        <v>172.274</v>
      </c>
      <c r="H23" s="28">
        <f>AVERAGE(B23:F23)</f>
        <v>171.29</v>
      </c>
      <c r="I23" s="28">
        <f>(H23/G23-1)*100</f>
        <v>-0.5711831152698688</v>
      </c>
      <c r="J23" s="171">
        <v>156.0619</v>
      </c>
      <c r="K23" s="161">
        <v>164.42</v>
      </c>
      <c r="L23" s="28">
        <f t="shared" si="0"/>
        <v>5.355631323212129</v>
      </c>
      <c r="M23" s="4"/>
      <c r="N23" s="4"/>
      <c r="O23" s="4"/>
    </row>
    <row r="24" spans="1:15" ht="15">
      <c r="A24" s="70" t="s">
        <v>66</v>
      </c>
      <c r="B24" s="95">
        <v>232.6981075503977</v>
      </c>
      <c r="C24" s="106">
        <v>232.14695144535173</v>
      </c>
      <c r="D24" s="95">
        <v>231.4855641192966</v>
      </c>
      <c r="E24" s="95">
        <v>232.0367202243426</v>
      </c>
      <c r="F24" s="87">
        <v>232.58787632938854</v>
      </c>
      <c r="G24" s="106">
        <v>233.18312492283812</v>
      </c>
      <c r="H24" s="87">
        <f>AVERAGE(B24:F24)</f>
        <v>232.19104393375545</v>
      </c>
      <c r="I24" s="87">
        <f>(H24/G24-1)*100</f>
        <v>-0.4254514512621599</v>
      </c>
      <c r="J24" s="169">
        <v>260.1</v>
      </c>
      <c r="K24" s="172">
        <v>237.2</v>
      </c>
      <c r="L24" s="95">
        <f t="shared" si="0"/>
        <v>-8.804306036139964</v>
      </c>
      <c r="M24" s="4"/>
      <c r="N24" s="4"/>
      <c r="O24" s="4"/>
    </row>
    <row r="25" spans="1:15" ht="15.75">
      <c r="A25" s="74" t="s">
        <v>72</v>
      </c>
      <c r="B25" s="90"/>
      <c r="C25" s="28"/>
      <c r="D25" s="28"/>
      <c r="E25" s="28"/>
      <c r="F25" s="91"/>
      <c r="G25" s="90"/>
      <c r="H25" s="90"/>
      <c r="I25" s="90"/>
      <c r="J25" s="166"/>
      <c r="K25" s="155"/>
      <c r="L25" s="155"/>
      <c r="M25" s="4"/>
      <c r="N25" s="4"/>
      <c r="O25" s="4"/>
    </row>
    <row r="26" spans="1:15" ht="15">
      <c r="A26" s="70" t="s">
        <v>20</v>
      </c>
      <c r="B26" s="106">
        <v>404</v>
      </c>
      <c r="C26" s="106">
        <v>404</v>
      </c>
      <c r="D26" s="106">
        <v>404</v>
      </c>
      <c r="E26" s="106">
        <v>404</v>
      </c>
      <c r="F26" s="106">
        <v>404</v>
      </c>
      <c r="G26" s="106">
        <v>403.4</v>
      </c>
      <c r="H26" s="106">
        <f>AVERAGE(B26:F26)</f>
        <v>404</v>
      </c>
      <c r="I26" s="95">
        <f>(H26/G26-1)*100</f>
        <v>0.14873574615765772</v>
      </c>
      <c r="J26" s="169">
        <v>397.6818</v>
      </c>
      <c r="K26" s="172">
        <v>401.82</v>
      </c>
      <c r="L26" s="95">
        <f t="shared" si="0"/>
        <v>1.0405806853620136</v>
      </c>
      <c r="M26" s="4"/>
      <c r="N26" s="4"/>
      <c r="O26" s="4"/>
    </row>
    <row r="27" spans="1:12" ht="15">
      <c r="A27" s="72" t="s">
        <v>21</v>
      </c>
      <c r="B27" s="90">
        <v>401</v>
      </c>
      <c r="C27" s="90">
        <v>401</v>
      </c>
      <c r="D27" s="90">
        <v>401</v>
      </c>
      <c r="E27" s="90">
        <v>401</v>
      </c>
      <c r="F27" s="90">
        <v>401</v>
      </c>
      <c r="G27" s="90">
        <v>400.4</v>
      </c>
      <c r="H27" s="90">
        <f>AVERAGE(B27:F27)</f>
        <v>401</v>
      </c>
      <c r="I27" s="28">
        <f>(H27/G27-1)*100</f>
        <v>0.14985014985016143</v>
      </c>
      <c r="J27" s="166">
        <v>391.6818</v>
      </c>
      <c r="K27" s="155">
        <v>398.82</v>
      </c>
      <c r="L27" s="28">
        <f t="shared" si="0"/>
        <v>1.8224487326191863</v>
      </c>
    </row>
    <row r="28" spans="1:12" ht="15">
      <c r="A28" s="70" t="s">
        <v>22</v>
      </c>
      <c r="B28" s="106">
        <v>399</v>
      </c>
      <c r="C28" s="106">
        <v>399</v>
      </c>
      <c r="D28" s="106">
        <v>399</v>
      </c>
      <c r="E28" s="106">
        <v>400</v>
      </c>
      <c r="F28" s="106">
        <v>400</v>
      </c>
      <c r="G28" s="106">
        <v>398.4</v>
      </c>
      <c r="H28" s="106">
        <f>AVERAGE(B28:F28)</f>
        <v>399.4</v>
      </c>
      <c r="I28" s="106">
        <f>(H28/G28-1)*100</f>
        <v>0.25100401606426015</v>
      </c>
      <c r="J28" s="169">
        <v>389.909</v>
      </c>
      <c r="K28" s="172">
        <v>395.91</v>
      </c>
      <c r="L28" s="106">
        <f t="shared" si="0"/>
        <v>1.5390770667001785</v>
      </c>
    </row>
    <row r="29" spans="1:12" ht="15.75">
      <c r="A29" s="74" t="s">
        <v>73</v>
      </c>
      <c r="B29" s="28"/>
      <c r="C29" s="28"/>
      <c r="D29" s="28"/>
      <c r="E29" s="90"/>
      <c r="F29" s="90"/>
      <c r="G29" s="90"/>
      <c r="H29" s="90"/>
      <c r="I29" s="90"/>
      <c r="J29" s="166"/>
      <c r="K29" s="155"/>
      <c r="L29" s="155"/>
    </row>
    <row r="30" spans="1:12" ht="15">
      <c r="A30" s="70" t="s">
        <v>67</v>
      </c>
      <c r="B30" s="106">
        <v>395</v>
      </c>
      <c r="C30" s="106">
        <v>395</v>
      </c>
      <c r="D30" s="106">
        <v>395</v>
      </c>
      <c r="E30" s="106">
        <v>385</v>
      </c>
      <c r="F30" s="106">
        <v>385</v>
      </c>
      <c r="G30" s="106">
        <v>398</v>
      </c>
      <c r="H30" s="106">
        <f>AVERAGE(B30:F30)</f>
        <v>391</v>
      </c>
      <c r="I30" s="106">
        <f>(H30/G30-1)*100</f>
        <v>-1.7587939698492483</v>
      </c>
      <c r="J30" s="169">
        <v>401.25</v>
      </c>
      <c r="K30" s="172">
        <v>413.79545454545456</v>
      </c>
      <c r="L30" s="106">
        <f t="shared" si="0"/>
        <v>3.1265930331350944</v>
      </c>
    </row>
    <row r="31" spans="1:12" ht="15">
      <c r="A31" s="93" t="s">
        <v>68</v>
      </c>
      <c r="B31" s="83">
        <v>385</v>
      </c>
      <c r="C31" s="83">
        <v>385</v>
      </c>
      <c r="D31" s="83">
        <v>385</v>
      </c>
      <c r="E31" s="83">
        <v>385</v>
      </c>
      <c r="F31" s="83">
        <v>380</v>
      </c>
      <c r="G31" s="83">
        <v>388</v>
      </c>
      <c r="H31" s="124">
        <f>AVERAGE(B31:F31)</f>
        <v>384</v>
      </c>
      <c r="I31" s="83">
        <f>(H31/G31-1)*100</f>
        <v>-1.0309278350515427</v>
      </c>
      <c r="J31" s="130">
        <v>393.98</v>
      </c>
      <c r="K31" s="173">
        <v>403.79545454545456</v>
      </c>
      <c r="L31" s="83">
        <f t="shared" si="0"/>
        <v>2.491358583038372</v>
      </c>
    </row>
    <row r="32" spans="1:12" ht="15.75" customHeight="1">
      <c r="A32" s="195" t="s">
        <v>55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7:I31" formulaRange="1"/>
    <ignoredError sqref="H6:I17 H19:I26" formulaRange="1" unlockedFormula="1"/>
    <ignoredError sqref="L6:L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81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5">
        <v>17</v>
      </c>
      <c r="C5" s="115">
        <v>18</v>
      </c>
      <c r="D5" s="115">
        <v>19</v>
      </c>
      <c r="E5" s="115">
        <v>20</v>
      </c>
      <c r="F5" s="115">
        <v>21</v>
      </c>
      <c r="G5" s="53" t="s">
        <v>53</v>
      </c>
      <c r="H5" s="56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19"/>
      <c r="C6" s="119"/>
      <c r="D6" s="119"/>
      <c r="E6" s="120"/>
      <c r="F6" s="121"/>
      <c r="G6" s="54"/>
      <c r="H6" s="81"/>
      <c r="I6" s="25"/>
      <c r="J6" s="82"/>
      <c r="K6" s="84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63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198.4147</v>
      </c>
      <c r="C8" s="28">
        <v>197.7258</v>
      </c>
      <c r="D8" s="28">
        <v>197.3813</v>
      </c>
      <c r="E8" s="28">
        <v>191.6976</v>
      </c>
      <c r="F8" s="112">
        <v>191.0086</v>
      </c>
      <c r="G8" s="28">
        <v>194.48776000000004</v>
      </c>
      <c r="H8" s="28">
        <f aca="true" t="shared" si="0" ref="H8:H22">AVERAGE(B8:F8)</f>
        <v>195.2456</v>
      </c>
      <c r="I8" s="28">
        <f>(H8/G8-1)*100</f>
        <v>0.3896594829412292</v>
      </c>
      <c r="J8" s="125">
        <v>180.1578</v>
      </c>
      <c r="K8" s="126">
        <v>198.46</v>
      </c>
      <c r="L8" s="28">
        <v>10.158982847259468</v>
      </c>
    </row>
    <row r="9" spans="1:12" ht="15" customHeight="1">
      <c r="A9" s="34" t="s">
        <v>25</v>
      </c>
      <c r="B9" s="87">
        <v>362</v>
      </c>
      <c r="C9" s="87">
        <v>362</v>
      </c>
      <c r="D9" s="87">
        <v>359</v>
      </c>
      <c r="E9" s="87">
        <v>357</v>
      </c>
      <c r="F9" s="29">
        <v>354</v>
      </c>
      <c r="G9" s="87">
        <v>360.8</v>
      </c>
      <c r="H9" s="87">
        <f t="shared" si="0"/>
        <v>358.8</v>
      </c>
      <c r="I9" s="87">
        <f>(H9/G9-1)*100</f>
        <v>-0.5543237250554278</v>
      </c>
      <c r="J9" s="127">
        <v>371.238</v>
      </c>
      <c r="K9" s="127">
        <v>368.65</v>
      </c>
      <c r="L9" s="87">
        <v>-0.6971269104994682</v>
      </c>
    </row>
    <row r="10" spans="1:12" ht="15" customHeight="1">
      <c r="A10" s="50" t="s">
        <v>26</v>
      </c>
      <c r="B10" s="28">
        <v>332.4413</v>
      </c>
      <c r="C10" s="28">
        <v>333.5437</v>
      </c>
      <c r="D10" s="28">
        <v>330.696</v>
      </c>
      <c r="E10" s="28">
        <v>328.3076</v>
      </c>
      <c r="F10" s="112">
        <v>325.0925</v>
      </c>
      <c r="G10" s="28">
        <v>334.53574</v>
      </c>
      <c r="H10" s="28">
        <f t="shared" si="0"/>
        <v>330.01622000000003</v>
      </c>
      <c r="I10" s="28">
        <f>(H10/G10-1)*100</f>
        <v>-1.3509827081554682</v>
      </c>
      <c r="J10" s="126">
        <v>361.5653</v>
      </c>
      <c r="K10" s="126">
        <v>322.51</v>
      </c>
      <c r="L10" s="28">
        <v>-10.801727931303141</v>
      </c>
    </row>
    <row r="11" spans="1:12" ht="15" customHeight="1">
      <c r="A11" s="34" t="s">
        <v>50</v>
      </c>
      <c r="B11" s="87">
        <v>357.68</v>
      </c>
      <c r="C11" s="104">
        <v>358.46</v>
      </c>
      <c r="D11" s="87">
        <v>356.43</v>
      </c>
      <c r="E11" s="87">
        <v>355.21</v>
      </c>
      <c r="F11" s="29">
        <v>351.29</v>
      </c>
      <c r="G11" s="87">
        <v>361.976</v>
      </c>
      <c r="H11" s="87">
        <f t="shared" si="0"/>
        <v>355.81399999999996</v>
      </c>
      <c r="I11" s="87">
        <f>(H11/G11-1)*100</f>
        <v>-1.7023228059318996</v>
      </c>
      <c r="J11" s="127">
        <v>402.78</v>
      </c>
      <c r="K11" s="127">
        <v>476.58</v>
      </c>
      <c r="L11" s="87">
        <v>18.322657530165355</v>
      </c>
    </row>
    <row r="12" spans="1:12" s="13" customFormat="1" ht="15" customHeight="1">
      <c r="A12" s="116" t="s">
        <v>57</v>
      </c>
      <c r="B12" s="91" t="s">
        <v>64</v>
      </c>
      <c r="C12" s="91" t="s">
        <v>64</v>
      </c>
      <c r="D12" s="91" t="s">
        <v>64</v>
      </c>
      <c r="E12" s="91" t="s">
        <v>64</v>
      </c>
      <c r="F12" s="91" t="s">
        <v>64</v>
      </c>
      <c r="G12" s="91" t="s">
        <v>64</v>
      </c>
      <c r="H12" s="91" t="s">
        <v>63</v>
      </c>
      <c r="I12" s="91" t="s">
        <v>63</v>
      </c>
      <c r="J12" s="128" t="s">
        <v>64</v>
      </c>
      <c r="K12" s="91" t="s">
        <v>64</v>
      </c>
      <c r="L12" s="91" t="s">
        <v>64</v>
      </c>
    </row>
    <row r="13" spans="1:12" ht="15" customHeight="1">
      <c r="A13" s="52" t="s">
        <v>27</v>
      </c>
      <c r="B13" s="87">
        <v>130</v>
      </c>
      <c r="C13" s="87">
        <v>130</v>
      </c>
      <c r="D13" s="87">
        <v>130</v>
      </c>
      <c r="E13" s="87">
        <v>130</v>
      </c>
      <c r="F13" s="29">
        <v>130</v>
      </c>
      <c r="G13" s="87">
        <v>130</v>
      </c>
      <c r="H13" s="87">
        <f t="shared" si="0"/>
        <v>130</v>
      </c>
      <c r="I13" s="87">
        <f aca="true" t="shared" si="1" ref="I13:I22">(H13/G13-1)*100</f>
        <v>0</v>
      </c>
      <c r="J13" s="107">
        <v>123.5238</v>
      </c>
      <c r="K13" s="107">
        <v>130</v>
      </c>
      <c r="L13" s="87">
        <v>5.242876271617303</v>
      </c>
    </row>
    <row r="14" spans="1:12" ht="15" customHeight="1">
      <c r="A14" s="116" t="s">
        <v>28</v>
      </c>
      <c r="B14" s="28">
        <v>618.1754</v>
      </c>
      <c r="C14" s="28">
        <v>623.4665</v>
      </c>
      <c r="D14" s="28">
        <v>624.5688</v>
      </c>
      <c r="E14" s="28">
        <v>618.8368</v>
      </c>
      <c r="F14" s="112">
        <v>612.0025</v>
      </c>
      <c r="G14" s="28">
        <v>632.4172599999999</v>
      </c>
      <c r="H14" s="28">
        <f t="shared" si="0"/>
        <v>619.4100000000001</v>
      </c>
      <c r="I14" s="28">
        <f t="shared" si="1"/>
        <v>-2.056752847004817</v>
      </c>
      <c r="J14" s="108">
        <v>748.206</v>
      </c>
      <c r="K14" s="108">
        <v>624.24</v>
      </c>
      <c r="L14" s="28">
        <v>-16.568431688599127</v>
      </c>
    </row>
    <row r="15" spans="1:12" ht="15" customHeight="1">
      <c r="A15" s="117" t="s">
        <v>29</v>
      </c>
      <c r="B15" s="87">
        <v>621.0415</v>
      </c>
      <c r="C15" s="104">
        <v>626.3325</v>
      </c>
      <c r="D15" s="87">
        <v>627.4349</v>
      </c>
      <c r="E15" s="87">
        <v>621.7028</v>
      </c>
      <c r="F15" s="29">
        <v>614.8685</v>
      </c>
      <c r="G15" s="87">
        <v>631.2268</v>
      </c>
      <c r="H15" s="87">
        <f t="shared" si="0"/>
        <v>622.27604</v>
      </c>
      <c r="I15" s="87">
        <f t="shared" si="1"/>
        <v>-1.4179942930179879</v>
      </c>
      <c r="J15" s="109">
        <v>758.6202</v>
      </c>
      <c r="K15" s="109">
        <v>610.48</v>
      </c>
      <c r="L15" s="87">
        <v>-19.527584422349943</v>
      </c>
    </row>
    <row r="16" spans="1:12" ht="15" customHeight="1">
      <c r="A16" s="116" t="s">
        <v>30</v>
      </c>
      <c r="B16" s="28">
        <v>723.3273</v>
      </c>
      <c r="C16" s="28">
        <v>720.69</v>
      </c>
      <c r="D16" s="28">
        <v>721.5909</v>
      </c>
      <c r="E16" s="28">
        <v>719.671</v>
      </c>
      <c r="F16" s="112">
        <v>716.1682</v>
      </c>
      <c r="G16" s="28">
        <v>730.3480199999998</v>
      </c>
      <c r="H16" s="28">
        <f t="shared" si="0"/>
        <v>720.28948</v>
      </c>
      <c r="I16" s="28">
        <f t="shared" si="1"/>
        <v>-1.3772256136190708</v>
      </c>
      <c r="J16" s="108">
        <v>886.9095</v>
      </c>
      <c r="K16" s="108">
        <v>731.83</v>
      </c>
      <c r="L16" s="28">
        <v>-17.485380413672413</v>
      </c>
    </row>
    <row r="17" spans="1:12" ht="15" customHeight="1">
      <c r="A17" s="117" t="s">
        <v>31</v>
      </c>
      <c r="B17" s="87">
        <v>618</v>
      </c>
      <c r="C17" s="87">
        <v>622</v>
      </c>
      <c r="D17" s="87">
        <v>620</v>
      </c>
      <c r="E17" s="87">
        <v>614</v>
      </c>
      <c r="F17" s="29">
        <v>606</v>
      </c>
      <c r="G17" s="87">
        <v>633</v>
      </c>
      <c r="H17" s="87">
        <f t="shared" si="0"/>
        <v>616</v>
      </c>
      <c r="I17" s="87">
        <f t="shared" si="1"/>
        <v>-2.6856240126382325</v>
      </c>
      <c r="J17" s="109">
        <v>784.8571</v>
      </c>
      <c r="K17" s="109">
        <v>633.1</v>
      </c>
      <c r="L17" s="87">
        <v>-19.33563447409725</v>
      </c>
    </row>
    <row r="18" spans="1:12" ht="15" customHeight="1">
      <c r="A18" s="116" t="s">
        <v>32</v>
      </c>
      <c r="B18" s="28">
        <v>680</v>
      </c>
      <c r="C18" s="28">
        <v>680</v>
      </c>
      <c r="D18" s="28">
        <v>680</v>
      </c>
      <c r="E18" s="28">
        <v>675</v>
      </c>
      <c r="F18" s="112">
        <v>670</v>
      </c>
      <c r="G18" s="28">
        <v>686</v>
      </c>
      <c r="H18" s="28">
        <f t="shared" si="0"/>
        <v>677</v>
      </c>
      <c r="I18" s="28">
        <f t="shared" si="1"/>
        <v>-1.3119533527696792</v>
      </c>
      <c r="J18" s="108">
        <v>789.8863</v>
      </c>
      <c r="K18" s="108">
        <v>681.25</v>
      </c>
      <c r="L18" s="28">
        <v>-13.753409826199036</v>
      </c>
    </row>
    <row r="19" spans="1:12" ht="15" customHeight="1">
      <c r="A19" s="117" t="s">
        <v>33</v>
      </c>
      <c r="B19" s="87">
        <v>615</v>
      </c>
      <c r="C19" s="87">
        <v>615</v>
      </c>
      <c r="D19" s="87">
        <v>610</v>
      </c>
      <c r="E19" s="87">
        <v>605</v>
      </c>
      <c r="F19" s="29">
        <v>605</v>
      </c>
      <c r="G19" s="87">
        <v>619.4</v>
      </c>
      <c r="H19" s="87">
        <f t="shared" si="0"/>
        <v>610</v>
      </c>
      <c r="I19" s="87">
        <f t="shared" si="1"/>
        <v>-1.517597675169513</v>
      </c>
      <c r="J19" s="109">
        <v>749.5714</v>
      </c>
      <c r="K19" s="109">
        <v>651.85</v>
      </c>
      <c r="L19" s="87">
        <v>-13.036970193900144</v>
      </c>
    </row>
    <row r="20" spans="1:12" ht="15" customHeight="1">
      <c r="A20" s="116" t="s">
        <v>34</v>
      </c>
      <c r="B20" s="28">
        <v>825.0452</v>
      </c>
      <c r="C20" s="28">
        <v>822.8351</v>
      </c>
      <c r="D20" s="28">
        <v>820.4545</v>
      </c>
      <c r="E20" s="28">
        <v>816.7695</v>
      </c>
      <c r="F20" s="112">
        <v>811.2754</v>
      </c>
      <c r="G20" s="28">
        <v>833.72294</v>
      </c>
      <c r="H20" s="28">
        <f t="shared" si="0"/>
        <v>819.2759399999999</v>
      </c>
      <c r="I20" s="28">
        <f t="shared" si="1"/>
        <v>-1.7328298535242537</v>
      </c>
      <c r="J20" s="108">
        <v>963.1406</v>
      </c>
      <c r="K20" s="108">
        <v>854.61</v>
      </c>
      <c r="L20" s="28">
        <v>-11.26840671029754</v>
      </c>
    </row>
    <row r="21" spans="1:12" ht="15" customHeight="1">
      <c r="A21" s="117" t="s">
        <v>35</v>
      </c>
      <c r="B21" s="87">
        <v>661.386</v>
      </c>
      <c r="C21" s="104">
        <v>661.386</v>
      </c>
      <c r="D21" s="87">
        <v>661.386</v>
      </c>
      <c r="E21" s="87">
        <v>661.386</v>
      </c>
      <c r="F21" s="29">
        <v>661.386</v>
      </c>
      <c r="G21" s="87">
        <v>661.386</v>
      </c>
      <c r="H21" s="87">
        <f t="shared" si="0"/>
        <v>661.386</v>
      </c>
      <c r="I21" s="87">
        <f t="shared" si="1"/>
        <v>0</v>
      </c>
      <c r="J21" s="109">
        <v>826.7325</v>
      </c>
      <c r="K21" s="109">
        <v>661.39</v>
      </c>
      <c r="L21" s="87">
        <v>-19.999516167563268</v>
      </c>
    </row>
    <row r="22" spans="1:12" ht="15" customHeight="1">
      <c r="A22" s="116" t="s">
        <v>36</v>
      </c>
      <c r="B22" s="28">
        <v>903.8942</v>
      </c>
      <c r="C22" s="28">
        <v>903.8942</v>
      </c>
      <c r="D22" s="28">
        <v>903.8942</v>
      </c>
      <c r="E22" s="28">
        <v>903.8942</v>
      </c>
      <c r="F22" s="112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8">
        <v>1069.2407</v>
      </c>
      <c r="K22" s="129">
        <v>903.89</v>
      </c>
      <c r="L22" s="28">
        <v>-15.464310327880337</v>
      </c>
    </row>
    <row r="23" spans="1:12" ht="15" customHeight="1">
      <c r="A23" s="118" t="s">
        <v>37</v>
      </c>
      <c r="B23" s="87"/>
      <c r="C23" s="104"/>
      <c r="D23" s="87"/>
      <c r="E23" s="87"/>
      <c r="F23" s="29"/>
      <c r="G23" s="27"/>
      <c r="H23" s="27"/>
      <c r="I23" s="27"/>
      <c r="J23" s="107"/>
      <c r="K23" s="107"/>
      <c r="L23" s="107"/>
    </row>
    <row r="24" spans="1:12" ht="15" customHeight="1">
      <c r="A24" s="116" t="s">
        <v>38</v>
      </c>
      <c r="B24" s="28">
        <v>281.089</v>
      </c>
      <c r="C24" s="28">
        <v>278.0026</v>
      </c>
      <c r="D24" s="28">
        <v>273.3729</v>
      </c>
      <c r="E24" s="28">
        <v>276.9003</v>
      </c>
      <c r="F24" s="112">
        <v>276.4593</v>
      </c>
      <c r="G24" s="28">
        <v>283.77868</v>
      </c>
      <c r="H24" s="28">
        <f>AVERAGE(B24:F24)</f>
        <v>277.16482</v>
      </c>
      <c r="I24" s="28">
        <f>(H24/G24-1)*100</f>
        <v>-2.3306402017233996</v>
      </c>
      <c r="J24" s="110">
        <v>330.2119</v>
      </c>
      <c r="K24" s="28">
        <v>285.25</v>
      </c>
      <c r="L24" s="112">
        <v>-13.616075011227647</v>
      </c>
    </row>
    <row r="25" spans="1:12" ht="15" customHeight="1">
      <c r="A25" s="117" t="s">
        <v>39</v>
      </c>
      <c r="B25" s="87">
        <v>339.7</v>
      </c>
      <c r="C25" s="104">
        <v>336</v>
      </c>
      <c r="D25" s="87">
        <v>341</v>
      </c>
      <c r="E25" s="87">
        <v>339.4</v>
      </c>
      <c r="F25" s="29">
        <v>337.6</v>
      </c>
      <c r="G25" s="87">
        <v>343.82000000000005</v>
      </c>
      <c r="H25" s="87">
        <f>AVERAGE(B25:F25)</f>
        <v>338.73999999999995</v>
      </c>
      <c r="I25" s="87">
        <f>(H25/G25-1)*100</f>
        <v>-1.4775173055669</v>
      </c>
      <c r="J25" s="106">
        <v>391.0272</v>
      </c>
      <c r="K25" s="106">
        <v>343.88</v>
      </c>
      <c r="L25" s="87">
        <v>-12.057268650364982</v>
      </c>
    </row>
    <row r="26" spans="1:12" ht="15" customHeight="1">
      <c r="A26" s="116" t="s">
        <v>40</v>
      </c>
      <c r="B26" s="28">
        <v>275.357</v>
      </c>
      <c r="C26" s="28">
        <v>271.1683</v>
      </c>
      <c r="D26" s="28">
        <v>274.9161</v>
      </c>
      <c r="E26" s="28">
        <v>274.0343</v>
      </c>
      <c r="F26" s="112">
        <v>272.0501</v>
      </c>
      <c r="G26" s="28">
        <v>280.82448000000005</v>
      </c>
      <c r="H26" s="28">
        <f>AVERAGE(B26:F26)</f>
        <v>273.50516</v>
      </c>
      <c r="I26" s="28">
        <f>(H26/G26-1)*100</f>
        <v>-2.6063682197506655</v>
      </c>
      <c r="J26" s="111">
        <v>329.9581</v>
      </c>
      <c r="K26" s="128">
        <v>282.02</v>
      </c>
      <c r="L26" s="112">
        <v>-14.528541654228222</v>
      </c>
    </row>
    <row r="27" spans="1:12" ht="15" customHeight="1">
      <c r="A27" s="136" t="s">
        <v>41</v>
      </c>
      <c r="B27" s="131" t="s">
        <v>64</v>
      </c>
      <c r="C27" s="131" t="s">
        <v>64</v>
      </c>
      <c r="D27" s="131" t="s">
        <v>64</v>
      </c>
      <c r="E27" s="131" t="s">
        <v>64</v>
      </c>
      <c r="F27" s="131" t="s">
        <v>64</v>
      </c>
      <c r="G27" s="131" t="s">
        <v>63</v>
      </c>
      <c r="H27" s="131" t="s">
        <v>63</v>
      </c>
      <c r="I27" s="131" t="s">
        <v>63</v>
      </c>
      <c r="J27" s="131" t="s">
        <v>63</v>
      </c>
      <c r="K27" s="131" t="s">
        <v>63</v>
      </c>
      <c r="L27" s="131" t="s">
        <v>63</v>
      </c>
    </row>
    <row r="28" spans="1:12" ht="15" customHeight="1">
      <c r="A28" s="135" t="s">
        <v>75</v>
      </c>
      <c r="B28" s="144"/>
      <c r="C28" s="132"/>
      <c r="D28" s="132"/>
      <c r="E28" s="132"/>
      <c r="F28" s="132"/>
      <c r="G28" s="132"/>
      <c r="H28" s="132"/>
      <c r="I28" s="132"/>
      <c r="J28" s="133"/>
      <c r="K28" s="133"/>
      <c r="L28" s="133"/>
    </row>
    <row r="29" spans="1:12" ht="15.75" customHeight="1">
      <c r="A29" s="137" t="s">
        <v>76</v>
      </c>
      <c r="B29" s="140">
        <v>2624.02515</v>
      </c>
      <c r="C29" s="139">
        <v>2640.55965</v>
      </c>
      <c r="D29" s="140">
        <v>2639.4573499999997</v>
      </c>
      <c r="E29" s="140">
        <v>2650.48035</v>
      </c>
      <c r="F29" s="140">
        <v>2664.81025</v>
      </c>
      <c r="G29" s="140">
        <v>2619.50572</v>
      </c>
      <c r="H29" s="140">
        <f>AVERAGE(B29:F29)</f>
        <v>2643.8665499999997</v>
      </c>
      <c r="I29" s="149">
        <f>(H29/G29-1)*100</f>
        <v>0.9299781181619116</v>
      </c>
      <c r="J29" s="146">
        <v>2672.158909318</v>
      </c>
      <c r="K29" s="146">
        <v>2557.152283333334</v>
      </c>
      <c r="L29" s="146">
        <v>-4.303884233217959</v>
      </c>
    </row>
    <row r="30" spans="1:12" ht="15" customHeight="1">
      <c r="A30" s="134" t="s">
        <v>77</v>
      </c>
      <c r="B30" s="142">
        <v>3204.93725</v>
      </c>
      <c r="C30" s="141">
        <v>3223.1251999999995</v>
      </c>
      <c r="D30" s="142">
        <v>3223.1251999999995</v>
      </c>
      <c r="E30" s="142">
        <v>3250.13155</v>
      </c>
      <c r="F30" s="142">
        <v>3248.4781</v>
      </c>
      <c r="G30" s="142">
        <v>3242.74614</v>
      </c>
      <c r="H30" s="142">
        <f>AVERAGE(B30:F30)</f>
        <v>3229.95946</v>
      </c>
      <c r="I30" s="150">
        <f>(H30/G30-1)*100</f>
        <v>-0.394316404922157</v>
      </c>
      <c r="J30" s="147">
        <v>3446.0260008439996</v>
      </c>
      <c r="K30" s="147">
        <v>3275.7469023809526</v>
      </c>
      <c r="L30" s="147">
        <v>-4.9413178664740816</v>
      </c>
    </row>
    <row r="31" spans="1:12" ht="18">
      <c r="A31" s="138" t="s">
        <v>78</v>
      </c>
      <c r="B31" s="143">
        <v>1407.08595</v>
      </c>
      <c r="C31" s="143">
        <v>1381.1819</v>
      </c>
      <c r="D31" s="143">
        <v>1382.2842</v>
      </c>
      <c r="E31" s="143">
        <v>1375.11925</v>
      </c>
      <c r="F31" s="143">
        <v>1347.56175</v>
      </c>
      <c r="G31" s="143">
        <v>1206.57758</v>
      </c>
      <c r="H31" s="143">
        <f>AVERAGE(B31:F31)</f>
        <v>1378.64661</v>
      </c>
      <c r="I31" s="151">
        <f>(H31/G31-1)*100</f>
        <v>14.260917230038373</v>
      </c>
      <c r="J31" s="148">
        <v>1393.9633308474</v>
      </c>
      <c r="K31" s="148">
        <v>1267.0938500000002</v>
      </c>
      <c r="L31" s="148">
        <v>-9.101349945143456</v>
      </c>
    </row>
    <row r="32" spans="1:12" ht="18">
      <c r="A32" s="204" t="s">
        <v>55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2019-01-03T15:39:51Z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