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<sst xmlns="http://schemas.openxmlformats.org/spreadsheetml/2006/main" count="199" uniqueCount="85">
  <si>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</si>
  <si>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</si>
  <si>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</si>
  <si>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</si>
  <si>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</si>
  <si>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</si>
  <si>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</si>
  <si>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</si>
  <si>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</si>
  <si>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</si>
  <si>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</si>
  <si>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</si>
  <si>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</si>
  <si>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</si>
  <si>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</si>
  <si>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</si>
  <si>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</si>
  <si>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</si>
  <si>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</si>
  <si>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</si>
  <si>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</si>
  <si>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</si>
  <si>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</si>
  <si>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</si>
  <si>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</si>
  <si>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</si>
  <si>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</si>
  <si>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</si>
  <si>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</si>
  <si>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</si>
  <si>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</si>
  <si>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</si>
  <si>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</si>
  <si>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</si>
  <si>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</si>
  <si>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</si>
  <si>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</si>
  <si>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</si>
  <si>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</si>
  <si>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</si>
  <si>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</si>
  <si>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</si>
  <si>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</si>
  <si>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</si>
  <si>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</si>
  <si>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</si>
  <si>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</si>
  <si>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</si>
  <si>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</si>
  <si>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</si>
  <si>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</si>
  <si>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</si>
  <si>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</si>
  <si>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</si>
  <si>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</si>
  <si>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</si>
  <si>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</si>
  <si>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</si>
  <si>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</si>
  <si>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</si>
  <si>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</si>
  <si>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</si>
  <si>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</si>
  <si>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</si>
  <si>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</si>
  <si>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</si>
  <si>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</si>
  <si>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</si>
  <si>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</si>
  <si>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</si>
  <si>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</si>
  <si>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</si>
  <si>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</si>
  <si>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</si>
  <si>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</si>
  <si>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</si>
  <si>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</si>
  <si>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</si>
  <si>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</si>
  <si>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</si>
  <si>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Enero</t>
  </si>
  <si>
    <t>Febrero 2019</t>
  </si>
  <si>
    <t>Nota: lunes 18 de febrero feriado nacional en Estados Unidos y Canadá, mercados cerrados.</t>
  </si>
  <si>
    <t>semana del  18 al 24 de febrero de 2019</t>
  </si>
  <si>
    <t>* Los precios de arroz de Tailandia y Vietnam, generalmente se actualizan, los días jueves de cada semana.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</si>
</sst>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9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62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center" vertical="center"/>
    </xf>
    <xf numFmtId="4" fontId="26" fillId="58" borderId="39" xfId="0" applyNumberFormat="1" applyFont="1" applyFill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right" vertical="center"/>
      <protection locked="0"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80" t="s">
        <v>52</v>
      </c>
      <c r="C22" s="180"/>
      <c r="D22" s="180"/>
      <c r="E22" s="180"/>
      <c r="F22" s="1"/>
      <c r="G22" s="1"/>
      <c r="H22" s="1"/>
      <c r="I22" s="1"/>
      <c r="J22" s="1"/>
      <c r="K22" s="1"/>
      <c r="L22" s="1"/>
    </row>
    <row r="23" spans="2:12" ht="18">
      <c r="B23" s="80" t="s">
        <v>83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3" t="s">
        <v>47</v>
      </c>
      <c r="B10" s="183"/>
      <c r="C10" s="183"/>
      <c r="D10" s="184"/>
      <c r="E10" s="183"/>
      <c r="F10" s="183"/>
      <c r="G10" s="60"/>
      <c r="H10" s="59"/>
    </row>
    <row r="11" spans="1:8" ht="18">
      <c r="A11" s="185" t="s">
        <v>49</v>
      </c>
      <c r="B11" s="185"/>
      <c r="C11" s="185"/>
      <c r="D11" s="185"/>
      <c r="E11" s="185"/>
      <c r="F11" s="185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6" t="s">
        <v>43</v>
      </c>
      <c r="B13" s="186"/>
      <c r="C13" s="186"/>
      <c r="D13" s="187"/>
      <c r="E13" s="186"/>
      <c r="F13" s="186"/>
      <c r="G13" s="62"/>
      <c r="H13" s="59"/>
    </row>
    <row r="14" spans="1:8" ht="18">
      <c r="A14" s="189" t="s">
        <v>44</v>
      </c>
      <c r="B14" s="189"/>
      <c r="C14" s="189"/>
      <c r="D14" s="190"/>
      <c r="E14" s="189"/>
      <c r="F14" s="189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9" t="s">
        <v>78</v>
      </c>
      <c r="B18" s="189"/>
      <c r="C18" s="189"/>
      <c r="D18" s="190"/>
      <c r="E18" s="189"/>
      <c r="F18" s="189"/>
      <c r="G18" s="65"/>
      <c r="H18" s="59"/>
      <c r="I18" s="59"/>
      <c r="J18" s="59"/>
      <c r="K18" s="59"/>
      <c r="L18" s="59"/>
    </row>
    <row r="19" spans="1:12" ht="18">
      <c r="A19" s="186" t="s">
        <v>79</v>
      </c>
      <c r="B19" s="186"/>
      <c r="C19" s="186"/>
      <c r="D19" s="187"/>
      <c r="E19" s="186"/>
      <c r="F19" s="186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9" t="s">
        <v>45</v>
      </c>
      <c r="B22" s="189"/>
      <c r="C22" s="189"/>
      <c r="D22" s="190"/>
      <c r="E22" s="189"/>
      <c r="F22" s="189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1" t="s">
        <v>0</v>
      </c>
      <c r="B24" s="181"/>
      <c r="C24" s="181"/>
      <c r="D24" s="181"/>
      <c r="E24" s="181"/>
      <c r="F24" s="181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2" t="s">
        <v>48</v>
      </c>
      <c r="C36" s="182"/>
      <c r="D36" s="182"/>
    </row>
    <row r="37" spans="2:4" ht="18">
      <c r="B37" s="182" t="s">
        <v>58</v>
      </c>
      <c r="C37" s="182"/>
      <c r="D37" s="12"/>
    </row>
    <row r="38" spans="2:4" ht="18">
      <c r="B38" s="182" t="s">
        <v>59</v>
      </c>
      <c r="C38" s="182"/>
      <c r="D38" s="12"/>
    </row>
    <row r="39" spans="2:4" ht="18">
      <c r="B39" s="188" t="s">
        <v>46</v>
      </c>
      <c r="C39" s="188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2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2"/>
      <c r="B2" s="193" t="s">
        <v>81</v>
      </c>
      <c r="C2" s="193"/>
      <c r="D2" s="193"/>
      <c r="E2" s="193"/>
      <c r="F2" s="193"/>
      <c r="G2" s="194" t="s">
        <v>2</v>
      </c>
      <c r="H2" s="194"/>
      <c r="I2" s="194"/>
      <c r="J2" s="194" t="s">
        <v>3</v>
      </c>
      <c r="K2" s="194"/>
      <c r="L2" s="194"/>
      <c r="M2" s="4"/>
      <c r="N2" s="4"/>
      <c r="O2" s="4"/>
    </row>
    <row r="3" spans="1:15" ht="15.75">
      <c r="A3" s="192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5"/>
      <c r="H3" s="194"/>
      <c r="I3" s="194"/>
      <c r="J3" s="196" t="s">
        <v>80</v>
      </c>
      <c r="K3" s="196"/>
      <c r="L3" s="196"/>
      <c r="M3" s="4"/>
      <c r="N3" s="4"/>
      <c r="O3" s="4"/>
    </row>
    <row r="4" spans="1:15" ht="15.75">
      <c r="A4" s="192"/>
      <c r="B4" s="46">
        <v>18</v>
      </c>
      <c r="C4" s="46">
        <v>19</v>
      </c>
      <c r="D4" s="46">
        <v>20</v>
      </c>
      <c r="E4" s="46">
        <v>21</v>
      </c>
      <c r="F4" s="46">
        <v>22</v>
      </c>
      <c r="G4" s="58" t="s">
        <v>53</v>
      </c>
      <c r="H4" s="56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245</v>
      </c>
      <c r="C6" s="96">
        <v>245</v>
      </c>
      <c r="D6" s="88">
        <v>244</v>
      </c>
      <c r="E6" s="88">
        <v>241</v>
      </c>
      <c r="F6" s="88">
        <v>240</v>
      </c>
      <c r="G6" s="88">
        <v>246.6</v>
      </c>
      <c r="H6" s="96">
        <f>AVERAGE(B6:F6)</f>
        <v>243</v>
      </c>
      <c r="I6" s="96">
        <f>(H6/G6-1)*100</f>
        <v>-1.4598540145985384</v>
      </c>
      <c r="J6" s="157">
        <v>178.64</v>
      </c>
      <c r="K6" s="148">
        <v>234.5</v>
      </c>
      <c r="L6" s="96">
        <f>(K6/J6-1)*100</f>
        <v>31.269592476489038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0" t="s">
        <v>63</v>
      </c>
      <c r="K7" s="171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27"/>
      <c r="F8" s="27"/>
      <c r="G8" s="27"/>
      <c r="H8" s="27"/>
      <c r="I8" s="27"/>
      <c r="J8" s="159"/>
      <c r="K8" s="149"/>
      <c r="L8" s="27"/>
      <c r="M8" s="4"/>
      <c r="N8" s="4"/>
      <c r="O8" s="4"/>
    </row>
    <row r="9" spans="1:15" ht="15">
      <c r="A9" s="42" t="s">
        <v>71</v>
      </c>
      <c r="B9" s="92" t="s">
        <v>63</v>
      </c>
      <c r="C9" s="92" t="s">
        <v>63</v>
      </c>
      <c r="D9" s="92" t="s">
        <v>63</v>
      </c>
      <c r="E9" s="92" t="s">
        <v>63</v>
      </c>
      <c r="F9" s="92" t="s">
        <v>63</v>
      </c>
      <c r="G9" s="92" t="s">
        <v>63</v>
      </c>
      <c r="H9" s="92" t="s">
        <v>63</v>
      </c>
      <c r="I9" s="92" t="s">
        <v>63</v>
      </c>
      <c r="J9" s="160"/>
      <c r="K9" s="171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143" t="s">
        <v>63</v>
      </c>
      <c r="C10" s="96">
        <v>218.9</v>
      </c>
      <c r="D10" s="96">
        <v>215.6</v>
      </c>
      <c r="E10" s="96">
        <v>217.7</v>
      </c>
      <c r="F10" s="88">
        <v>219.2</v>
      </c>
      <c r="G10" s="29">
        <v>227.84</v>
      </c>
      <c r="H10" s="96">
        <f aca="true" t="shared" si="0" ref="H10:H24">AVERAGE(B10:F10)</f>
        <v>217.85000000000002</v>
      </c>
      <c r="I10" s="96">
        <f aca="true" t="shared" si="1" ref="I10:I24">(H10/G10-1)*100</f>
        <v>-4.3846558988763995</v>
      </c>
      <c r="J10" s="157">
        <v>184.88</v>
      </c>
      <c r="K10" s="148">
        <v>225.53</v>
      </c>
      <c r="L10" s="96">
        <f>(K10/J10-1)*100</f>
        <v>21.987234963219393</v>
      </c>
      <c r="M10" s="4"/>
      <c r="N10" s="4"/>
      <c r="O10" s="4"/>
    </row>
    <row r="11" spans="1:15" ht="15">
      <c r="A11" s="35" t="s">
        <v>14</v>
      </c>
      <c r="B11" s="92" t="s">
        <v>63</v>
      </c>
      <c r="C11" s="28">
        <v>231.7</v>
      </c>
      <c r="D11" s="28">
        <v>227.8</v>
      </c>
      <c r="E11" s="28">
        <v>229.7</v>
      </c>
      <c r="F11" s="28">
        <v>232.7</v>
      </c>
      <c r="G11" s="28">
        <v>240.01999999999998</v>
      </c>
      <c r="H11" s="179">
        <f t="shared" si="0"/>
        <v>230.47500000000002</v>
      </c>
      <c r="I11" s="179">
        <f t="shared" si="1"/>
        <v>-3.9767519373385407</v>
      </c>
      <c r="J11" s="161">
        <v>249.09</v>
      </c>
      <c r="K11" s="150">
        <v>241.3</v>
      </c>
      <c r="L11" s="28">
        <f>(K11/J11-1)*100</f>
        <v>-3.1273836765827623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143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63</v>
      </c>
      <c r="J12" s="147" t="s">
        <v>64</v>
      </c>
      <c r="K12" s="169"/>
      <c r="L12" s="97" t="s">
        <v>64</v>
      </c>
      <c r="M12" s="4"/>
      <c r="N12" s="4"/>
      <c r="O12" s="4"/>
    </row>
    <row r="13" spans="1:15" ht="15">
      <c r="A13" s="52" t="s">
        <v>62</v>
      </c>
      <c r="B13" s="176" t="s">
        <v>63</v>
      </c>
      <c r="C13" s="89">
        <v>233.59998</v>
      </c>
      <c r="D13" s="172">
        <v>229.65</v>
      </c>
      <c r="E13" s="172">
        <v>231.57906</v>
      </c>
      <c r="F13" s="89">
        <v>232.77324</v>
      </c>
      <c r="G13" s="124">
        <v>241.61017199999998</v>
      </c>
      <c r="H13" s="179">
        <f t="shared" si="0"/>
        <v>231.90057</v>
      </c>
      <c r="I13" s="179">
        <f t="shared" si="1"/>
        <v>-4.018705801840161</v>
      </c>
      <c r="J13" s="163">
        <v>261.24983999999995</v>
      </c>
      <c r="K13" s="151">
        <v>242.89971142857144</v>
      </c>
      <c r="L13" s="89">
        <f>(K13/J13-1)*100</f>
        <v>-7.023976960685796</v>
      </c>
      <c r="M13" s="4"/>
      <c r="N13" s="4"/>
      <c r="O13" s="4"/>
    </row>
    <row r="14" spans="1:15" ht="15">
      <c r="A14" s="36" t="s">
        <v>15</v>
      </c>
      <c r="B14" s="97" t="s">
        <v>63</v>
      </c>
      <c r="C14" s="175">
        <v>229.92558</v>
      </c>
      <c r="D14" s="173">
        <v>225.9756</v>
      </c>
      <c r="E14" s="173">
        <v>227.90466</v>
      </c>
      <c r="F14" s="90">
        <v>229.09884</v>
      </c>
      <c r="G14" s="90">
        <v>237.935772</v>
      </c>
      <c r="H14" s="96">
        <f t="shared" si="0"/>
        <v>228.22617</v>
      </c>
      <c r="I14" s="96">
        <f t="shared" si="1"/>
        <v>-4.080765964018218</v>
      </c>
      <c r="J14" s="162">
        <v>226.86795428571423</v>
      </c>
      <c r="K14" s="152">
        <v>238.3504542857143</v>
      </c>
      <c r="L14" s="90">
        <f>(K14/J14-1)*100</f>
        <v>5.061314206385958</v>
      </c>
      <c r="M14" s="4"/>
      <c r="N14" s="4"/>
      <c r="O14" s="4"/>
    </row>
    <row r="15" spans="1:15" ht="15">
      <c r="A15" s="37" t="s">
        <v>42</v>
      </c>
      <c r="B15" s="176" t="s">
        <v>63</v>
      </c>
      <c r="C15" s="89">
        <v>228.08838</v>
      </c>
      <c r="D15" s="172">
        <v>224.1384</v>
      </c>
      <c r="E15" s="172">
        <v>226.06745999999998</v>
      </c>
      <c r="F15" s="89">
        <v>227.26164</v>
      </c>
      <c r="G15" s="89">
        <v>234.261372</v>
      </c>
      <c r="H15" s="179">
        <f t="shared" si="0"/>
        <v>226.38896999999997</v>
      </c>
      <c r="I15" s="179">
        <f t="shared" si="1"/>
        <v>-3.360520743471107</v>
      </c>
      <c r="J15" s="163">
        <v>207.62109714285717</v>
      </c>
      <c r="K15" s="151">
        <v>235.28845428571424</v>
      </c>
      <c r="L15" s="89">
        <f>(K15/J15-1)*100</f>
        <v>13.32588909489294</v>
      </c>
      <c r="M15" s="4"/>
      <c r="N15" s="4"/>
      <c r="O15" s="4"/>
    </row>
    <row r="16" spans="1:15" ht="15">
      <c r="A16" s="38" t="s">
        <v>65</v>
      </c>
      <c r="B16" s="143" t="s">
        <v>63</v>
      </c>
      <c r="C16" s="96">
        <v>257.5754</v>
      </c>
      <c r="D16" s="88">
        <v>255.0034</v>
      </c>
      <c r="E16" s="88">
        <v>254.6359</v>
      </c>
      <c r="F16" s="88">
        <v>257.9429</v>
      </c>
      <c r="G16" s="88">
        <v>255.3708</v>
      </c>
      <c r="H16" s="96">
        <f t="shared" si="0"/>
        <v>256.2894</v>
      </c>
      <c r="I16" s="96">
        <f t="shared" si="1"/>
        <v>0.3597122302158251</v>
      </c>
      <c r="J16" s="157">
        <v>248.13</v>
      </c>
      <c r="K16" s="148">
        <v>234.85</v>
      </c>
      <c r="L16" s="88">
        <f>(K16/J16-1)*100</f>
        <v>-5.3520332083988205</v>
      </c>
      <c r="M16" s="4"/>
      <c r="N16" s="4"/>
      <c r="O16" s="4"/>
    </row>
    <row r="17" spans="1:15" ht="15.75">
      <c r="A17" s="39" t="s">
        <v>16</v>
      </c>
      <c r="B17" s="28"/>
      <c r="C17" s="28"/>
      <c r="D17" s="28"/>
      <c r="E17" s="28"/>
      <c r="F17" s="28"/>
      <c r="G17" s="28"/>
      <c r="H17" s="28"/>
      <c r="I17" s="28"/>
      <c r="J17" s="158"/>
      <c r="K17" s="153"/>
      <c r="L17" s="45"/>
      <c r="M17" s="4"/>
      <c r="N17" s="4"/>
      <c r="O17" s="4"/>
    </row>
    <row r="18" spans="1:15" ht="15">
      <c r="A18" s="40" t="s">
        <v>60</v>
      </c>
      <c r="B18" s="143" t="s">
        <v>63</v>
      </c>
      <c r="C18" s="143" t="s">
        <v>63</v>
      </c>
      <c r="D18" s="143" t="s">
        <v>63</v>
      </c>
      <c r="E18" s="143" t="s">
        <v>63</v>
      </c>
      <c r="F18" s="143" t="s">
        <v>63</v>
      </c>
      <c r="G18" s="143" t="s">
        <v>64</v>
      </c>
      <c r="H18" s="143" t="s">
        <v>64</v>
      </c>
      <c r="I18" s="143" t="s">
        <v>64</v>
      </c>
      <c r="J18" s="157" t="s">
        <v>64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28"/>
      <c r="C19" s="28"/>
      <c r="D19" s="28"/>
      <c r="E19" s="28"/>
      <c r="F19" s="28"/>
      <c r="G19" s="92"/>
      <c r="H19" s="92"/>
      <c r="I19" s="92"/>
      <c r="J19" s="160"/>
      <c r="K19" s="154"/>
      <c r="L19" s="45"/>
      <c r="M19" s="4"/>
      <c r="N19" s="4"/>
      <c r="O19" s="4"/>
    </row>
    <row r="20" spans="1:15" ht="15">
      <c r="A20" s="38" t="s">
        <v>17</v>
      </c>
      <c r="B20" s="96">
        <v>171</v>
      </c>
      <c r="C20" s="96">
        <v>168</v>
      </c>
      <c r="D20" s="88">
        <v>167</v>
      </c>
      <c r="E20" s="88">
        <v>167</v>
      </c>
      <c r="F20" s="88">
        <v>167</v>
      </c>
      <c r="G20" s="88">
        <v>172.6</v>
      </c>
      <c r="H20" s="96">
        <f t="shared" si="0"/>
        <v>168</v>
      </c>
      <c r="I20" s="96">
        <f t="shared" si="1"/>
        <v>-2.665121668597914</v>
      </c>
      <c r="J20" s="165">
        <v>164.18</v>
      </c>
      <c r="K20" s="155">
        <v>173.41</v>
      </c>
      <c r="L20" s="96">
        <f>(K20/J20-1)*100</f>
        <v>5.621878426117677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28"/>
      <c r="I21" s="28"/>
      <c r="J21" s="161"/>
      <c r="K21" s="150"/>
      <c r="L21" s="28"/>
      <c r="M21" s="4"/>
      <c r="N21" s="4"/>
      <c r="O21" s="4"/>
    </row>
    <row r="22" spans="1:15" ht="15">
      <c r="A22" s="72" t="s">
        <v>18</v>
      </c>
      <c r="B22" s="143" t="s">
        <v>63</v>
      </c>
      <c r="C22" s="96">
        <v>178.06</v>
      </c>
      <c r="D22" s="96">
        <v>178.45</v>
      </c>
      <c r="E22" s="96">
        <v>180.32</v>
      </c>
      <c r="F22" s="88">
        <v>180.22</v>
      </c>
      <c r="G22" s="105">
        <v>177.704</v>
      </c>
      <c r="H22" s="96">
        <f t="shared" si="0"/>
        <v>179.2625</v>
      </c>
      <c r="I22" s="96">
        <f t="shared" si="1"/>
        <v>0.8770202133885352</v>
      </c>
      <c r="J22" s="165">
        <v>164.57</v>
      </c>
      <c r="K22" s="155">
        <v>172.44</v>
      </c>
      <c r="L22" s="96">
        <f>(K22/J22-1)*100</f>
        <v>4.782159567357369</v>
      </c>
      <c r="M22" s="4"/>
      <c r="N22" s="4"/>
      <c r="O22" s="4"/>
    </row>
    <row r="23" spans="1:15" ht="15">
      <c r="A23" s="74" t="s">
        <v>19</v>
      </c>
      <c r="B23" s="92" t="s">
        <v>63</v>
      </c>
      <c r="C23" s="28">
        <v>177.06</v>
      </c>
      <c r="D23" s="28">
        <v>177.45</v>
      </c>
      <c r="E23" s="28">
        <v>179.32</v>
      </c>
      <c r="F23" s="28">
        <v>179.22</v>
      </c>
      <c r="G23" s="106">
        <v>176.704</v>
      </c>
      <c r="H23" s="179">
        <f t="shared" si="0"/>
        <v>178.2625</v>
      </c>
      <c r="I23" s="179">
        <f t="shared" si="1"/>
        <v>0.8819834299166773</v>
      </c>
      <c r="J23" s="166">
        <v>163.57</v>
      </c>
      <c r="K23" s="156">
        <v>171.44</v>
      </c>
      <c r="L23" s="28">
        <f>(K23/J23-1)*100</f>
        <v>4.81139573271383</v>
      </c>
      <c r="M23" s="4"/>
      <c r="N23" s="4"/>
      <c r="O23" s="4"/>
    </row>
    <row r="24" spans="1:15" ht="15">
      <c r="A24" s="71" t="s">
        <v>66</v>
      </c>
      <c r="B24" s="143" t="s">
        <v>63</v>
      </c>
      <c r="C24" s="96">
        <v>217.48619905112963</v>
      </c>
      <c r="D24" s="96">
        <v>221.23406056544206</v>
      </c>
      <c r="E24" s="96">
        <v>225.0921533007637</v>
      </c>
      <c r="F24" s="88">
        <v>224.6512284167269</v>
      </c>
      <c r="G24" s="107">
        <v>224.6953209051306</v>
      </c>
      <c r="H24" s="96">
        <f t="shared" si="0"/>
        <v>222.1159103335156</v>
      </c>
      <c r="I24" s="96">
        <f t="shared" si="1"/>
        <v>-1.1479591836734637</v>
      </c>
      <c r="J24" s="164">
        <v>263.59434406754457</v>
      </c>
      <c r="K24" s="167">
        <v>232.05771664739194</v>
      </c>
      <c r="L24" s="96">
        <f>(K24/J24-1)*100</f>
        <v>-11.9640759105482</v>
      </c>
      <c r="M24" s="4"/>
      <c r="N24" s="4"/>
      <c r="O24" s="4"/>
    </row>
    <row r="25" spans="1:15" ht="15.75">
      <c r="A25" s="75" t="s">
        <v>72</v>
      </c>
      <c r="B25" s="91"/>
      <c r="C25" s="92"/>
      <c r="D25" s="28"/>
      <c r="E25" s="28"/>
      <c r="F25" s="92"/>
      <c r="G25" s="91"/>
      <c r="H25" s="91"/>
      <c r="I25" s="91"/>
      <c r="J25" s="161"/>
      <c r="K25" s="150"/>
      <c r="L25" s="28"/>
      <c r="M25" s="4"/>
      <c r="N25" s="4"/>
      <c r="O25" s="4"/>
    </row>
    <row r="26" spans="1:15" ht="15">
      <c r="A26" s="71" t="s">
        <v>20</v>
      </c>
      <c r="B26" s="107">
        <v>410</v>
      </c>
      <c r="C26" s="107">
        <v>410</v>
      </c>
      <c r="D26" s="107">
        <v>410</v>
      </c>
      <c r="E26" s="107">
        <v>412</v>
      </c>
      <c r="F26" s="107">
        <v>412</v>
      </c>
      <c r="G26" s="107">
        <v>410</v>
      </c>
      <c r="H26" s="107">
        <f>AVERAGE(B26:F26)</f>
        <v>410.8</v>
      </c>
      <c r="I26" s="96">
        <f aca="true" t="shared" si="2" ref="I26:I31">(H26/G26-1)*100</f>
        <v>0.19512195121951237</v>
      </c>
      <c r="J26" s="164">
        <v>425.55</v>
      </c>
      <c r="K26" s="167">
        <v>407.86</v>
      </c>
      <c r="L26" s="96">
        <f aca="true" t="shared" si="3" ref="L26:L31">(K26/J26-1)*100</f>
        <v>-4.156973328633528</v>
      </c>
      <c r="M26" s="4"/>
      <c r="N26" s="4"/>
      <c r="O26" s="4"/>
    </row>
    <row r="27" spans="1:12" ht="15">
      <c r="A27" s="73" t="s">
        <v>21</v>
      </c>
      <c r="B27" s="91">
        <v>406</v>
      </c>
      <c r="C27" s="91">
        <v>406</v>
      </c>
      <c r="D27" s="91">
        <v>406</v>
      </c>
      <c r="E27" s="91">
        <v>408</v>
      </c>
      <c r="F27" s="91">
        <v>408</v>
      </c>
      <c r="G27" s="91">
        <v>406.6</v>
      </c>
      <c r="H27" s="91">
        <f>AVERAGE(B27:F27)</f>
        <v>406.8</v>
      </c>
      <c r="I27" s="28">
        <f t="shared" si="2"/>
        <v>0.04918839153960075</v>
      </c>
      <c r="J27" s="161">
        <v>419.09</v>
      </c>
      <c r="K27" s="150">
        <v>404.86</v>
      </c>
      <c r="L27" s="28">
        <f t="shared" si="3"/>
        <v>-3.3954520508721164</v>
      </c>
    </row>
    <row r="28" spans="1:12" ht="15">
      <c r="A28" s="71" t="s">
        <v>22</v>
      </c>
      <c r="B28" s="107">
        <v>404</v>
      </c>
      <c r="C28" s="107">
        <v>404</v>
      </c>
      <c r="D28" s="107">
        <v>404</v>
      </c>
      <c r="E28" s="107">
        <v>405</v>
      </c>
      <c r="F28" s="107">
        <v>405</v>
      </c>
      <c r="G28" s="107">
        <v>405.8</v>
      </c>
      <c r="H28" s="107">
        <f>AVERAGE(B28:F28)</f>
        <v>404.4</v>
      </c>
      <c r="I28" s="107">
        <f t="shared" si="2"/>
        <v>-0.3449975357318946</v>
      </c>
      <c r="J28" s="164">
        <v>416.18</v>
      </c>
      <c r="K28" s="167">
        <v>403.91</v>
      </c>
      <c r="L28" s="107">
        <f t="shared" si="3"/>
        <v>-2.948243548464602</v>
      </c>
    </row>
    <row r="29" spans="1:12" ht="15.75">
      <c r="A29" s="75" t="s">
        <v>73</v>
      </c>
      <c r="B29" s="28"/>
      <c r="C29" s="92"/>
      <c r="D29" s="28"/>
      <c r="E29" s="91"/>
      <c r="F29" s="91"/>
      <c r="G29" s="91"/>
      <c r="H29" s="91"/>
      <c r="I29" s="91"/>
      <c r="J29" s="161"/>
      <c r="K29" s="150"/>
      <c r="L29" s="91"/>
    </row>
    <row r="30" spans="1:12" ht="15">
      <c r="A30" s="71" t="s">
        <v>67</v>
      </c>
      <c r="B30" s="107">
        <v>340</v>
      </c>
      <c r="C30" s="107">
        <v>340</v>
      </c>
      <c r="D30" s="107">
        <v>340</v>
      </c>
      <c r="E30" s="107">
        <v>340</v>
      </c>
      <c r="F30" s="107">
        <v>340</v>
      </c>
      <c r="G30" s="107">
        <v>346</v>
      </c>
      <c r="H30" s="107">
        <f>AVERAGE(B30:F30)</f>
        <v>340</v>
      </c>
      <c r="I30" s="107">
        <f t="shared" si="2"/>
        <v>-1.7341040462427793</v>
      </c>
      <c r="J30" s="164">
        <v>414.3181818181818</v>
      </c>
      <c r="K30" s="167">
        <v>361.25</v>
      </c>
      <c r="L30" s="107">
        <f t="shared" si="3"/>
        <v>-12.808557323093805</v>
      </c>
    </row>
    <row r="31" spans="1:12" ht="15">
      <c r="A31" s="94" t="s">
        <v>68</v>
      </c>
      <c r="B31" s="84">
        <v>335</v>
      </c>
      <c r="C31" s="84">
        <v>335</v>
      </c>
      <c r="D31" s="84">
        <v>335</v>
      </c>
      <c r="E31" s="84">
        <v>335</v>
      </c>
      <c r="F31" s="84">
        <v>335</v>
      </c>
      <c r="G31" s="84">
        <v>340</v>
      </c>
      <c r="H31" s="125">
        <f>AVERAGE(B31:F31)</f>
        <v>335</v>
      </c>
      <c r="I31" s="84">
        <f t="shared" si="2"/>
        <v>-1.4705882352941124</v>
      </c>
      <c r="J31" s="131">
        <v>404.1363636363636</v>
      </c>
      <c r="K31" s="168">
        <v>353.1818181818182</v>
      </c>
      <c r="L31" s="84">
        <f t="shared" si="3"/>
        <v>-12.60825553930941</v>
      </c>
    </row>
    <row r="32" spans="1:12" ht="15.75" customHeight="1">
      <c r="A32" s="197" t="s">
        <v>55</v>
      </c>
      <c r="B32" s="197"/>
      <c r="C32" s="197"/>
      <c r="D32" s="197"/>
      <c r="E32" s="86"/>
      <c r="F32" s="86"/>
      <c r="G32" s="198" t="s">
        <v>0</v>
      </c>
      <c r="H32" s="198"/>
      <c r="I32" s="198"/>
      <c r="J32" s="87"/>
      <c r="K32" s="87"/>
      <c r="L32" s="87"/>
    </row>
    <row r="33" spans="1:12" ht="15">
      <c r="A33" s="191" t="s">
        <v>84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  <row r="34" spans="1:12" ht="15">
      <c r="A34" s="191" t="s">
        <v>82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6 H25 H20" formulaRange="1" unlockedFormula="1"/>
    <ignoredError sqref="K25 L20:L26 L6:L10 I26:I31 I25 I6 H10:I19 H21:I24 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3" t="s">
        <v>81</v>
      </c>
      <c r="C2" s="193"/>
      <c r="D2" s="193"/>
      <c r="E2" s="193"/>
      <c r="F2" s="193"/>
      <c r="G2" s="199" t="s">
        <v>2</v>
      </c>
      <c r="H2" s="199"/>
      <c r="I2" s="199"/>
      <c r="J2" s="20"/>
      <c r="K2" s="21"/>
      <c r="L2" s="22"/>
    </row>
    <row r="3" spans="1:12" ht="15" customHeight="1">
      <c r="A3" s="19"/>
      <c r="B3" s="193"/>
      <c r="C3" s="193"/>
      <c r="D3" s="193"/>
      <c r="E3" s="193"/>
      <c r="F3" s="193"/>
      <c r="G3" s="199"/>
      <c r="H3" s="199"/>
      <c r="I3" s="199"/>
      <c r="J3" s="196" t="s">
        <v>3</v>
      </c>
      <c r="K3" s="196"/>
      <c r="L3" s="196"/>
    </row>
    <row r="4" spans="1:12" ht="15" customHeight="1">
      <c r="A4" s="202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200"/>
      <c r="H4" s="201"/>
      <c r="I4" s="199"/>
      <c r="J4" s="203" t="s">
        <v>80</v>
      </c>
      <c r="K4" s="204"/>
      <c r="L4" s="205"/>
    </row>
    <row r="5" spans="1:12" ht="15" customHeight="1">
      <c r="A5" s="202"/>
      <c r="B5" s="116">
        <v>18</v>
      </c>
      <c r="C5" s="116">
        <v>19</v>
      </c>
      <c r="D5" s="116">
        <v>20</v>
      </c>
      <c r="E5" s="116">
        <v>21</v>
      </c>
      <c r="F5" s="116">
        <v>22</v>
      </c>
      <c r="G5" s="54" t="s">
        <v>53</v>
      </c>
      <c r="H5" s="57" t="s">
        <v>54</v>
      </c>
      <c r="I5" s="44" t="s">
        <v>9</v>
      </c>
      <c r="J5" s="24">
        <v>2017</v>
      </c>
      <c r="K5" s="24">
        <v>2018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63</v>
      </c>
      <c r="K7" s="27" t="s">
        <v>63</v>
      </c>
      <c r="L7" s="27" t="s">
        <v>63</v>
      </c>
    </row>
    <row r="8" spans="1:12" ht="15" customHeight="1">
      <c r="A8" s="42" t="s">
        <v>24</v>
      </c>
      <c r="B8" s="92" t="s">
        <v>63</v>
      </c>
      <c r="C8" s="28">
        <v>186.0138</v>
      </c>
      <c r="D8" s="28">
        <v>185.8416</v>
      </c>
      <c r="E8" s="28">
        <v>186.0138</v>
      </c>
      <c r="F8" s="113">
        <v>186.7027</v>
      </c>
      <c r="G8" s="28">
        <v>194.10884000000001</v>
      </c>
      <c r="H8" s="92">
        <f>AVERAGE(B8:F8)</f>
        <v>186.14297500000004</v>
      </c>
      <c r="I8" s="28">
        <f>(H8/G8-1)*100</f>
        <v>-4.103813613022456</v>
      </c>
      <c r="J8" s="126">
        <v>177.02</v>
      </c>
      <c r="K8" s="127">
        <v>198.69</v>
      </c>
      <c r="L8" s="28">
        <f>(K8/J8-1)*100</f>
        <v>12.241554626595864</v>
      </c>
    </row>
    <row r="9" spans="1:12" ht="15" customHeight="1">
      <c r="A9" s="34" t="s">
        <v>25</v>
      </c>
      <c r="B9" s="88">
        <v>346</v>
      </c>
      <c r="C9" s="88">
        <v>343</v>
      </c>
      <c r="D9" s="88">
        <v>344</v>
      </c>
      <c r="E9" s="88">
        <v>347</v>
      </c>
      <c r="F9" s="29">
        <v>347</v>
      </c>
      <c r="G9" s="88">
        <v>346.8</v>
      </c>
      <c r="H9" s="88">
        <f>AVERAGE(B9:F9)</f>
        <v>345.4</v>
      </c>
      <c r="I9" s="88">
        <f>(H9/G9-1)*100</f>
        <v>-0.40369088811996745</v>
      </c>
      <c r="J9" s="128">
        <v>366.73</v>
      </c>
      <c r="K9" s="128">
        <v>347.09</v>
      </c>
      <c r="L9" s="88">
        <f>(K9/J9-1)*100</f>
        <v>-5.35543860605896</v>
      </c>
    </row>
    <row r="10" spans="1:12" ht="15" customHeight="1">
      <c r="A10" s="51" t="s">
        <v>26</v>
      </c>
      <c r="B10" s="92" t="s">
        <v>63</v>
      </c>
      <c r="C10" s="28">
        <v>330.9716</v>
      </c>
      <c r="D10" s="28">
        <v>331.6146</v>
      </c>
      <c r="E10" s="28">
        <v>334.7378</v>
      </c>
      <c r="F10" s="113">
        <v>334.4623</v>
      </c>
      <c r="G10" s="28">
        <v>334.3704</v>
      </c>
      <c r="H10" s="92">
        <f aca="true" t="shared" si="0" ref="H10:H31">AVERAGE(B10:F10)</f>
        <v>332.946575</v>
      </c>
      <c r="I10" s="28">
        <f aca="true" t="shared" si="1" ref="I10:I31">(H10/G10-1)*100</f>
        <v>-0.4258226804765064</v>
      </c>
      <c r="J10" s="127">
        <v>356.87</v>
      </c>
      <c r="K10" s="127">
        <v>333.78</v>
      </c>
      <c r="L10" s="28">
        <f>(K10/J10-1)*100</f>
        <v>-6.470143189396705</v>
      </c>
    </row>
    <row r="11" spans="1:12" ht="15" customHeight="1">
      <c r="A11" s="34" t="s">
        <v>50</v>
      </c>
      <c r="B11" s="27" t="s">
        <v>63</v>
      </c>
      <c r="C11" s="88">
        <v>358.02282518328167</v>
      </c>
      <c r="D11" s="88">
        <v>356.12190879528094</v>
      </c>
      <c r="E11" s="88">
        <v>360.6806441811</v>
      </c>
      <c r="F11" s="29">
        <v>358.83645178395574</v>
      </c>
      <c r="G11" s="88">
        <v>359.71998532568165</v>
      </c>
      <c r="H11" s="27">
        <f t="shared" si="0"/>
        <v>358.4154574859046</v>
      </c>
      <c r="I11" s="88">
        <f t="shared" si="1"/>
        <v>-0.36265092099232454</v>
      </c>
      <c r="J11" s="128">
        <v>388.703282678328</v>
      </c>
      <c r="K11" s="128">
        <v>362.57334023817083</v>
      </c>
      <c r="L11" s="88">
        <f>(K11/J11-1)*100</f>
        <v>-6.722336446481991</v>
      </c>
    </row>
    <row r="12" spans="1:12" s="13" customFormat="1" ht="15" customHeight="1">
      <c r="A12" s="117" t="s">
        <v>57</v>
      </c>
      <c r="B12" s="92" t="s">
        <v>63</v>
      </c>
      <c r="C12" s="92" t="s">
        <v>63</v>
      </c>
      <c r="D12" s="92" t="s">
        <v>63</v>
      </c>
      <c r="E12" s="92" t="s">
        <v>63</v>
      </c>
      <c r="F12" s="92" t="s">
        <v>63</v>
      </c>
      <c r="G12" s="92" t="s">
        <v>64</v>
      </c>
      <c r="H12" s="92" t="s">
        <v>64</v>
      </c>
      <c r="I12" s="92" t="s">
        <v>64</v>
      </c>
      <c r="J12" s="174" t="s">
        <v>64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88">
        <v>135</v>
      </c>
      <c r="C13" s="88">
        <v>135</v>
      </c>
      <c r="D13" s="29">
        <v>135</v>
      </c>
      <c r="E13" s="88">
        <v>135</v>
      </c>
      <c r="F13" s="29">
        <v>135</v>
      </c>
      <c r="G13" s="88">
        <v>135</v>
      </c>
      <c r="H13" s="88">
        <f t="shared" si="0"/>
        <v>135</v>
      </c>
      <c r="I13" s="88">
        <f t="shared" si="1"/>
        <v>0</v>
      </c>
      <c r="J13" s="108">
        <v>127.36</v>
      </c>
      <c r="K13" s="108">
        <v>131.14</v>
      </c>
      <c r="L13" s="88">
        <f aca="true" t="shared" si="2" ref="L13:L22">(K13/J13-1)*100</f>
        <v>2.9679648241205836</v>
      </c>
    </row>
    <row r="14" spans="1:12" ht="15" customHeight="1">
      <c r="A14" s="117" t="s">
        <v>28</v>
      </c>
      <c r="B14" s="92" t="s">
        <v>63</v>
      </c>
      <c r="C14" s="28">
        <v>647.2764</v>
      </c>
      <c r="D14" s="113">
        <v>652.1266</v>
      </c>
      <c r="E14" s="28">
        <v>662.7088</v>
      </c>
      <c r="F14" s="113">
        <v>663.1497</v>
      </c>
      <c r="G14" s="28">
        <v>654.77214</v>
      </c>
      <c r="H14" s="92">
        <f t="shared" si="0"/>
        <v>656.315375</v>
      </c>
      <c r="I14" s="28">
        <f t="shared" si="1"/>
        <v>0.2356903884151107</v>
      </c>
      <c r="J14" s="109">
        <v>722.04</v>
      </c>
      <c r="K14" s="109">
        <v>627.72</v>
      </c>
      <c r="L14" s="28">
        <f t="shared" si="2"/>
        <v>-13.062988200099712</v>
      </c>
    </row>
    <row r="15" spans="1:12" ht="15" customHeight="1">
      <c r="A15" s="118" t="s">
        <v>29</v>
      </c>
      <c r="B15" s="27" t="s">
        <v>63</v>
      </c>
      <c r="C15" s="88">
        <v>655.654</v>
      </c>
      <c r="D15" s="29">
        <v>660.5042</v>
      </c>
      <c r="E15" s="88">
        <v>672.1886</v>
      </c>
      <c r="F15" s="29">
        <v>672.6296</v>
      </c>
      <c r="G15" s="88">
        <v>663.14968</v>
      </c>
      <c r="H15" s="27">
        <f t="shared" si="0"/>
        <v>665.2440999999999</v>
      </c>
      <c r="I15" s="88">
        <f t="shared" si="1"/>
        <v>0.31582915036616477</v>
      </c>
      <c r="J15" s="110">
        <v>726.66</v>
      </c>
      <c r="K15" s="110">
        <v>636.64</v>
      </c>
      <c r="L15" s="88">
        <f t="shared" si="2"/>
        <v>-12.388187047587596</v>
      </c>
    </row>
    <row r="16" spans="1:12" ht="15" customHeight="1">
      <c r="A16" s="117" t="s">
        <v>30</v>
      </c>
      <c r="B16" s="28">
        <v>760.9921</v>
      </c>
      <c r="C16" s="28">
        <v>757.4045</v>
      </c>
      <c r="D16" s="113">
        <v>760.2406</v>
      </c>
      <c r="E16" s="28">
        <v>761.2771</v>
      </c>
      <c r="F16" s="113">
        <v>758.9488</v>
      </c>
      <c r="G16" s="28">
        <v>774.24838</v>
      </c>
      <c r="H16" s="28">
        <f t="shared" si="0"/>
        <v>759.7726200000001</v>
      </c>
      <c r="I16" s="28">
        <f t="shared" si="1"/>
        <v>-1.8696532500332652</v>
      </c>
      <c r="J16" s="109">
        <v>870.43</v>
      </c>
      <c r="K16" s="109">
        <v>746.7</v>
      </c>
      <c r="L16" s="28">
        <f t="shared" si="2"/>
        <v>-14.214813368105405</v>
      </c>
    </row>
    <row r="17" spans="1:12" ht="15" customHeight="1">
      <c r="A17" s="118" t="s">
        <v>31</v>
      </c>
      <c r="B17" s="88">
        <v>690</v>
      </c>
      <c r="C17" s="88">
        <v>685</v>
      </c>
      <c r="D17" s="29">
        <v>685</v>
      </c>
      <c r="E17" s="88">
        <v>693</v>
      </c>
      <c r="F17" s="29">
        <v>693</v>
      </c>
      <c r="G17" s="88">
        <v>693.4</v>
      </c>
      <c r="H17" s="88">
        <f t="shared" si="0"/>
        <v>689.2</v>
      </c>
      <c r="I17" s="88">
        <f t="shared" si="1"/>
        <v>-0.6057109893279344</v>
      </c>
      <c r="J17" s="110">
        <v>766.82</v>
      </c>
      <c r="K17" s="110">
        <v>651.05</v>
      </c>
      <c r="L17" s="88">
        <f t="shared" si="2"/>
        <v>-15.0974152995488</v>
      </c>
    </row>
    <row r="18" spans="1:12" ht="15" customHeight="1">
      <c r="A18" s="117" t="s">
        <v>32</v>
      </c>
      <c r="B18" s="28">
        <v>700</v>
      </c>
      <c r="C18" s="28">
        <v>697.5</v>
      </c>
      <c r="D18" s="113">
        <v>700</v>
      </c>
      <c r="E18" s="28">
        <v>700</v>
      </c>
      <c r="F18" s="113">
        <v>700</v>
      </c>
      <c r="G18" s="28">
        <v>705</v>
      </c>
      <c r="H18" s="28">
        <f t="shared" si="0"/>
        <v>699.5</v>
      </c>
      <c r="I18" s="28">
        <f t="shared" si="1"/>
        <v>-0.7801418439716268</v>
      </c>
      <c r="J18" s="109">
        <v>779.43</v>
      </c>
      <c r="K18" s="109">
        <v>690</v>
      </c>
      <c r="L18" s="28">
        <f t="shared" si="2"/>
        <v>-11.473769292944835</v>
      </c>
    </row>
    <row r="19" spans="1:12" ht="15" customHeight="1">
      <c r="A19" s="118" t="s">
        <v>33</v>
      </c>
      <c r="B19" s="88">
        <v>655</v>
      </c>
      <c r="C19" s="88">
        <v>650</v>
      </c>
      <c r="D19" s="29">
        <v>650</v>
      </c>
      <c r="E19" s="88">
        <v>650</v>
      </c>
      <c r="F19" s="29">
        <v>653</v>
      </c>
      <c r="G19" s="88">
        <v>655</v>
      </c>
      <c r="H19" s="88">
        <f t="shared" si="0"/>
        <v>651.6</v>
      </c>
      <c r="I19" s="88">
        <f t="shared" si="1"/>
        <v>-0.5190839694656502</v>
      </c>
      <c r="J19" s="110">
        <v>742</v>
      </c>
      <c r="K19" s="110">
        <v>620</v>
      </c>
      <c r="L19" s="88">
        <f t="shared" si="2"/>
        <v>-16.442048517520213</v>
      </c>
    </row>
    <row r="20" spans="1:12" ht="15" customHeight="1">
      <c r="A20" s="117" t="s">
        <v>34</v>
      </c>
      <c r="B20" s="28">
        <v>802.7057</v>
      </c>
      <c r="C20" s="28">
        <v>808.2749</v>
      </c>
      <c r="D20" s="113">
        <v>802.224</v>
      </c>
      <c r="E20" s="28">
        <v>814.6801</v>
      </c>
      <c r="F20" s="113">
        <v>801.9937</v>
      </c>
      <c r="G20" s="28">
        <v>827.29908</v>
      </c>
      <c r="H20" s="28">
        <f t="shared" si="0"/>
        <v>805.97568</v>
      </c>
      <c r="I20" s="28">
        <f t="shared" si="1"/>
        <v>-2.577471740933157</v>
      </c>
      <c r="J20" s="109">
        <v>848.63</v>
      </c>
      <c r="K20" s="109">
        <v>858.48</v>
      </c>
      <c r="L20" s="28">
        <f t="shared" si="2"/>
        <v>1.1606942955115995</v>
      </c>
    </row>
    <row r="21" spans="1:12" ht="15" customHeight="1">
      <c r="A21" s="118" t="s">
        <v>35</v>
      </c>
      <c r="B21" s="27" t="s">
        <v>63</v>
      </c>
      <c r="C21" s="88">
        <v>661.386</v>
      </c>
      <c r="D21" s="29">
        <v>661.386</v>
      </c>
      <c r="E21" s="88">
        <v>661.386</v>
      </c>
      <c r="F21" s="88">
        <v>661.386</v>
      </c>
      <c r="G21" s="88">
        <v>661.386</v>
      </c>
      <c r="H21" s="27">
        <f t="shared" si="0"/>
        <v>661.386</v>
      </c>
      <c r="I21" s="88">
        <f t="shared" si="1"/>
        <v>0</v>
      </c>
      <c r="J21" s="110">
        <v>796.81</v>
      </c>
      <c r="K21" s="110">
        <v>661.39</v>
      </c>
      <c r="L21" s="88">
        <f t="shared" si="2"/>
        <v>-16.995268633676787</v>
      </c>
    </row>
    <row r="22" spans="1:12" ht="15" customHeight="1">
      <c r="A22" s="117" t="s">
        <v>36</v>
      </c>
      <c r="B22" s="92" t="s">
        <v>63</v>
      </c>
      <c r="C22" s="28">
        <v>903.8942</v>
      </c>
      <c r="D22" s="113">
        <v>903.8942</v>
      </c>
      <c r="E22" s="28">
        <v>903.8942</v>
      </c>
      <c r="F22" s="28">
        <v>903.8942</v>
      </c>
      <c r="G22" s="28">
        <v>903.8942</v>
      </c>
      <c r="H22" s="92">
        <f t="shared" si="0"/>
        <v>903.8942</v>
      </c>
      <c r="I22" s="28">
        <f t="shared" si="1"/>
        <v>0</v>
      </c>
      <c r="J22" s="109">
        <v>1039.32</v>
      </c>
      <c r="K22" s="130">
        <v>903.89</v>
      </c>
      <c r="L22" s="28">
        <f t="shared" si="2"/>
        <v>-13.030635415463953</v>
      </c>
    </row>
    <row r="23" spans="1:12" ht="15" customHeight="1">
      <c r="A23" s="119" t="s">
        <v>37</v>
      </c>
      <c r="B23" s="88"/>
      <c r="C23" s="88"/>
      <c r="D23" s="29"/>
      <c r="E23" s="88"/>
      <c r="F23" s="29"/>
      <c r="G23" s="27"/>
      <c r="H23" s="27"/>
      <c r="I23" s="88"/>
      <c r="J23" s="108"/>
      <c r="K23" s="108"/>
      <c r="L23" s="108"/>
    </row>
    <row r="24" spans="1:12" ht="15" customHeight="1">
      <c r="A24" s="117" t="s">
        <v>38</v>
      </c>
      <c r="B24" s="28">
        <v>288.5848</v>
      </c>
      <c r="C24" s="92" t="s">
        <v>63</v>
      </c>
      <c r="D24" s="113">
        <v>293.8758</v>
      </c>
      <c r="E24" s="28">
        <v>296.7419</v>
      </c>
      <c r="F24" s="113">
        <v>292.994</v>
      </c>
      <c r="G24" s="28">
        <v>279.36944</v>
      </c>
      <c r="H24" s="28">
        <f t="shared" si="0"/>
        <v>293.049125</v>
      </c>
      <c r="I24" s="28">
        <f t="shared" si="1"/>
        <v>4.89662899420924</v>
      </c>
      <c r="J24" s="111">
        <v>312.17</v>
      </c>
      <c r="K24" s="28">
        <v>281.58</v>
      </c>
      <c r="L24" s="113">
        <f>(K24/J24-1)*100</f>
        <v>-9.799147900182604</v>
      </c>
    </row>
    <row r="25" spans="1:12" ht="15" customHeight="1">
      <c r="A25" s="118" t="s">
        <v>39</v>
      </c>
      <c r="B25" s="88">
        <v>357.8</v>
      </c>
      <c r="C25" s="88">
        <v>359.1</v>
      </c>
      <c r="D25" s="29">
        <v>360</v>
      </c>
      <c r="E25" s="88">
        <v>356.2</v>
      </c>
      <c r="F25" s="29">
        <v>359.5</v>
      </c>
      <c r="G25" s="88">
        <v>336.12</v>
      </c>
      <c r="H25" s="88">
        <f t="shared" si="0"/>
        <v>358.52000000000004</v>
      </c>
      <c r="I25" s="88">
        <f t="shared" si="1"/>
        <v>6.664286564322275</v>
      </c>
      <c r="J25" s="107">
        <v>370.77</v>
      </c>
      <c r="K25" s="107">
        <v>344.45</v>
      </c>
      <c r="L25" s="88">
        <f>(K25/J25-1)*100</f>
        <v>-7.098740459044695</v>
      </c>
    </row>
    <row r="26" spans="1:12" ht="15" customHeight="1">
      <c r="A26" s="117" t="s">
        <v>40</v>
      </c>
      <c r="B26" s="92" t="s">
        <v>63</v>
      </c>
      <c r="C26" s="28">
        <v>294.3168</v>
      </c>
      <c r="D26" s="113">
        <v>296.3009</v>
      </c>
      <c r="E26" s="28">
        <v>291.8917</v>
      </c>
      <c r="F26" s="113">
        <v>294.7577</v>
      </c>
      <c r="G26" s="28">
        <v>282.27956000000006</v>
      </c>
      <c r="H26" s="92">
        <f t="shared" si="0"/>
        <v>294.316775</v>
      </c>
      <c r="I26" s="28">
        <f t="shared" si="1"/>
        <v>4.264288565562424</v>
      </c>
      <c r="J26" s="112">
        <v>308.2</v>
      </c>
      <c r="K26" s="129">
        <v>279.57</v>
      </c>
      <c r="L26" s="113">
        <f>(K26/J26-1)*100</f>
        <v>-9.289422452952623</v>
      </c>
    </row>
    <row r="27" spans="1:12" ht="15" customHeight="1">
      <c r="A27" s="137" t="s">
        <v>41</v>
      </c>
      <c r="B27" s="132" t="s">
        <v>64</v>
      </c>
      <c r="C27" s="27" t="s">
        <v>64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74</v>
      </c>
      <c r="B28" s="177"/>
      <c r="C28" s="28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75</v>
      </c>
      <c r="B29" s="27" t="s">
        <v>63</v>
      </c>
      <c r="C29" s="88">
        <v>2819.13225</v>
      </c>
      <c r="D29" s="140">
        <v>2829.05295</v>
      </c>
      <c r="E29" s="140">
        <v>2813.62075</v>
      </c>
      <c r="F29" s="140">
        <v>2836.7690500000003</v>
      </c>
      <c r="G29" s="140">
        <v>2792.56682</v>
      </c>
      <c r="H29" s="27">
        <f t="shared" si="0"/>
        <v>2824.64375</v>
      </c>
      <c r="I29" s="88">
        <f t="shared" si="1"/>
        <v>1.1486539827899378</v>
      </c>
      <c r="J29" s="144">
        <v>2679.218885714285</v>
      </c>
      <c r="K29" s="144">
        <v>2762.626252380952</v>
      </c>
      <c r="L29" s="144">
        <f>(K29/J29-1)*100</f>
        <v>3.1131225265467632</v>
      </c>
    </row>
    <row r="30" spans="1:12" ht="15" customHeight="1">
      <c r="A30" s="135" t="s">
        <v>76</v>
      </c>
      <c r="B30" s="92" t="s">
        <v>63</v>
      </c>
      <c r="C30" s="28">
        <v>3169.1124999999997</v>
      </c>
      <c r="D30" s="141">
        <v>3171.86825</v>
      </c>
      <c r="E30" s="141">
        <v>3157.53835</v>
      </c>
      <c r="F30" s="141">
        <v>3150.3734</v>
      </c>
      <c r="G30" s="141">
        <v>3171.4273299999995</v>
      </c>
      <c r="H30" s="92">
        <f t="shared" si="0"/>
        <v>3162.223125</v>
      </c>
      <c r="I30" s="28">
        <f t="shared" si="1"/>
        <v>-0.2902227937853996</v>
      </c>
      <c r="J30" s="145">
        <v>3241.9167904761903</v>
      </c>
      <c r="K30" s="145">
        <v>3181.73645952381</v>
      </c>
      <c r="L30" s="145">
        <f>(K30/J30-1)*100</f>
        <v>-1.8563194197078858</v>
      </c>
    </row>
    <row r="31" spans="1:12" ht="18">
      <c r="A31" s="139" t="s">
        <v>77</v>
      </c>
      <c r="B31" s="178" t="s">
        <v>63</v>
      </c>
      <c r="C31" s="142">
        <v>1246.15015</v>
      </c>
      <c r="D31" s="142">
        <v>1167.88685</v>
      </c>
      <c r="E31" s="142">
        <v>1233.4737</v>
      </c>
      <c r="F31" s="142">
        <v>1222.4507</v>
      </c>
      <c r="G31" s="142">
        <v>1235.1271499999998</v>
      </c>
      <c r="H31" s="178">
        <f t="shared" si="0"/>
        <v>1217.49035</v>
      </c>
      <c r="I31" s="142">
        <f t="shared" si="1"/>
        <v>-1.427933958054417</v>
      </c>
      <c r="J31" s="146">
        <v>1592.928480952381</v>
      </c>
      <c r="K31" s="146">
        <v>1339.950630952381</v>
      </c>
      <c r="L31" s="146">
        <f>(K31/J31-1)*100</f>
        <v>-15.881306224668002</v>
      </c>
    </row>
    <row r="32" spans="1:12" ht="18">
      <c r="A32" s="206" t="s">
        <v>55</v>
      </c>
      <c r="B32" s="207"/>
      <c r="C32" s="207"/>
      <c r="D32" s="207"/>
      <c r="E32" s="207"/>
      <c r="F32" s="207"/>
      <c r="G32" s="208"/>
      <c r="H32" s="208"/>
      <c r="I32" s="208"/>
      <c r="J32" s="208"/>
      <c r="K32" s="208"/>
      <c r="L32" s="208"/>
    </row>
    <row r="33" spans="1:12" ht="18">
      <c r="A33" s="191" t="s">
        <v>82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9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2018-11-13T15:03:05Z</cp:lastPrinted>
  <dcterms:created xsi:type="dcterms:W3CDTF">2010-11-09T14:07:20Z</dcterms:created>
  <dcterms:modified xsi:type="dcterms:W3CDTF">2019-02-24T15:30:16Z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