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500" windowWidth="20496" windowHeight="7752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<sst xmlns="http://schemas.openxmlformats.org/spreadsheetml/2006/main" count="148" uniqueCount="80">
  <si>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</si>
  <si>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</si>
  <si>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</si>
  <si>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</si>
  <si>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</si>
  <si>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</si>
  <si>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</si>
  <si>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</si>
  <si>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</si>
  <si>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</si>
  <si>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</si>
  <si>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</si>
  <si>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</si>
  <si>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</si>
  <si>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</si>
  <si>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</si>
  <si>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</si>
  <si>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</si>
  <si>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</si>
  <si>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</si>
  <si>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</si>
  <si>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</si>
  <si>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</si>
  <si>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</si>
  <si>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</si>
  <si>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</si>
  <si>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</si>
  <si>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</si>
  <si>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</si>
  <si>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</si>
  <si>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</si>
  <si>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</si>
  <si>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</si>
  <si>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</si>
  <si>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</si>
  <si>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</si>
  <si>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</si>
  <si>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</si>
  <si>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</si>
  <si>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</si>
  <si>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</si>
  <si>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</si>
  <si>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</si>
  <si>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</si>
  <si>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</si>
  <si>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</si>
  <si>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</si>
  <si>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</si>
  <si>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</si>
  <si>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</si>
  <si>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</si>
  <si>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</si>
  <si>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</si>
  <si>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</si>
  <si>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</si>
  <si>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</si>
  <si>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</si>
  <si>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</si>
  <si>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</si>
  <si>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</si>
  <si>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</si>
  <si>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</si>
  <si>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</si>
  <si>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</si>
  <si>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</si>
  <si>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</si>
  <si>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</si>
  <si>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</si>
  <si>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</si>
  <si>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</si>
  <si>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</si>
  <si>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</si>
  <si>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</si>
  <si>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</si>
  <si>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</si>
  <si>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</si>
  <si>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Mayo 2017</t>
  </si>
  <si>
    <t>Abril</t>
  </si>
  <si>
    <t>s/p</t>
  </si>
  <si>
    <t>semana del  15 al 21 de mayo de 2017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</si>
</sst>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6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24" borderId="30" xfId="0" applyFont="1" applyFill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9" borderId="33" xfId="0" applyNumberFormat="1" applyFont="1" applyFill="1" applyBorder="1" applyAlignment="1" applyProtection="1">
      <alignment horizontal="center"/>
      <protection/>
    </xf>
    <xf numFmtId="0" fontId="34" fillId="9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24" borderId="36" xfId="0" applyNumberFormat="1" applyFont="1" applyFill="1" applyBorder="1" applyAlignment="1" applyProtection="1">
      <alignment horizontal="center" vertical="center"/>
      <protection/>
    </xf>
    <xf numFmtId="182" fontId="34" fillId="9" borderId="26" xfId="0" applyNumberFormat="1" applyFont="1" applyFill="1" applyBorder="1" applyAlignment="1" applyProtection="1">
      <alignment horizontal="center"/>
      <protection/>
    </xf>
    <xf numFmtId="182" fontId="34" fillId="9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2" fontId="26" fillId="24" borderId="0" xfId="0" applyNumberFormat="1" applyFont="1" applyFill="1" applyBorder="1" applyAlignment="1" applyProtection="1">
      <alignment horizontal="center" vertical="center"/>
      <protection/>
    </xf>
    <xf numFmtId="2" fontId="26" fillId="24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9" borderId="42" xfId="0" applyNumberFormat="1" applyFont="1" applyFill="1" applyBorder="1" applyAlignment="1" applyProtection="1">
      <alignment horizontal="center"/>
      <protection/>
    </xf>
    <xf numFmtId="180" fontId="34" fillId="9" borderId="43" xfId="0" applyFont="1" applyFill="1" applyBorder="1" applyAlignment="1" applyProtection="1">
      <alignment horizontal="center"/>
      <protection/>
    </xf>
    <xf numFmtId="2" fontId="26" fillId="24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24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24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24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3" fillId="63" borderId="0" xfId="0" applyNumberFormat="1" applyFont="1" applyFill="1" applyBorder="1" applyAlignment="1">
      <alignment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24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24" borderId="36" xfId="0" applyNumberFormat="1" applyFont="1" applyFill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25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31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1" xfId="0" applyFont="1" applyFill="1" applyBorder="1" applyAlignment="1" applyProtection="1">
      <alignment horizontal="center" vertical="center"/>
      <protection/>
    </xf>
    <xf numFmtId="180" fontId="34" fillId="9" borderId="45" xfId="0" applyFont="1" applyFill="1" applyBorder="1" applyAlignment="1" applyProtection="1">
      <alignment horizontal="center" vertical="center"/>
      <protection/>
    </xf>
    <xf numFmtId="180" fontId="34" fillId="9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8202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58102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6106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2">
      <selection activeCell="B23" sqref="B23"/>
    </sheetView>
  </sheetViews>
  <sheetFormatPr defaultColWidth="8.72265625" defaultRowHeight="18"/>
  <cols>
    <col min="1" max="5" width="11.0859375" style="0" customWidth="1"/>
    <col min="6" max="6" width="12.72265625" style="0" customWidth="1"/>
    <col min="7" max="16384" width="11.0859375" style="0" customWidth="1"/>
  </cols>
  <sheetData>
    <row r="1" spans="1:7" ht="17.25">
      <c r="A1" s="1"/>
      <c r="B1" s="1"/>
      <c r="C1" s="1"/>
      <c r="D1" s="1"/>
      <c r="E1" s="1"/>
      <c r="F1" s="1"/>
      <c r="G1" s="1"/>
    </row>
    <row r="2" spans="1:7" ht="17.25">
      <c r="A2" s="199"/>
      <c r="B2" s="199"/>
      <c r="C2" s="199"/>
      <c r="D2" s="199"/>
      <c r="E2" s="1"/>
      <c r="F2" s="1"/>
      <c r="G2" s="1"/>
    </row>
    <row r="3" spans="1:7" ht="18">
      <c r="A3" s="199"/>
      <c r="B3" s="199"/>
      <c r="C3" s="199"/>
      <c r="D3" s="199"/>
      <c r="E3" s="1"/>
      <c r="F3" s="1"/>
      <c r="G3" s="1"/>
    </row>
    <row r="4" spans="1:8" ht="18">
      <c r="A4" s="199"/>
      <c r="B4" s="199"/>
      <c r="C4" s="199"/>
      <c r="D4" s="199"/>
      <c r="E4" s="1"/>
      <c r="F4" s="1"/>
      <c r="G4" s="1"/>
      <c r="H4" s="1"/>
    </row>
    <row r="5" spans="1:8" ht="18">
      <c r="A5" s="199"/>
      <c r="B5" s="199"/>
      <c r="C5" s="199"/>
      <c r="D5" s="199"/>
      <c r="E5" s="1"/>
      <c r="F5" s="1"/>
      <c r="G5" s="1"/>
      <c r="H5" s="1"/>
    </row>
    <row r="6" spans="1:8" ht="18">
      <c r="A6" s="199"/>
      <c r="B6" s="199"/>
      <c r="C6" s="199"/>
      <c r="D6" s="199"/>
      <c r="E6" s="1"/>
      <c r="F6" s="194"/>
      <c r="G6" s="1"/>
      <c r="H6" s="1"/>
    </row>
    <row r="7" spans="1:8" ht="18">
      <c r="A7" s="199"/>
      <c r="B7" s="199"/>
      <c r="C7" s="199"/>
      <c r="D7" s="199"/>
      <c r="E7" s="1"/>
      <c r="F7" s="194"/>
      <c r="G7" s="1"/>
      <c r="H7" s="1"/>
    </row>
    <row r="8" spans="1:8" ht="18">
      <c r="A8" s="199"/>
      <c r="B8" s="199"/>
      <c r="C8" s="199"/>
      <c r="D8" s="199"/>
      <c r="E8" s="1"/>
      <c r="F8" s="1"/>
      <c r="G8" s="1"/>
      <c r="H8" s="1"/>
    </row>
    <row r="9" spans="1:8" ht="18">
      <c r="A9" s="200"/>
      <c r="B9" s="199"/>
      <c r="C9" s="199"/>
      <c r="D9" s="199"/>
      <c r="E9" s="1"/>
      <c r="F9" s="1"/>
      <c r="G9" s="1"/>
      <c r="H9" s="1"/>
    </row>
    <row r="10" spans="1:8" ht="17.25">
      <c r="A10" s="201"/>
      <c r="B10" s="201"/>
      <c r="C10" s="201"/>
      <c r="D10" s="205"/>
      <c r="E10" s="70"/>
      <c r="F10" s="70"/>
      <c r="G10" s="70"/>
      <c r="H10" s="1"/>
    </row>
    <row r="11" spans="1:8" ht="17.25">
      <c r="A11" s="202"/>
      <c r="B11" s="202"/>
      <c r="C11" s="202"/>
      <c r="D11" s="202"/>
      <c r="E11" s="2"/>
      <c r="F11" s="2"/>
      <c r="G11" s="2"/>
      <c r="H11" s="1"/>
    </row>
    <row r="12" spans="1:8" ht="17.25">
      <c r="A12" s="2"/>
      <c r="B12" s="2"/>
      <c r="C12" s="2"/>
      <c r="D12" s="202"/>
      <c r="E12" s="2"/>
      <c r="F12" s="2"/>
      <c r="G12" s="2"/>
      <c r="H12" s="1"/>
    </row>
    <row r="13" spans="1:8" ht="17.25">
      <c r="A13" s="69"/>
      <c r="B13" s="69"/>
      <c r="C13" s="69"/>
      <c r="D13" s="114"/>
      <c r="E13" s="69"/>
      <c r="F13" s="69"/>
      <c r="G13" s="69"/>
      <c r="H13" s="1"/>
    </row>
    <row r="14" spans="2:8" ht="17.25">
      <c r="B14" s="1"/>
      <c r="C14" s="1"/>
      <c r="D14" s="113"/>
      <c r="E14" s="1"/>
      <c r="F14" s="1"/>
      <c r="G14" s="1"/>
      <c r="H14" s="1"/>
    </row>
    <row r="15" spans="2:8" ht="17.25">
      <c r="B15" s="1"/>
      <c r="C15" s="1"/>
      <c r="D15" s="113"/>
      <c r="E15" s="1"/>
      <c r="F15" s="1"/>
      <c r="G15" s="1"/>
      <c r="H15" s="1"/>
    </row>
    <row r="16" spans="2:8" ht="17.25">
      <c r="B16" s="1"/>
      <c r="C16" s="1"/>
      <c r="D16" s="113"/>
      <c r="E16" s="1"/>
      <c r="F16" s="1"/>
      <c r="G16" s="1"/>
      <c r="H16" s="1"/>
    </row>
    <row r="17" spans="2:12" ht="17.25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7.25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7.25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7.25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7.25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7.25">
      <c r="B22" s="231" t="s">
        <v>53</v>
      </c>
      <c r="C22" s="231"/>
      <c r="D22" s="231"/>
      <c r="E22" s="231"/>
      <c r="F22" s="1"/>
      <c r="G22" s="1"/>
      <c r="H22" s="1"/>
      <c r="I22" s="1"/>
      <c r="J22" s="1"/>
      <c r="K22" s="1"/>
      <c r="L22" s="1"/>
    </row>
    <row r="23" spans="2:12" ht="17.25">
      <c r="B23" s="140" t="s">
        <v>79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7.25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7.25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7.25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7.25">
      <c r="B27" s="1"/>
      <c r="C27" s="1"/>
      <c r="D27" s="113"/>
      <c r="E27" s="1"/>
      <c r="F27" s="1"/>
      <c r="G27" s="1"/>
      <c r="H27" s="1"/>
    </row>
    <row r="28" spans="1:8" ht="17.25">
      <c r="A28" s="1"/>
      <c r="B28" s="1"/>
      <c r="C28" s="1"/>
      <c r="D28" s="1"/>
      <c r="E28" s="1"/>
      <c r="F28" s="1"/>
      <c r="G28" s="1"/>
      <c r="H28" s="1"/>
    </row>
    <row r="29" spans="1:8" ht="17.25">
      <c r="A29" s="1"/>
      <c r="B29" s="1"/>
      <c r="C29" s="1"/>
      <c r="D29" s="1"/>
      <c r="E29" s="1"/>
      <c r="F29" s="1"/>
      <c r="G29" s="1"/>
      <c r="H29" s="1"/>
    </row>
    <row r="30" spans="1:8" ht="17.25">
      <c r="A30" s="8"/>
      <c r="B30" s="8"/>
      <c r="C30" s="8"/>
      <c r="D30" s="8"/>
      <c r="E30" s="8"/>
      <c r="F30" s="8"/>
      <c r="G30" s="8"/>
      <c r="H30" s="1"/>
    </row>
    <row r="31" spans="2:8" ht="17.25">
      <c r="B31" s="9"/>
      <c r="C31" s="9"/>
      <c r="D31" s="9"/>
      <c r="E31" s="9"/>
      <c r="F31" s="9"/>
      <c r="G31" s="9"/>
      <c r="H31" s="1"/>
    </row>
    <row r="32" spans="1:7" ht="17.25">
      <c r="A32" s="1"/>
      <c r="B32" s="1"/>
      <c r="C32" s="1"/>
      <c r="D32" s="1"/>
      <c r="E32" s="1"/>
      <c r="F32" s="1"/>
      <c r="G32" s="1"/>
    </row>
    <row r="33" spans="1:7" ht="17.25">
      <c r="A33" s="1"/>
      <c r="B33" s="1"/>
      <c r="C33" s="1"/>
      <c r="D33" s="1"/>
      <c r="E33" s="1"/>
      <c r="F33" s="1"/>
      <c r="G33" s="1"/>
    </row>
    <row r="34" spans="1:7" ht="17.25">
      <c r="A34" s="1"/>
      <c r="B34" s="1"/>
      <c r="C34" s="1"/>
      <c r="D34" s="1"/>
      <c r="E34" s="1"/>
      <c r="F34" s="1"/>
      <c r="G34" s="1"/>
    </row>
    <row r="44" ht="17.25">
      <c r="A44" s="10" t="s">
        <v>0</v>
      </c>
    </row>
    <row r="45" spans="3:7" ht="18">
      <c r="C45" s="8"/>
      <c r="D45" s="8"/>
      <c r="E45" s="8"/>
      <c r="F45" s="8"/>
      <c r="G45" s="8"/>
    </row>
    <row r="46" spans="1:7" ht="17.25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7.25">
      <c r="F4" s="102"/>
      <c r="G4" s="102"/>
      <c r="H4" s="102"/>
    </row>
    <row r="5" spans="1:8" ht="17.25">
      <c r="A5" s="102"/>
      <c r="B5" s="102"/>
      <c r="C5" s="102"/>
      <c r="D5" s="102"/>
      <c r="E5" s="102"/>
      <c r="F5" s="102"/>
      <c r="G5" s="102"/>
      <c r="H5" s="102"/>
    </row>
    <row r="6" spans="1:8" ht="17.25">
      <c r="A6" s="102"/>
      <c r="B6" s="102"/>
      <c r="C6" s="102"/>
      <c r="D6" s="102"/>
      <c r="E6" s="102"/>
      <c r="F6" s="193"/>
      <c r="G6" s="102"/>
      <c r="H6" s="102"/>
    </row>
    <row r="7" spans="1:8" ht="17.25">
      <c r="A7" s="102"/>
      <c r="B7" s="102"/>
      <c r="C7" s="102"/>
      <c r="D7" s="102"/>
      <c r="E7" s="102"/>
      <c r="F7" s="193"/>
      <c r="G7" s="102"/>
      <c r="H7" s="102"/>
    </row>
    <row r="8" spans="1:8" ht="17.25">
      <c r="A8" s="102"/>
      <c r="B8" s="102"/>
      <c r="C8" s="102"/>
      <c r="D8" s="102"/>
      <c r="E8" s="102"/>
      <c r="F8" s="102"/>
      <c r="G8" s="102"/>
      <c r="H8" s="102"/>
    </row>
    <row r="9" spans="1:8" ht="17.25">
      <c r="A9" s="102"/>
      <c r="B9" s="102"/>
      <c r="C9" s="102"/>
      <c r="D9" s="102"/>
      <c r="E9" s="102"/>
      <c r="F9" s="102"/>
      <c r="G9" s="102"/>
      <c r="H9" s="102"/>
    </row>
    <row r="10" spans="1:8" ht="17.25">
      <c r="A10" s="232" t="s">
        <v>48</v>
      </c>
      <c r="B10" s="232"/>
      <c r="C10" s="232"/>
      <c r="D10" s="233"/>
      <c r="E10" s="232"/>
      <c r="F10" s="232"/>
      <c r="G10" s="103"/>
      <c r="H10" s="102"/>
    </row>
    <row r="11" spans="1:8" ht="17.25">
      <c r="A11" s="234" t="s">
        <v>50</v>
      </c>
      <c r="B11" s="234"/>
      <c r="C11" s="234"/>
      <c r="D11" s="234"/>
      <c r="E11" s="234"/>
      <c r="F11" s="234"/>
      <c r="G11" s="107"/>
      <c r="H11" s="102"/>
    </row>
    <row r="12" spans="1:8" ht="17.25">
      <c r="A12" s="104"/>
      <c r="B12" s="104"/>
      <c r="C12" s="104"/>
      <c r="D12" s="104"/>
      <c r="E12" s="104"/>
      <c r="F12" s="104"/>
      <c r="G12" s="104"/>
      <c r="H12" s="102"/>
    </row>
    <row r="13" spans="1:8" ht="17.25">
      <c r="A13" s="235" t="s">
        <v>44</v>
      </c>
      <c r="B13" s="235"/>
      <c r="C13" s="235"/>
      <c r="D13" s="236"/>
      <c r="E13" s="235"/>
      <c r="F13" s="235"/>
      <c r="G13" s="105"/>
      <c r="H13" s="102"/>
    </row>
    <row r="14" spans="1:8" ht="17.25">
      <c r="A14" s="239" t="s">
        <v>45</v>
      </c>
      <c r="B14" s="239"/>
      <c r="C14" s="239"/>
      <c r="D14" s="240"/>
      <c r="E14" s="239"/>
      <c r="F14" s="239"/>
      <c r="G14" s="108"/>
      <c r="H14" s="102"/>
    </row>
    <row r="15" spans="1:8" ht="17.25">
      <c r="A15" s="104"/>
      <c r="B15" s="106"/>
      <c r="C15" s="106"/>
      <c r="D15" s="112"/>
      <c r="E15" s="106"/>
      <c r="F15" s="106"/>
      <c r="G15" s="106"/>
      <c r="H15" s="102"/>
    </row>
    <row r="16" spans="1:8" ht="17.25">
      <c r="A16" s="104"/>
      <c r="B16" s="106"/>
      <c r="C16" s="106"/>
      <c r="D16" s="112"/>
      <c r="E16" s="106"/>
      <c r="F16" s="106"/>
      <c r="G16" s="106"/>
      <c r="H16" s="102"/>
    </row>
    <row r="17" spans="1:12" ht="17.25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7.25">
      <c r="A18" s="239" t="s">
        <v>64</v>
      </c>
      <c r="B18" s="239"/>
      <c r="C18" s="239"/>
      <c r="D18" s="240"/>
      <c r="E18" s="239"/>
      <c r="F18" s="239"/>
      <c r="G18" s="108"/>
      <c r="H18" s="102"/>
      <c r="I18" s="102"/>
      <c r="J18" s="102"/>
      <c r="K18" s="102"/>
      <c r="L18" s="102"/>
    </row>
    <row r="19" spans="1:12" ht="17.25">
      <c r="A19" s="235" t="s">
        <v>65</v>
      </c>
      <c r="B19" s="235"/>
      <c r="C19" s="235"/>
      <c r="D19" s="236"/>
      <c r="E19" s="235"/>
      <c r="F19" s="235"/>
      <c r="G19" s="105"/>
      <c r="H19" s="102"/>
      <c r="I19" s="102"/>
      <c r="J19" s="102"/>
      <c r="K19" s="102"/>
      <c r="L19" s="102"/>
    </row>
    <row r="20" spans="1:12" ht="17.25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7.25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7.25">
      <c r="A22" s="239" t="s">
        <v>46</v>
      </c>
      <c r="B22" s="239"/>
      <c r="C22" s="239"/>
      <c r="D22" s="240"/>
      <c r="E22" s="239"/>
      <c r="F22" s="239"/>
      <c r="G22" s="108"/>
      <c r="H22" s="102"/>
      <c r="I22" s="102"/>
      <c r="J22" s="102"/>
      <c r="K22" s="102"/>
      <c r="L22" s="102"/>
    </row>
    <row r="23" spans="1:12" ht="17.25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7.25">
      <c r="A24" s="241" t="s">
        <v>0</v>
      </c>
      <c r="B24" s="241"/>
      <c r="C24" s="241"/>
      <c r="D24" s="241"/>
      <c r="E24" s="241"/>
      <c r="F24" s="241"/>
      <c r="G24" s="109"/>
      <c r="H24" s="102"/>
      <c r="I24" s="102"/>
      <c r="J24" s="102"/>
      <c r="K24" s="102"/>
      <c r="L24" s="102"/>
    </row>
    <row r="25" spans="1:12" ht="17.25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7.25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7.25">
      <c r="A27" s="102"/>
      <c r="B27" s="102"/>
      <c r="C27" s="102"/>
      <c r="D27" s="113"/>
      <c r="E27" s="102"/>
      <c r="F27" s="102"/>
      <c r="G27" s="102"/>
      <c r="H27" s="102"/>
    </row>
    <row r="28" spans="1:8" ht="17.25">
      <c r="A28" s="102"/>
      <c r="B28" s="102"/>
      <c r="C28" s="102"/>
      <c r="D28" s="102"/>
      <c r="E28" s="102"/>
      <c r="F28" s="102"/>
      <c r="G28" s="102"/>
      <c r="H28" s="102"/>
    </row>
    <row r="29" spans="1:8" ht="17.25">
      <c r="A29" s="102"/>
      <c r="B29" s="102"/>
      <c r="C29" s="102"/>
      <c r="D29" s="102"/>
      <c r="E29" s="102"/>
      <c r="F29" s="102"/>
      <c r="G29" s="102"/>
      <c r="H29" s="102"/>
    </row>
    <row r="30" spans="1:8" ht="17.25">
      <c r="A30" s="102"/>
      <c r="B30" s="102"/>
      <c r="C30" s="102"/>
      <c r="D30" s="102"/>
      <c r="E30" s="102"/>
      <c r="F30" s="102"/>
      <c r="G30" s="102"/>
      <c r="H30" s="102"/>
    </row>
    <row r="31" spans="1:8" ht="17.25">
      <c r="A31" s="102"/>
      <c r="B31" s="102"/>
      <c r="C31" s="102"/>
      <c r="D31" s="102"/>
      <c r="E31" s="102"/>
      <c r="F31" s="102"/>
      <c r="G31" s="102"/>
      <c r="H31" s="102"/>
    </row>
    <row r="36" spans="2:4" ht="17.25">
      <c r="B36" s="237" t="s">
        <v>49</v>
      </c>
      <c r="C36" s="237"/>
      <c r="D36" s="237"/>
    </row>
    <row r="37" spans="2:4" ht="17.25">
      <c r="B37" s="237" t="s">
        <v>59</v>
      </c>
      <c r="C37" s="237"/>
      <c r="D37" s="12"/>
    </row>
    <row r="38" spans="2:4" ht="17.25">
      <c r="B38" s="237" t="s">
        <v>60</v>
      </c>
      <c r="C38" s="237"/>
      <c r="D38" s="12"/>
    </row>
    <row r="39" spans="2:4" ht="17.25">
      <c r="B39" s="238" t="s">
        <v>47</v>
      </c>
      <c r="C39" s="238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3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3"/>
      <c r="B2" s="244" t="s">
        <v>76</v>
      </c>
      <c r="C2" s="244"/>
      <c r="D2" s="244"/>
      <c r="E2" s="244"/>
      <c r="F2" s="244"/>
      <c r="G2" s="245" t="s">
        <v>2</v>
      </c>
      <c r="H2" s="245"/>
      <c r="I2" s="245"/>
      <c r="J2" s="245" t="s">
        <v>3</v>
      </c>
      <c r="K2" s="245"/>
      <c r="L2" s="245"/>
      <c r="M2" s="4"/>
      <c r="N2" s="4"/>
      <c r="O2" s="4"/>
    </row>
    <row r="3" spans="1:15" ht="15">
      <c r="A3" s="24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5"/>
      <c r="H3" s="245"/>
      <c r="I3" s="245"/>
      <c r="J3" s="246" t="s">
        <v>77</v>
      </c>
      <c r="K3" s="246"/>
      <c r="L3" s="246"/>
      <c r="M3" s="4"/>
      <c r="N3" s="4"/>
      <c r="O3" s="4"/>
    </row>
    <row r="4" spans="1:15" ht="15">
      <c r="A4" s="243"/>
      <c r="B4" s="64">
        <v>15</v>
      </c>
      <c r="C4" s="63">
        <v>16</v>
      </c>
      <c r="D4" s="63">
        <v>17</v>
      </c>
      <c r="E4" s="63">
        <v>18</v>
      </c>
      <c r="F4" s="160">
        <v>19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82"/>
      <c r="C5" s="180"/>
      <c r="D5" s="180"/>
      <c r="E5" s="180"/>
      <c r="F5" s="180"/>
      <c r="G5" s="85"/>
      <c r="H5" s="145"/>
      <c r="I5" s="150"/>
      <c r="J5" s="150"/>
      <c r="K5" s="40"/>
      <c r="L5" s="39"/>
      <c r="M5" s="4"/>
      <c r="N5" s="4"/>
      <c r="O5" s="4"/>
    </row>
    <row r="6" spans="1:15" ht="15">
      <c r="A6" s="45" t="s">
        <v>11</v>
      </c>
      <c r="B6" s="175">
        <v>189</v>
      </c>
      <c r="C6" s="175">
        <v>189</v>
      </c>
      <c r="D6" s="175">
        <v>189</v>
      </c>
      <c r="E6" s="30">
        <v>189</v>
      </c>
      <c r="F6" s="175">
        <v>189</v>
      </c>
      <c r="G6" s="86">
        <v>189</v>
      </c>
      <c r="H6" s="190">
        <f>AVERAGE(B6:F6)</f>
        <v>189</v>
      </c>
      <c r="I6" s="190">
        <f>(H6/G6-1)*100</f>
        <v>0</v>
      </c>
      <c r="J6" s="211">
        <v>198.81</v>
      </c>
      <c r="K6" s="41">
        <v>188</v>
      </c>
      <c r="L6" s="58">
        <f>(K6/J6-1)*100</f>
        <v>-5.437352245862881</v>
      </c>
      <c r="M6" s="4"/>
      <c r="N6" s="4"/>
      <c r="O6" s="4"/>
    </row>
    <row r="7" spans="1:15" ht="15">
      <c r="A7" s="54" t="s">
        <v>52</v>
      </c>
      <c r="B7" s="179" t="s">
        <v>78</v>
      </c>
      <c r="C7" s="179" t="s">
        <v>78</v>
      </c>
      <c r="D7" s="179" t="s">
        <v>78</v>
      </c>
      <c r="E7" s="179" t="s">
        <v>78</v>
      </c>
      <c r="F7" s="179" t="s">
        <v>78</v>
      </c>
      <c r="G7" s="217" t="s">
        <v>66</v>
      </c>
      <c r="H7" s="179" t="s">
        <v>66</v>
      </c>
      <c r="I7" s="179" t="s">
        <v>66</v>
      </c>
      <c r="J7" s="42">
        <v>178.81</v>
      </c>
      <c r="K7" s="229" t="s">
        <v>66</v>
      </c>
      <c r="L7" s="179" t="s">
        <v>66</v>
      </c>
      <c r="M7" s="4"/>
      <c r="N7" s="4"/>
      <c r="O7" s="4"/>
    </row>
    <row r="8" spans="1:15" ht="15">
      <c r="A8" s="55" t="s">
        <v>12</v>
      </c>
      <c r="B8" s="30"/>
      <c r="C8" s="175"/>
      <c r="D8" s="175"/>
      <c r="E8" s="175"/>
      <c r="F8" s="175"/>
      <c r="G8" s="167"/>
      <c r="H8" s="81"/>
      <c r="I8" s="81"/>
      <c r="J8" s="212"/>
      <c r="K8" s="43"/>
      <c r="L8" s="32"/>
      <c r="M8" s="4"/>
      <c r="N8" s="4"/>
      <c r="O8" s="4"/>
    </row>
    <row r="9" spans="1:15" ht="15">
      <c r="A9" s="54" t="s">
        <v>75</v>
      </c>
      <c r="B9" s="179" t="s">
        <v>66</v>
      </c>
      <c r="C9" s="179" t="s">
        <v>66</v>
      </c>
      <c r="D9" s="179" t="s">
        <v>66</v>
      </c>
      <c r="E9" s="179" t="s">
        <v>66</v>
      </c>
      <c r="F9" s="179" t="s">
        <v>66</v>
      </c>
      <c r="G9" s="168" t="s">
        <v>66</v>
      </c>
      <c r="H9" s="179" t="s">
        <v>66</v>
      </c>
      <c r="I9" s="179" t="s">
        <v>66</v>
      </c>
      <c r="J9" s="213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90">
        <v>175.36</v>
      </c>
      <c r="C10" s="175">
        <v>175.73</v>
      </c>
      <c r="D10" s="175">
        <v>175.27</v>
      </c>
      <c r="E10" s="175">
        <v>174.81</v>
      </c>
      <c r="F10" s="175">
        <v>178.3</v>
      </c>
      <c r="G10" s="169">
        <v>178.078</v>
      </c>
      <c r="H10" s="190">
        <f>AVERAGE(B10:F10)</f>
        <v>175.894</v>
      </c>
      <c r="I10" s="190">
        <f>(H10/G10-1)*100</f>
        <v>-1.2264288682487412</v>
      </c>
      <c r="J10" s="214">
        <v>195.46</v>
      </c>
      <c r="K10" s="41">
        <v>180.05</v>
      </c>
      <c r="L10" s="58">
        <f aca="true" t="shared" si="0" ref="L10:L16">(K10/J10-1)*100</f>
        <v>-7.883966028855005</v>
      </c>
      <c r="M10" s="4"/>
      <c r="N10" s="4"/>
      <c r="O10" s="4"/>
    </row>
    <row r="11" spans="1:15" ht="15">
      <c r="A11" s="46" t="s">
        <v>14</v>
      </c>
      <c r="B11" s="31">
        <v>204.11292</v>
      </c>
      <c r="C11" s="31">
        <v>202.73502</v>
      </c>
      <c r="D11" s="31">
        <v>205.3071</v>
      </c>
      <c r="E11" s="31">
        <v>205.12338</v>
      </c>
      <c r="F11" s="31">
        <v>209.4408</v>
      </c>
      <c r="G11" s="170">
        <v>207.897552</v>
      </c>
      <c r="H11" s="31">
        <f>AVERAGE(B11:F11)</f>
        <v>205.343844</v>
      </c>
      <c r="I11" s="31">
        <f>(H11/G11-1)*100</f>
        <v>-1.2283492400141371</v>
      </c>
      <c r="J11" s="47">
        <v>202.22</v>
      </c>
      <c r="K11" s="47">
        <v>197.4</v>
      </c>
      <c r="L11" s="59">
        <f t="shared" si="0"/>
        <v>-2.3835426762931378</v>
      </c>
      <c r="M11" s="4"/>
      <c r="N11" s="4"/>
      <c r="O11" s="4"/>
    </row>
    <row r="12" spans="1:15" ht="15">
      <c r="A12" s="65" t="s">
        <v>62</v>
      </c>
      <c r="B12" s="192" t="s">
        <v>67</v>
      </c>
      <c r="C12" s="192" t="s">
        <v>67</v>
      </c>
      <c r="D12" s="192" t="s">
        <v>67</v>
      </c>
      <c r="E12" s="192" t="s">
        <v>67</v>
      </c>
      <c r="F12" s="192" t="s">
        <v>67</v>
      </c>
      <c r="G12" s="192" t="s">
        <v>66</v>
      </c>
      <c r="H12" s="192" t="s">
        <v>66</v>
      </c>
      <c r="I12" s="192" t="s">
        <v>66</v>
      </c>
      <c r="J12" s="196">
        <v>211.40922857142854</v>
      </c>
      <c r="K12" s="195" t="s">
        <v>67</v>
      </c>
      <c r="L12" s="192" t="s">
        <v>66</v>
      </c>
      <c r="M12" s="4"/>
      <c r="N12" s="4"/>
      <c r="O12" s="4"/>
    </row>
    <row r="13" spans="1:15" ht="15">
      <c r="A13" s="73" t="s">
        <v>63</v>
      </c>
      <c r="B13" s="176">
        <v>211.46171999999999</v>
      </c>
      <c r="C13" s="176">
        <v>210.08382</v>
      </c>
      <c r="D13" s="176">
        <v>212.6559</v>
      </c>
      <c r="E13" s="176">
        <v>212.47217999999998</v>
      </c>
      <c r="F13" s="176">
        <v>216.7896</v>
      </c>
      <c r="G13" s="89">
        <v>215.24635200000003</v>
      </c>
      <c r="H13" s="176">
        <f>AVERAGE(B13:F13)</f>
        <v>212.69264399999997</v>
      </c>
      <c r="I13" s="176">
        <f>(H13/G13-1)*100</f>
        <v>-1.1864117446227618</v>
      </c>
      <c r="J13" s="207">
        <v>205.89762857142856</v>
      </c>
      <c r="K13" s="62">
        <v>204.48036</v>
      </c>
      <c r="L13" s="67">
        <f t="shared" si="0"/>
        <v>-0.6883365200764824</v>
      </c>
      <c r="M13" s="4"/>
      <c r="N13" s="4"/>
      <c r="O13" s="4"/>
    </row>
    <row r="14" spans="1:15" ht="15">
      <c r="A14" s="48" t="s">
        <v>15</v>
      </c>
      <c r="B14" s="177">
        <v>200.43851999999998</v>
      </c>
      <c r="C14" s="177">
        <v>199.06062</v>
      </c>
      <c r="D14" s="177">
        <v>201.6327</v>
      </c>
      <c r="E14" s="177">
        <v>201.44898</v>
      </c>
      <c r="F14" s="228">
        <v>205.7664</v>
      </c>
      <c r="G14" s="90">
        <v>204.223152</v>
      </c>
      <c r="H14" s="177">
        <f>AVERAGE(B14:F14)</f>
        <v>201.669444</v>
      </c>
      <c r="I14" s="177">
        <f>(H14/G14-1)*100</f>
        <v>-1.2504498020870836</v>
      </c>
      <c r="J14" s="206">
        <v>200.38602857142857</v>
      </c>
      <c r="K14" s="61">
        <v>193.45715999999996</v>
      </c>
      <c r="L14" s="66">
        <f t="shared" si="0"/>
        <v>-3.4577603143418623</v>
      </c>
      <c r="M14" s="4"/>
      <c r="N14" s="4"/>
      <c r="O14" s="4"/>
    </row>
    <row r="15" spans="1:15" ht="15">
      <c r="A15" s="49" t="s">
        <v>43</v>
      </c>
      <c r="B15" s="176">
        <v>198.60132</v>
      </c>
      <c r="C15" s="176">
        <v>197.22342</v>
      </c>
      <c r="D15" s="176">
        <v>199.7955</v>
      </c>
      <c r="E15" s="176">
        <v>199.61177999999998</v>
      </c>
      <c r="F15" s="176">
        <v>203.92919999999998</v>
      </c>
      <c r="G15" s="91">
        <v>202.385952</v>
      </c>
      <c r="H15" s="176">
        <f>AVERAGE(B15:F15)</f>
        <v>199.832244</v>
      </c>
      <c r="I15" s="176">
        <f>(H15/G15-1)*100</f>
        <v>-1.2618010167029792</v>
      </c>
      <c r="J15" s="207">
        <v>198.54882857142854</v>
      </c>
      <c r="K15" s="62">
        <v>191.61995999999996</v>
      </c>
      <c r="L15" s="67">
        <f t="shared" si="0"/>
        <v>-3.489755452742904</v>
      </c>
      <c r="M15" s="4"/>
      <c r="N15" s="4"/>
      <c r="O15" s="4"/>
    </row>
    <row r="16" spans="1:15" ht="15">
      <c r="A16" s="50" t="s">
        <v>68</v>
      </c>
      <c r="B16" s="175">
        <v>220.8314</v>
      </c>
      <c r="C16" s="175">
        <v>218.6268</v>
      </c>
      <c r="D16" s="175">
        <v>218.6268</v>
      </c>
      <c r="E16" s="175">
        <v>218.6268</v>
      </c>
      <c r="F16" s="175">
        <v>218.6268</v>
      </c>
      <c r="G16" s="86">
        <v>220.68446</v>
      </c>
      <c r="H16" s="175">
        <f>AVERAGE(B16:F16)</f>
        <v>219.06772</v>
      </c>
      <c r="I16" s="175">
        <f>(H16/G16-1)*100</f>
        <v>-0.7326025584221019</v>
      </c>
      <c r="J16" s="124">
        <v>219.27</v>
      </c>
      <c r="K16" s="41">
        <v>211.26</v>
      </c>
      <c r="L16" s="58">
        <f t="shared" si="0"/>
        <v>-3.6530305103297356</v>
      </c>
      <c r="M16" s="4"/>
      <c r="N16" s="4"/>
      <c r="O16" s="4"/>
    </row>
    <row r="17" spans="1:15" ht="15">
      <c r="A17" s="51" t="s">
        <v>16</v>
      </c>
      <c r="B17" s="59"/>
      <c r="C17" s="31"/>
      <c r="D17" s="31"/>
      <c r="E17" s="31"/>
      <c r="F17" s="31"/>
      <c r="G17" s="170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175">
        <v>198.9940957795758</v>
      </c>
      <c r="C18" s="175">
        <v>200.76201641266118</v>
      </c>
      <c r="D18" s="175">
        <v>201.76730486008836</v>
      </c>
      <c r="E18" s="175">
        <v>200.99765258215962</v>
      </c>
      <c r="F18" s="175">
        <v>201.894134057705</v>
      </c>
      <c r="G18" s="171">
        <v>199.25056336179728</v>
      </c>
      <c r="H18" s="190">
        <f>AVERAGE(B18:F18)</f>
        <v>200.883040738438</v>
      </c>
      <c r="I18" s="190">
        <f>(H18/G18-1)*100</f>
        <v>0.8193087884406536</v>
      </c>
      <c r="J18" s="124">
        <v>231.91707666083008</v>
      </c>
      <c r="K18" s="41">
        <v>206.29107126322612</v>
      </c>
      <c r="L18" s="32">
        <f>(K18/J18-1)*100</f>
        <v>-11.049641435020774</v>
      </c>
      <c r="M18" s="4"/>
      <c r="N18" s="4"/>
      <c r="O18" s="4"/>
    </row>
    <row r="19" spans="1:15" ht="15">
      <c r="A19" s="117" t="s">
        <v>10</v>
      </c>
      <c r="B19" s="59"/>
      <c r="C19" s="31"/>
      <c r="D19" s="31"/>
      <c r="E19" s="31"/>
      <c r="F19" s="31"/>
      <c r="G19" s="168"/>
      <c r="H19" s="59"/>
      <c r="I19" s="59"/>
      <c r="J19" s="215"/>
      <c r="K19" s="44"/>
      <c r="L19" s="57"/>
      <c r="M19" s="4"/>
      <c r="N19" s="4"/>
      <c r="O19" s="4"/>
    </row>
    <row r="20" spans="1:15" ht="15">
      <c r="A20" s="50" t="s">
        <v>17</v>
      </c>
      <c r="B20" s="175">
        <v>161</v>
      </c>
      <c r="C20" s="175">
        <v>161</v>
      </c>
      <c r="D20" s="175">
        <v>161</v>
      </c>
      <c r="E20" s="175">
        <v>159</v>
      </c>
      <c r="F20" s="175">
        <v>161</v>
      </c>
      <c r="G20" s="171">
        <v>161.8</v>
      </c>
      <c r="H20" s="190">
        <f>AVERAGE(B20:F20)</f>
        <v>160.6</v>
      </c>
      <c r="I20" s="190">
        <f>(H20/G20-1)*100</f>
        <v>-0.7416563658838138</v>
      </c>
      <c r="J20" s="209">
        <v>171.9</v>
      </c>
      <c r="K20" s="124">
        <v>163.5</v>
      </c>
      <c r="L20" s="32">
        <f>(K20/J20-1)*100</f>
        <v>-4.88656195462478</v>
      </c>
      <c r="M20" s="4"/>
      <c r="N20" s="4"/>
      <c r="O20" s="4"/>
    </row>
    <row r="21" spans="1:15" ht="15">
      <c r="A21" s="51" t="s">
        <v>12</v>
      </c>
      <c r="B21" s="31"/>
      <c r="C21" s="31"/>
      <c r="D21" s="31"/>
      <c r="E21" s="31"/>
      <c r="F21" s="31"/>
      <c r="G21" s="170"/>
      <c r="H21" s="197"/>
      <c r="I21" s="183"/>
      <c r="J21" s="210"/>
      <c r="K21" s="47"/>
      <c r="L21" s="57"/>
      <c r="M21" s="4"/>
      <c r="N21" s="4"/>
      <c r="O21" s="4"/>
    </row>
    <row r="22" spans="1:15" ht="15">
      <c r="A22" s="123" t="s">
        <v>18</v>
      </c>
      <c r="B22" s="203">
        <v>160.34</v>
      </c>
      <c r="C22" s="175">
        <v>160.34</v>
      </c>
      <c r="D22" s="175">
        <v>162.21</v>
      </c>
      <c r="E22" s="175">
        <v>160.05</v>
      </c>
      <c r="F22" s="175">
        <v>162.61</v>
      </c>
      <c r="G22" s="172">
        <v>162.132</v>
      </c>
      <c r="H22" s="190">
        <f>AVERAGE(B22:F22)</f>
        <v>161.11</v>
      </c>
      <c r="I22" s="190">
        <f>(H22/G22-1)*100</f>
        <v>-0.6303505785409391</v>
      </c>
      <c r="J22" s="209">
        <v>169.05</v>
      </c>
      <c r="K22" s="124">
        <v>160.12</v>
      </c>
      <c r="L22" s="122">
        <f>(K22/J22-1)*100</f>
        <v>-5.282460810411127</v>
      </c>
      <c r="M22" s="4"/>
      <c r="N22" s="4"/>
      <c r="O22" s="4"/>
    </row>
    <row r="23" spans="1:15" ht="15">
      <c r="A23" s="127" t="s">
        <v>19</v>
      </c>
      <c r="B23" s="204">
        <v>159.34</v>
      </c>
      <c r="C23" s="31">
        <v>159.34</v>
      </c>
      <c r="D23" s="31">
        <v>161.21</v>
      </c>
      <c r="E23" s="31">
        <v>159.05</v>
      </c>
      <c r="F23" s="31">
        <v>161.61</v>
      </c>
      <c r="G23" s="128">
        <v>161.132</v>
      </c>
      <c r="H23" s="31">
        <f>AVERAGE(B23:F23)</f>
        <v>160.11</v>
      </c>
      <c r="I23" s="31">
        <f>(H23/G23-1)*100</f>
        <v>-0.6342625921604617</v>
      </c>
      <c r="J23" s="47">
        <v>168.05</v>
      </c>
      <c r="K23" s="129">
        <v>159.12</v>
      </c>
      <c r="L23" s="130">
        <f>(K23/J23-1)*100</f>
        <v>-5.3138946742041115</v>
      </c>
      <c r="M23" s="4"/>
      <c r="N23" s="4"/>
      <c r="O23" s="4"/>
    </row>
    <row r="24" spans="1:15" ht="15">
      <c r="A24" s="118" t="s">
        <v>69</v>
      </c>
      <c r="B24" s="203">
        <v>234.35157586553555</v>
      </c>
      <c r="C24" s="175">
        <v>234.24134464452635</v>
      </c>
      <c r="D24" s="175">
        <v>240.52452424205012</v>
      </c>
      <c r="E24" s="175">
        <v>239.97336813700417</v>
      </c>
      <c r="F24" s="175">
        <v>238.7608247059031</v>
      </c>
      <c r="G24" s="119">
        <v>221.45452300746047</v>
      </c>
      <c r="H24" s="190">
        <f>AVERAGE(B24:F24)</f>
        <v>237.57032751900388</v>
      </c>
      <c r="I24" s="190">
        <f>(H24/G24-1)*100</f>
        <v>7.277252364360387</v>
      </c>
      <c r="J24" s="209">
        <v>226.30469673186477</v>
      </c>
      <c r="K24" s="120">
        <v>217.83429764379022</v>
      </c>
      <c r="L24" s="122">
        <f>(K24/J24-1)*100</f>
        <v>-3.742917937806045</v>
      </c>
      <c r="M24" s="4"/>
      <c r="N24" s="4"/>
      <c r="O24" s="4"/>
    </row>
    <row r="25" spans="1:15" ht="15">
      <c r="A25" s="133" t="s">
        <v>20</v>
      </c>
      <c r="B25" s="125"/>
      <c r="C25" s="31"/>
      <c r="D25" s="31"/>
      <c r="E25" s="31"/>
      <c r="F25" s="179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132">
        <v>393</v>
      </c>
      <c r="C26" s="132">
        <v>393</v>
      </c>
      <c r="D26" s="132">
        <v>393</v>
      </c>
      <c r="E26" s="218">
        <v>419</v>
      </c>
      <c r="F26" s="218">
        <v>419</v>
      </c>
      <c r="G26" s="119">
        <v>393</v>
      </c>
      <c r="H26" s="131">
        <f>AVERAGE(B26:F26)</f>
        <v>403.4</v>
      </c>
      <c r="I26" s="190">
        <f>(H26/G26-1)*100</f>
        <v>2.646310432569976</v>
      </c>
      <c r="J26" s="209">
        <v>391.1</v>
      </c>
      <c r="K26" s="120">
        <v>377.74</v>
      </c>
      <c r="L26" s="121">
        <f>(K26/J26-1)*100</f>
        <v>-3.4160061365379746</v>
      </c>
      <c r="M26" s="4"/>
      <c r="N26" s="4"/>
      <c r="O26" s="4"/>
    </row>
    <row r="27" spans="1:12" ht="15">
      <c r="A27" s="126" t="s">
        <v>22</v>
      </c>
      <c r="B27" s="178">
        <v>391</v>
      </c>
      <c r="C27" s="178">
        <v>391</v>
      </c>
      <c r="D27" s="178">
        <v>391</v>
      </c>
      <c r="E27" s="178">
        <v>410</v>
      </c>
      <c r="F27" s="178">
        <v>410</v>
      </c>
      <c r="G27" s="134">
        <v>391</v>
      </c>
      <c r="H27" s="142">
        <f>AVERAGE(B27:F27)</f>
        <v>398.6</v>
      </c>
      <c r="I27" s="31">
        <f>(H27/G27-1)*100</f>
        <v>1.9437340153452665</v>
      </c>
      <c r="J27" s="47">
        <v>388.1</v>
      </c>
      <c r="K27" s="47">
        <v>376.47</v>
      </c>
      <c r="L27" s="125">
        <f>(K27/J27-1)*100</f>
        <v>-2.996650347848495</v>
      </c>
    </row>
    <row r="28" spans="1:12" ht="15">
      <c r="A28" s="118" t="s">
        <v>23</v>
      </c>
      <c r="B28" s="132">
        <v>385</v>
      </c>
      <c r="C28" s="132">
        <v>385</v>
      </c>
      <c r="D28" s="132">
        <v>385</v>
      </c>
      <c r="E28" s="218">
        <v>407</v>
      </c>
      <c r="F28" s="218">
        <v>407</v>
      </c>
      <c r="G28" s="119">
        <v>385</v>
      </c>
      <c r="H28" s="131">
        <f>AVERAGE(B28:F28)</f>
        <v>393.8</v>
      </c>
      <c r="I28" s="188">
        <f>(H28/G28-1)*100</f>
        <v>2.285714285714291</v>
      </c>
      <c r="J28" s="208">
        <v>386.43</v>
      </c>
      <c r="K28" s="120">
        <v>372.89</v>
      </c>
      <c r="L28" s="121">
        <f>(K28/J28-1)*100</f>
        <v>-3.5038687472504826</v>
      </c>
    </row>
    <row r="29" spans="1:12" ht="15">
      <c r="A29" s="133" t="s">
        <v>70</v>
      </c>
      <c r="B29" s="179"/>
      <c r="C29" s="179"/>
      <c r="D29" s="179"/>
      <c r="E29" s="178"/>
      <c r="F29" s="178"/>
      <c r="G29" s="134"/>
      <c r="H29" s="142"/>
      <c r="I29" s="189"/>
      <c r="J29" s="47"/>
      <c r="K29" s="47"/>
      <c r="L29" s="125"/>
    </row>
    <row r="30" spans="1:12" ht="15">
      <c r="A30" s="118" t="s">
        <v>71</v>
      </c>
      <c r="B30" s="132">
        <v>357.5</v>
      </c>
      <c r="C30" s="132">
        <v>357.5</v>
      </c>
      <c r="D30" s="132">
        <v>357.5</v>
      </c>
      <c r="E30" s="132">
        <v>367.5</v>
      </c>
      <c r="F30" s="132">
        <v>367.5</v>
      </c>
      <c r="G30" s="173">
        <v>353</v>
      </c>
      <c r="H30" s="146">
        <f>AVERAGE(B30:F30)</f>
        <v>361.5</v>
      </c>
      <c r="I30" s="188">
        <f>(H30/G30-1)*100</f>
        <v>2.4079320113314484</v>
      </c>
      <c r="J30" s="209">
        <v>374.8809523809524</v>
      </c>
      <c r="K30" s="147">
        <v>351.825</v>
      </c>
      <c r="L30" s="121">
        <f>(K30/J30-1)*100</f>
        <v>-6.150206414734849</v>
      </c>
    </row>
    <row r="31" spans="1:12" ht="15">
      <c r="A31" s="181" t="s">
        <v>72</v>
      </c>
      <c r="B31" s="148">
        <v>352.5</v>
      </c>
      <c r="C31" s="148">
        <v>352.5</v>
      </c>
      <c r="D31" s="148">
        <v>352.5</v>
      </c>
      <c r="E31" s="148">
        <v>352.5</v>
      </c>
      <c r="F31" s="148">
        <v>352.5</v>
      </c>
      <c r="G31" s="174">
        <v>346.8</v>
      </c>
      <c r="H31" s="148">
        <f>AVERAGE(B31:F31)</f>
        <v>352.5</v>
      </c>
      <c r="I31" s="151">
        <f>(H31/G31-1)*100</f>
        <v>1.6435986159169413</v>
      </c>
      <c r="J31" s="216">
        <v>363.92857142857144</v>
      </c>
      <c r="K31" s="149">
        <v>343.95</v>
      </c>
      <c r="L31" s="148">
        <f>(K31/J31-1)*100</f>
        <v>-5.4896957801766515</v>
      </c>
    </row>
    <row r="32" spans="1:12" ht="15.75" customHeight="1">
      <c r="A32" s="248" t="s">
        <v>56</v>
      </c>
      <c r="B32" s="248"/>
      <c r="C32" s="248"/>
      <c r="D32" s="248"/>
      <c r="E32" s="165"/>
      <c r="F32" s="165"/>
      <c r="G32" s="249" t="s">
        <v>0</v>
      </c>
      <c r="H32" s="249"/>
      <c r="I32" s="249"/>
      <c r="J32" s="166"/>
      <c r="K32" s="166"/>
      <c r="L32" s="166"/>
    </row>
    <row r="33" spans="1:12" ht="15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</row>
    <row r="34" spans="1:12" ht="15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</row>
    <row r="35" ht="1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I8 H29:I29 I26:I28 I30:I31 I19 I21 I18 I24 I10 I22:I23 H6:I6 H20:I20" unlockedFormula="1"/>
    <ignoredError sqref="H8 H26:H28 H30:H31 H24 H22:H23 H10 H18 H21 H19" formulaRange="1" unlockedFormula="1"/>
    <ignoredError sqref="H11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8.72265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  <col min="13" max="16384" width="11.0859375" style="0" customWidth="1"/>
  </cols>
  <sheetData>
    <row r="1" spans="1:12" ht="17.25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4" t="s">
        <v>76</v>
      </c>
      <c r="C2" s="244"/>
      <c r="D2" s="244"/>
      <c r="E2" s="244"/>
      <c r="F2" s="244"/>
      <c r="G2" s="250" t="s">
        <v>2</v>
      </c>
      <c r="H2" s="250"/>
      <c r="I2" s="250"/>
      <c r="J2" s="20"/>
      <c r="K2" s="21"/>
      <c r="L2" s="22"/>
    </row>
    <row r="3" spans="1:12" ht="15" customHeight="1">
      <c r="A3" s="19"/>
      <c r="B3" s="244"/>
      <c r="C3" s="244"/>
      <c r="D3" s="244"/>
      <c r="E3" s="244"/>
      <c r="F3" s="244"/>
      <c r="G3" s="250"/>
      <c r="H3" s="250"/>
      <c r="I3" s="250"/>
      <c r="J3" s="246" t="s">
        <v>3</v>
      </c>
      <c r="K3" s="246"/>
      <c r="L3" s="246"/>
    </row>
    <row r="4" spans="1:12" ht="15" customHeight="1">
      <c r="A4" s="253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1" t="s">
        <v>8</v>
      </c>
      <c r="G4" s="251"/>
      <c r="H4" s="252"/>
      <c r="I4" s="250"/>
      <c r="J4" s="254" t="s">
        <v>77</v>
      </c>
      <c r="K4" s="255"/>
      <c r="L4" s="256"/>
    </row>
    <row r="5" spans="1:12" ht="15" customHeight="1">
      <c r="A5" s="253"/>
      <c r="B5" s="82">
        <v>15</v>
      </c>
      <c r="C5" s="83">
        <v>16</v>
      </c>
      <c r="D5" s="83">
        <v>17</v>
      </c>
      <c r="E5" s="83">
        <v>18</v>
      </c>
      <c r="F5" s="83">
        <v>19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52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30" t="s">
        <v>67</v>
      </c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64">
        <v>158.6284</v>
      </c>
      <c r="C8" s="164">
        <v>158.284</v>
      </c>
      <c r="D8" s="183">
        <v>162.2454</v>
      </c>
      <c r="E8" s="183">
        <v>162.5898</v>
      </c>
      <c r="F8" s="31">
        <v>166.5512</v>
      </c>
      <c r="G8" s="94">
        <v>171.20157999999998</v>
      </c>
      <c r="H8" s="183">
        <f aca="true" t="shared" si="0" ref="H8:H15">AVERAGE(B8:F8)</f>
        <v>161.65975999999998</v>
      </c>
      <c r="I8" s="183">
        <f aca="true" t="shared" si="1" ref="I8:I15">(H8/G8-1)*100</f>
        <v>-5.573441553518377</v>
      </c>
      <c r="J8" s="219">
        <v>132.16</v>
      </c>
      <c r="K8" s="153">
        <v>152.66</v>
      </c>
      <c r="L8" s="57">
        <f>(K8/J8-1)*100</f>
        <v>15.511501210653744</v>
      </c>
    </row>
    <row r="9" spans="1:12" ht="15" customHeight="1">
      <c r="A9" s="29" t="s">
        <v>26</v>
      </c>
      <c r="B9" s="230">
        <v>364</v>
      </c>
      <c r="C9" s="162">
        <v>368</v>
      </c>
      <c r="D9" s="184">
        <v>368</v>
      </c>
      <c r="E9" s="184">
        <v>358</v>
      </c>
      <c r="F9" s="175">
        <v>364</v>
      </c>
      <c r="G9" s="88">
        <v>362.4</v>
      </c>
      <c r="H9" s="198">
        <f t="shared" si="0"/>
        <v>364.4</v>
      </c>
      <c r="I9" s="198">
        <f t="shared" si="1"/>
        <v>0.5518763796909409</v>
      </c>
      <c r="J9" s="220">
        <v>359.95</v>
      </c>
      <c r="K9" s="154">
        <v>351.83</v>
      </c>
      <c r="L9" s="32">
        <f>(K9/J9-1)*100</f>
        <v>-2.2558688706764807</v>
      </c>
    </row>
    <row r="10" spans="1:12" ht="15" customHeight="1">
      <c r="A10" s="72" t="s">
        <v>27</v>
      </c>
      <c r="B10" s="164">
        <v>354.6715</v>
      </c>
      <c r="C10" s="164">
        <v>358.7133</v>
      </c>
      <c r="D10" s="183">
        <v>358.5296</v>
      </c>
      <c r="E10" s="183">
        <v>347.1389</v>
      </c>
      <c r="F10" s="31">
        <v>350.1703</v>
      </c>
      <c r="G10" s="94">
        <v>352.90774</v>
      </c>
      <c r="H10" s="183">
        <f t="shared" si="0"/>
        <v>353.84472</v>
      </c>
      <c r="I10" s="183">
        <f t="shared" si="1"/>
        <v>0.2655028195187814</v>
      </c>
      <c r="J10" s="221">
        <v>353.81</v>
      </c>
      <c r="K10" s="153">
        <v>347.86</v>
      </c>
      <c r="L10" s="57">
        <f>(K10/J10-1)*100</f>
        <v>-1.6816935643424458</v>
      </c>
    </row>
    <row r="11" spans="1:12" ht="15" customHeight="1">
      <c r="A11" s="29" t="s">
        <v>51</v>
      </c>
      <c r="B11" s="162">
        <v>382.0249289306801</v>
      </c>
      <c r="C11" s="162">
        <v>384.7450175849942</v>
      </c>
      <c r="D11" s="184">
        <v>388.5861561119293</v>
      </c>
      <c r="E11" s="184">
        <v>382.40903755868544</v>
      </c>
      <c r="F11" s="175">
        <v>384.1127670508773</v>
      </c>
      <c r="G11" s="88">
        <v>382.0347973278238</v>
      </c>
      <c r="H11" s="198">
        <f t="shared" si="0"/>
        <v>384.37558144743326</v>
      </c>
      <c r="I11" s="198">
        <f t="shared" si="1"/>
        <v>0.612714898219302</v>
      </c>
      <c r="J11" s="220">
        <v>350.58</v>
      </c>
      <c r="K11" s="154">
        <v>377.2992508033162</v>
      </c>
      <c r="L11" s="32">
        <f>(K11/J11-1)*100</f>
        <v>7.6214418401837625</v>
      </c>
    </row>
    <row r="12" spans="1:12" s="13" customFormat="1" ht="15" customHeight="1">
      <c r="A12" s="33" t="s">
        <v>58</v>
      </c>
      <c r="B12" s="164">
        <v>99.86150594066623</v>
      </c>
      <c r="C12" s="164">
        <v>101.1137162954279</v>
      </c>
      <c r="D12" s="183">
        <v>101.620029455081</v>
      </c>
      <c r="E12" s="183">
        <v>101.23239436619718</v>
      </c>
      <c r="F12" s="31">
        <v>101.31414727259379</v>
      </c>
      <c r="G12" s="95">
        <v>99.99020945262355</v>
      </c>
      <c r="H12" s="183">
        <f t="shared" si="0"/>
        <v>101.02835866599322</v>
      </c>
      <c r="I12" s="183">
        <f t="shared" si="1"/>
        <v>1.0382508638123955</v>
      </c>
      <c r="J12" s="222">
        <v>132.91</v>
      </c>
      <c r="K12" s="155">
        <v>102.10352274201036</v>
      </c>
      <c r="L12" s="57">
        <f>(K12/J12-1)*100</f>
        <v>-23.178449520720523</v>
      </c>
    </row>
    <row r="13" spans="1:12" ht="15" customHeight="1">
      <c r="A13" s="74" t="s">
        <v>28</v>
      </c>
      <c r="B13" s="230">
        <v>154</v>
      </c>
      <c r="C13" s="162">
        <v>154</v>
      </c>
      <c r="D13" s="184">
        <v>154</v>
      </c>
      <c r="E13" s="184">
        <v>154</v>
      </c>
      <c r="F13" s="175">
        <v>154</v>
      </c>
      <c r="G13" s="88">
        <v>154</v>
      </c>
      <c r="H13" s="198">
        <f t="shared" si="0"/>
        <v>154</v>
      </c>
      <c r="I13" s="198">
        <f t="shared" si="1"/>
        <v>0</v>
      </c>
      <c r="J13" s="223">
        <v>157.76</v>
      </c>
      <c r="K13" s="111">
        <v>158</v>
      </c>
      <c r="L13" s="32">
        <f aca="true" t="shared" si="2" ref="L13:L25">(K13/J13-1)*100</f>
        <v>0.15212981744423537</v>
      </c>
    </row>
    <row r="14" spans="1:12" ht="15" customHeight="1">
      <c r="A14" s="33" t="s">
        <v>29</v>
      </c>
      <c r="B14" s="164">
        <v>710.1081</v>
      </c>
      <c r="C14" s="164">
        <v>713.856</v>
      </c>
      <c r="D14" s="183">
        <v>718.2652</v>
      </c>
      <c r="E14" s="183">
        <v>701.2896</v>
      </c>
      <c r="F14" s="31">
        <v>714.5173</v>
      </c>
      <c r="G14" s="97">
        <v>696.65992</v>
      </c>
      <c r="H14" s="183">
        <f t="shared" si="0"/>
        <v>711.60724</v>
      </c>
      <c r="I14" s="183">
        <f t="shared" si="1"/>
        <v>2.1455691035017432</v>
      </c>
      <c r="J14" s="224">
        <v>711.63</v>
      </c>
      <c r="K14" s="110">
        <v>660.32</v>
      </c>
      <c r="L14" s="57">
        <f t="shared" si="2"/>
        <v>-7.210207551677128</v>
      </c>
    </row>
    <row r="15" spans="1:12" ht="15" customHeight="1">
      <c r="A15" s="34" t="s">
        <v>30</v>
      </c>
      <c r="B15" s="162">
        <v>727.9655</v>
      </c>
      <c r="C15" s="162">
        <v>727.7451</v>
      </c>
      <c r="D15" s="184">
        <v>730.8315</v>
      </c>
      <c r="E15" s="184">
        <v>715.1787</v>
      </c>
      <c r="F15" s="175">
        <v>728.4064</v>
      </c>
      <c r="G15" s="96">
        <v>716.7660400000001</v>
      </c>
      <c r="H15" s="198">
        <f t="shared" si="0"/>
        <v>726.0254399999999</v>
      </c>
      <c r="I15" s="198">
        <f t="shared" si="1"/>
        <v>1.291830176552411</v>
      </c>
      <c r="J15" s="225">
        <v>748.53</v>
      </c>
      <c r="K15" s="156">
        <v>695.3</v>
      </c>
      <c r="L15" s="32">
        <f t="shared" si="2"/>
        <v>-7.111271425326981</v>
      </c>
    </row>
    <row r="16" spans="1:12" ht="15" customHeight="1">
      <c r="A16" s="33" t="s">
        <v>31</v>
      </c>
      <c r="B16" s="164">
        <v>829.8755</v>
      </c>
      <c r="C16" s="164">
        <v>828.305</v>
      </c>
      <c r="D16" s="183">
        <v>843.32</v>
      </c>
      <c r="E16" s="183">
        <v>836.6801</v>
      </c>
      <c r="F16" s="31">
        <v>831.8545</v>
      </c>
      <c r="G16" s="97">
        <v>824.54614</v>
      </c>
      <c r="H16" s="183">
        <f aca="true" t="shared" si="3" ref="H16:H21">AVERAGE(B16:F16)</f>
        <v>834.00702</v>
      </c>
      <c r="I16" s="183">
        <f aca="true" t="shared" si="4" ref="I16:I21">(H16/G16-1)*100</f>
        <v>1.147404558827958</v>
      </c>
      <c r="J16" s="224">
        <v>794.11</v>
      </c>
      <c r="K16" s="157">
        <v>792.61</v>
      </c>
      <c r="L16" s="57">
        <f t="shared" si="2"/>
        <v>-0.18889070783644213</v>
      </c>
    </row>
    <row r="17" spans="1:12" ht="15" customHeight="1">
      <c r="A17" s="34" t="s">
        <v>32</v>
      </c>
      <c r="B17" s="230">
        <v>737</v>
      </c>
      <c r="C17" s="162">
        <v>737</v>
      </c>
      <c r="D17" s="184">
        <v>740</v>
      </c>
      <c r="E17" s="184">
        <v>732</v>
      </c>
      <c r="F17" s="175">
        <v>750</v>
      </c>
      <c r="G17" s="88">
        <v>733.6</v>
      </c>
      <c r="H17" s="198">
        <f t="shared" si="3"/>
        <v>739.2</v>
      </c>
      <c r="I17" s="198">
        <f t="shared" si="4"/>
        <v>0.7633587786259666</v>
      </c>
      <c r="J17" s="225">
        <v>730.81</v>
      </c>
      <c r="K17" s="156">
        <v>698.94</v>
      </c>
      <c r="L17" s="32">
        <f t="shared" si="2"/>
        <v>-4.360914601606424</v>
      </c>
    </row>
    <row r="18" spans="1:12" ht="15" customHeight="1">
      <c r="A18" s="33" t="s">
        <v>33</v>
      </c>
      <c r="B18" s="164">
        <v>800</v>
      </c>
      <c r="C18" s="164">
        <v>797.5</v>
      </c>
      <c r="D18" s="183">
        <v>797.5</v>
      </c>
      <c r="E18" s="183">
        <v>795</v>
      </c>
      <c r="F18" s="31">
        <v>795</v>
      </c>
      <c r="G18" s="76">
        <v>799</v>
      </c>
      <c r="H18" s="183">
        <f t="shared" si="3"/>
        <v>797</v>
      </c>
      <c r="I18" s="183">
        <f t="shared" si="4"/>
        <v>-0.25031289111389077</v>
      </c>
      <c r="J18" s="224">
        <v>855.79</v>
      </c>
      <c r="K18" s="157">
        <v>783.03</v>
      </c>
      <c r="L18" s="57">
        <f t="shared" si="2"/>
        <v>-8.502085792075153</v>
      </c>
    </row>
    <row r="19" spans="1:12" ht="15" customHeight="1">
      <c r="A19" s="34" t="s">
        <v>34</v>
      </c>
      <c r="B19" s="230">
        <v>720</v>
      </c>
      <c r="C19" s="162">
        <v>720</v>
      </c>
      <c r="D19" s="184">
        <v>725</v>
      </c>
      <c r="E19" s="184">
        <v>725</v>
      </c>
      <c r="F19" s="175">
        <v>725</v>
      </c>
      <c r="G19" s="88">
        <v>720</v>
      </c>
      <c r="H19" s="198">
        <f t="shared" si="3"/>
        <v>723</v>
      </c>
      <c r="I19" s="198">
        <f t="shared" si="4"/>
        <v>0.4166666666666652</v>
      </c>
      <c r="J19" s="225">
        <v>770</v>
      </c>
      <c r="K19" s="156">
        <v>710.28</v>
      </c>
      <c r="L19" s="32">
        <f t="shared" si="2"/>
        <v>-7.75584415584416</v>
      </c>
    </row>
    <row r="20" spans="1:12" ht="15" customHeight="1">
      <c r="A20" s="33" t="s">
        <v>35</v>
      </c>
      <c r="B20" s="164">
        <v>846.2546</v>
      </c>
      <c r="C20" s="164">
        <v>844.7614</v>
      </c>
      <c r="D20" s="183">
        <v>852.1971</v>
      </c>
      <c r="E20" s="183">
        <v>847.8358</v>
      </c>
      <c r="F20" s="31">
        <v>845.1642</v>
      </c>
      <c r="G20" s="116">
        <v>842.84862</v>
      </c>
      <c r="H20" s="183">
        <f t="shared" si="3"/>
        <v>847.24262</v>
      </c>
      <c r="I20" s="183">
        <f t="shared" si="4"/>
        <v>0.5213273054893275</v>
      </c>
      <c r="J20" s="224">
        <v>808.48</v>
      </c>
      <c r="K20" s="157">
        <v>837.84</v>
      </c>
      <c r="L20" s="57">
        <f t="shared" si="2"/>
        <v>3.631506036018206</v>
      </c>
    </row>
    <row r="21" spans="1:12" ht="15" customHeight="1">
      <c r="A21" s="34" t="s">
        <v>36</v>
      </c>
      <c r="B21" s="162">
        <v>914.9173</v>
      </c>
      <c r="C21" s="162">
        <v>914.9173</v>
      </c>
      <c r="D21" s="162">
        <v>914.9173</v>
      </c>
      <c r="E21" s="184">
        <v>914.9173</v>
      </c>
      <c r="F21" s="175">
        <v>914.9173</v>
      </c>
      <c r="G21" s="77">
        <v>923.73578</v>
      </c>
      <c r="H21" s="198">
        <f t="shared" si="3"/>
        <v>914.9172999999998</v>
      </c>
      <c r="I21" s="198">
        <f t="shared" si="4"/>
        <v>-0.9546539379475139</v>
      </c>
      <c r="J21" s="225">
        <v>1003.1</v>
      </c>
      <c r="K21" s="156">
        <v>948.57</v>
      </c>
      <c r="L21" s="32">
        <f t="shared" si="2"/>
        <v>-5.436147941381719</v>
      </c>
    </row>
    <row r="22" spans="1:12" ht="15" customHeight="1">
      <c r="A22" s="33" t="s">
        <v>37</v>
      </c>
      <c r="B22" s="164">
        <v>1157.4255</v>
      </c>
      <c r="C22" s="164">
        <v>1157.4255</v>
      </c>
      <c r="D22" s="164">
        <v>1157.4255</v>
      </c>
      <c r="E22" s="183">
        <v>1157.4255</v>
      </c>
      <c r="F22" s="31">
        <v>1157.4255</v>
      </c>
      <c r="G22" s="78">
        <v>1166.2439800000002</v>
      </c>
      <c r="H22" s="183">
        <f>AVERAGE(B22:F22)</f>
        <v>1157.4255</v>
      </c>
      <c r="I22" s="183">
        <f>(H22/G22-1)*100</f>
        <v>-0.7561436672967936</v>
      </c>
      <c r="J22" s="224">
        <v>1212.54</v>
      </c>
      <c r="K22" s="35">
        <v>1180.63</v>
      </c>
      <c r="L22" s="57">
        <f t="shared" si="2"/>
        <v>-2.631665759480084</v>
      </c>
    </row>
    <row r="23" spans="1:12" ht="15" customHeight="1">
      <c r="A23" s="163" t="s">
        <v>38</v>
      </c>
      <c r="B23" s="162"/>
      <c r="C23" s="162"/>
      <c r="D23" s="184"/>
      <c r="E23" s="184"/>
      <c r="F23" s="175"/>
      <c r="G23" s="79"/>
      <c r="H23" s="198"/>
      <c r="I23" s="198"/>
      <c r="J23" s="223"/>
      <c r="K23" s="158"/>
      <c r="L23" s="32"/>
    </row>
    <row r="24" spans="1:12" ht="15" customHeight="1">
      <c r="A24" s="33" t="s">
        <v>39</v>
      </c>
      <c r="B24" s="164">
        <v>350.9755</v>
      </c>
      <c r="C24" s="164">
        <v>352.5187</v>
      </c>
      <c r="D24" s="183">
        <v>358.2507</v>
      </c>
      <c r="E24" s="183">
        <v>366.8488</v>
      </c>
      <c r="F24" s="31">
        <v>360.0144</v>
      </c>
      <c r="G24" s="76">
        <v>351.10776</v>
      </c>
      <c r="H24" s="183">
        <f>AVERAGE(B24:F24)</f>
        <v>357.72162000000003</v>
      </c>
      <c r="I24" s="183">
        <f>(H24/G24-1)*100</f>
        <v>1.8837122825197783</v>
      </c>
      <c r="J24" s="226">
        <v>334.78</v>
      </c>
      <c r="K24" s="31">
        <v>363.51</v>
      </c>
      <c r="L24" s="57">
        <f t="shared" si="2"/>
        <v>8.581755182507923</v>
      </c>
    </row>
    <row r="25" spans="1:12" ht="15" customHeight="1">
      <c r="A25" s="34" t="s">
        <v>40</v>
      </c>
      <c r="B25" s="162">
        <v>439.1</v>
      </c>
      <c r="C25" s="162">
        <v>448</v>
      </c>
      <c r="D25" s="184">
        <v>459.2</v>
      </c>
      <c r="E25" s="184">
        <v>455.3</v>
      </c>
      <c r="F25" s="175">
        <v>464.6</v>
      </c>
      <c r="G25" s="79">
        <v>446.28000000000003</v>
      </c>
      <c r="H25" s="198">
        <f>AVERAGE(B25:F25)</f>
        <v>453.23999999999995</v>
      </c>
      <c r="I25" s="198">
        <f>(H25/G25-1)*100</f>
        <v>1.5595590212422517</v>
      </c>
      <c r="J25" s="218">
        <v>439.03</v>
      </c>
      <c r="K25" s="115">
        <v>470.14</v>
      </c>
      <c r="L25" s="32">
        <f t="shared" si="2"/>
        <v>7.086076122360652</v>
      </c>
    </row>
    <row r="26" spans="1:12" ht="15" customHeight="1">
      <c r="A26" s="33" t="s">
        <v>41</v>
      </c>
      <c r="B26" s="164">
        <v>344.1412</v>
      </c>
      <c r="C26" s="164">
        <v>350.0937</v>
      </c>
      <c r="D26" s="183">
        <v>359.3531</v>
      </c>
      <c r="E26" s="183">
        <v>353.4006</v>
      </c>
      <c r="F26" s="31">
        <v>361.1168</v>
      </c>
      <c r="G26" s="78">
        <v>343.03888</v>
      </c>
      <c r="H26" s="183">
        <f>AVERAGE(B26:F26)</f>
        <v>353.62108</v>
      </c>
      <c r="I26" s="183">
        <f>(H26/G26-1)*100</f>
        <v>3.084839829234509</v>
      </c>
      <c r="J26" s="227">
        <v>330.65</v>
      </c>
      <c r="K26" s="155">
        <v>359.83</v>
      </c>
      <c r="L26" s="57">
        <f>(K26/J26-1)*100</f>
        <v>8.825041584757297</v>
      </c>
    </row>
    <row r="27" spans="1:12" ht="15" customHeight="1">
      <c r="A27" s="34" t="s">
        <v>42</v>
      </c>
      <c r="B27" s="185" t="s">
        <v>67</v>
      </c>
      <c r="C27" s="186" t="s">
        <v>67</v>
      </c>
      <c r="D27" s="186" t="s">
        <v>67</v>
      </c>
      <c r="E27" s="186" t="s">
        <v>67</v>
      </c>
      <c r="F27" s="186" t="s">
        <v>67</v>
      </c>
      <c r="G27" s="187" t="s">
        <v>67</v>
      </c>
      <c r="H27" s="185" t="s">
        <v>67</v>
      </c>
      <c r="I27" s="185" t="s">
        <v>67</v>
      </c>
      <c r="J27" s="60" t="s">
        <v>66</v>
      </c>
      <c r="K27" s="60" t="s">
        <v>66</v>
      </c>
      <c r="L27" s="191" t="s">
        <v>67</v>
      </c>
    </row>
    <row r="28" spans="1:12" ht="15" customHeight="1">
      <c r="A28" s="259" t="s">
        <v>56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</row>
    <row r="29" spans="1:12" ht="15.75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</row>
    <row r="30" spans="1:12" ht="15" customHeight="1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</row>
    <row r="31" spans="1:12" ht="17.25">
      <c r="A31" s="1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7.25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spans="1:12" ht="17.25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6 H14:H15 H10:H12 H21:H22 H24 H9 H25 H23 H13 H16:H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8.72265625" defaultRowHeight="18"/>
  <cols>
    <col min="1" max="16384" width="11.0859375" style="0" customWidth="1"/>
  </cols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2017-02-08T14:23:53Z</cp:lastPrinted>
  <dcterms:created xsi:type="dcterms:W3CDTF">2010-11-09T14:07:20Z</dcterms:created>
  <dcterms:modified xsi:type="dcterms:W3CDTF">2017-05-22T01:56:24Z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