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300" windowWidth="20496" windowHeight="7752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<sst xmlns="http://schemas.openxmlformats.org/spreadsheetml/2006/main" count="169" uniqueCount="82">
  <si>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</si>
  <si>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</si>
  <si>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</si>
  <si>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</si>
  <si>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</si>
  <si>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</si>
  <si>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</si>
  <si>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</si>
  <si>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</si>
  <si>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</si>
  <si>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</si>
  <si>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</si>
  <si>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</si>
  <si>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</si>
  <si>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</si>
  <si>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</si>
  <si>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</si>
  <si>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</si>
  <si>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</si>
  <si>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</si>
  <si>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</si>
  <si>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</si>
  <si>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</si>
  <si>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</si>
  <si>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</si>
  <si>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</si>
  <si>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</si>
  <si>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</si>
  <si>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</si>
  <si>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</si>
  <si>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</si>
  <si>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</si>
  <si>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</si>
  <si>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</si>
  <si>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</si>
  <si>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</si>
  <si>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</si>
  <si>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</si>
  <si>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</si>
  <si>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</si>
  <si>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</si>
  <si>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</si>
  <si>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</si>
  <si>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</si>
  <si>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</si>
  <si>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</si>
  <si>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</si>
  <si>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</si>
  <si>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</si>
  <si>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</si>
  <si>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</si>
  <si>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</si>
  <si>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</si>
  <si>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</si>
  <si>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</si>
  <si>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</si>
  <si>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</si>
  <si>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</si>
  <si>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</si>
  <si>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</si>
  <si>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</si>
  <si>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</si>
  <si>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</si>
  <si>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</si>
  <si>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</si>
  <si>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</si>
  <si>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</si>
  <si>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</si>
  <si>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</si>
  <si>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</si>
  <si>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</si>
  <si>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</si>
  <si>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</si>
  <si>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</si>
  <si>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</si>
  <si>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</si>
  <si>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</si>
  <si>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Julio 2017</t>
  </si>
  <si>
    <t>Junio</t>
  </si>
  <si>
    <t>julio 2017</t>
  </si>
  <si>
    <t>semana del  3 al 9 de julio de 2017</t>
  </si>
  <si>
    <t>Nota: lunes 3 de julio feriado nacional en Canadá y martes 4 en Estados Unidos de Norteamérica, mercados cerrados.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</si>
</sst>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65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24" borderId="30" xfId="0" applyFont="1" applyFill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0" fontId="34" fillId="9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24" borderId="36" xfId="0" applyNumberFormat="1" applyFont="1" applyFill="1" applyBorder="1" applyAlignment="1" applyProtection="1">
      <alignment horizontal="center" vertical="center"/>
      <protection/>
    </xf>
    <xf numFmtId="182" fontId="34" fillId="9" borderId="26" xfId="0" applyNumberFormat="1" applyFont="1" applyFill="1" applyBorder="1" applyAlignment="1" applyProtection="1">
      <alignment horizontal="center"/>
      <protection/>
    </xf>
    <xf numFmtId="182" fontId="34" fillId="9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2" fontId="26" fillId="24" borderId="0" xfId="0" applyNumberFormat="1" applyFont="1" applyFill="1" applyBorder="1" applyAlignment="1" applyProtection="1">
      <alignment horizontal="center" vertical="center"/>
      <protection/>
    </xf>
    <xf numFmtId="2" fontId="26" fillId="24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9" borderId="42" xfId="0" applyNumberFormat="1" applyFont="1" applyFill="1" applyBorder="1" applyAlignment="1" applyProtection="1">
      <alignment horizontal="center"/>
      <protection/>
    </xf>
    <xf numFmtId="180" fontId="34" fillId="9" borderId="43" xfId="0" applyFont="1" applyFill="1" applyBorder="1" applyAlignment="1" applyProtection="1">
      <alignment horizontal="center"/>
      <protection/>
    </xf>
    <xf numFmtId="2" fontId="26" fillId="24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24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24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24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24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24" borderId="36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2" fontId="57" fillId="24" borderId="30" xfId="0" applyNumberFormat="1" applyFont="1" applyFill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25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31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1" xfId="0" applyFont="1" applyFill="1" applyBorder="1" applyAlignment="1" applyProtection="1">
      <alignment horizontal="center" vertical="center"/>
      <protection/>
    </xf>
    <xf numFmtId="180" fontId="34" fillId="9" borderId="45" xfId="0" applyFont="1" applyFill="1" applyBorder="1" applyAlignment="1" applyProtection="1">
      <alignment horizontal="center" vertical="center"/>
      <protection/>
    </xf>
    <xf numFmtId="180" fontId="34" fillId="9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8202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58102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6106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7.25">
      <c r="A1" s="1"/>
      <c r="B1" s="1"/>
      <c r="C1" s="1"/>
      <c r="D1" s="1"/>
      <c r="E1" s="1"/>
      <c r="F1" s="1"/>
      <c r="G1" s="1"/>
    </row>
    <row r="2" spans="1:7" ht="17.25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7.25">
      <c r="A10" s="201"/>
      <c r="B10" s="201"/>
      <c r="C10" s="201"/>
      <c r="D10" s="203"/>
      <c r="E10" s="70"/>
      <c r="F10" s="70"/>
      <c r="G10" s="70"/>
      <c r="H10" s="1"/>
    </row>
    <row r="11" spans="1:8" ht="17.25">
      <c r="A11" s="202"/>
      <c r="B11" s="202"/>
      <c r="C11" s="202"/>
      <c r="D11" s="202"/>
      <c r="E11" s="2"/>
      <c r="F11" s="2"/>
      <c r="G11" s="2"/>
      <c r="H11" s="1"/>
    </row>
    <row r="12" spans="1:8" ht="17.25">
      <c r="A12" s="2"/>
      <c r="B12" s="2"/>
      <c r="C12" s="2"/>
      <c r="D12" s="202"/>
      <c r="E12" s="2"/>
      <c r="F12" s="2"/>
      <c r="G12" s="2"/>
      <c r="H12" s="1"/>
    </row>
    <row r="13" spans="1:8" ht="17.25">
      <c r="A13" s="69"/>
      <c r="B13" s="69"/>
      <c r="C13" s="69"/>
      <c r="D13" s="114"/>
      <c r="E13" s="69"/>
      <c r="F13" s="69"/>
      <c r="G13" s="69"/>
      <c r="H13" s="1"/>
    </row>
    <row r="14" spans="2:8" ht="17.25">
      <c r="B14" s="1"/>
      <c r="C14" s="1"/>
      <c r="D14" s="113"/>
      <c r="E14" s="1"/>
      <c r="F14" s="1"/>
      <c r="G14" s="1"/>
      <c r="H14" s="1"/>
    </row>
    <row r="15" spans="2:8" ht="17.25">
      <c r="B15" s="1"/>
      <c r="C15" s="1"/>
      <c r="D15" s="113"/>
      <c r="E15" s="1"/>
      <c r="F15" s="1"/>
      <c r="G15" s="1"/>
      <c r="H15" s="1"/>
    </row>
    <row r="16" spans="2:8" ht="17.25">
      <c r="B16" s="1"/>
      <c r="C16" s="1"/>
      <c r="D16" s="113"/>
      <c r="E16" s="1"/>
      <c r="F16" s="1"/>
      <c r="G16" s="1"/>
      <c r="H16" s="1"/>
    </row>
    <row r="17" spans="2:12" ht="17.25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7.25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7.25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7.25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7.25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7.25">
      <c r="B22" s="235" t="s">
        <v>53</v>
      </c>
      <c r="C22" s="235"/>
      <c r="D22" s="235"/>
      <c r="E22" s="235"/>
      <c r="F22" s="1"/>
      <c r="G22" s="1"/>
      <c r="H22" s="1"/>
      <c r="I22" s="1"/>
      <c r="J22" s="1"/>
      <c r="K22" s="1"/>
      <c r="L22" s="1"/>
    </row>
    <row r="23" spans="2:12" ht="17.25">
      <c r="B23" s="140" t="s">
        <v>80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7.25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7.25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7.25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7.25">
      <c r="B27" s="1"/>
      <c r="C27" s="1"/>
      <c r="D27" s="113"/>
      <c r="E27" s="1"/>
      <c r="F27" s="1"/>
      <c r="G27" s="1"/>
      <c r="H27" s="1"/>
    </row>
    <row r="28" spans="1:8" ht="17.25">
      <c r="A28" s="1"/>
      <c r="B28" s="1"/>
      <c r="C28" s="1"/>
      <c r="D28" s="1"/>
      <c r="E28" s="1"/>
      <c r="F28" s="1"/>
      <c r="G28" s="1"/>
      <c r="H28" s="1"/>
    </row>
    <row r="29" spans="1:8" ht="17.25">
      <c r="A29" s="1"/>
      <c r="B29" s="1"/>
      <c r="C29" s="1"/>
      <c r="D29" s="1"/>
      <c r="E29" s="1"/>
      <c r="F29" s="1"/>
      <c r="G29" s="1"/>
      <c r="H29" s="1"/>
    </row>
    <row r="30" spans="1:8" ht="17.25">
      <c r="A30" s="8"/>
      <c r="B30" s="8"/>
      <c r="C30" s="8"/>
      <c r="D30" s="8"/>
      <c r="E30" s="8"/>
      <c r="F30" s="8"/>
      <c r="G30" s="8"/>
      <c r="H30" s="1"/>
    </row>
    <row r="31" spans="2:8" ht="17.25">
      <c r="B31" s="9"/>
      <c r="C31" s="9"/>
      <c r="D31" s="9"/>
      <c r="E31" s="9"/>
      <c r="F31" s="9"/>
      <c r="G31" s="9"/>
      <c r="H31" s="1"/>
    </row>
    <row r="32" spans="1:7" ht="17.25">
      <c r="A32" s="1"/>
      <c r="B32" s="1"/>
      <c r="C32" s="1"/>
      <c r="D32" s="1"/>
      <c r="E32" s="1"/>
      <c r="F32" s="1"/>
      <c r="G32" s="1"/>
    </row>
    <row r="33" spans="1:7" ht="17.25">
      <c r="A33" s="1"/>
      <c r="B33" s="1"/>
      <c r="C33" s="1"/>
      <c r="D33" s="1"/>
      <c r="E33" s="1"/>
      <c r="F33" s="1"/>
      <c r="G33" s="1"/>
    </row>
    <row r="34" spans="1:7" ht="17.25">
      <c r="A34" s="1"/>
      <c r="B34" s="1"/>
      <c r="C34" s="1"/>
      <c r="D34" s="1"/>
      <c r="E34" s="1"/>
      <c r="F34" s="1"/>
      <c r="G34" s="1"/>
    </row>
    <row r="44" ht="17.25">
      <c r="A44" s="10" t="s">
        <v>0</v>
      </c>
    </row>
    <row r="45" spans="3:7" ht="18">
      <c r="C45" s="8"/>
      <c r="D45" s="8"/>
      <c r="E45" s="8"/>
      <c r="F45" s="8"/>
      <c r="G45" s="8"/>
    </row>
    <row r="46" spans="1:7" ht="17.25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7.25">
      <c r="F4" s="102"/>
      <c r="G4" s="102"/>
      <c r="H4" s="102"/>
    </row>
    <row r="5" spans="1:8" ht="17.25">
      <c r="A5" s="102"/>
      <c r="B5" s="102"/>
      <c r="C5" s="102"/>
      <c r="D5" s="102"/>
      <c r="E5" s="102"/>
      <c r="F5" s="102"/>
      <c r="G5" s="102"/>
      <c r="H5" s="102"/>
    </row>
    <row r="6" spans="1:8" ht="17.25">
      <c r="A6" s="102"/>
      <c r="B6" s="102"/>
      <c r="C6" s="102"/>
      <c r="D6" s="102"/>
      <c r="E6" s="102"/>
      <c r="F6" s="193"/>
      <c r="G6" s="102"/>
      <c r="H6" s="102"/>
    </row>
    <row r="7" spans="1:8" ht="17.25">
      <c r="A7" s="102"/>
      <c r="B7" s="102"/>
      <c r="C7" s="102"/>
      <c r="D7" s="102"/>
      <c r="E7" s="102"/>
      <c r="F7" s="193"/>
      <c r="G7" s="102"/>
      <c r="H7" s="102"/>
    </row>
    <row r="8" spans="1:8" ht="17.25">
      <c r="A8" s="102"/>
      <c r="B8" s="102"/>
      <c r="C8" s="102"/>
      <c r="D8" s="102"/>
      <c r="E8" s="102"/>
      <c r="F8" s="102"/>
      <c r="G8" s="102"/>
      <c r="H8" s="102"/>
    </row>
    <row r="9" spans="1:8" ht="17.25">
      <c r="A9" s="102"/>
      <c r="B9" s="102"/>
      <c r="C9" s="102"/>
      <c r="D9" s="102"/>
      <c r="E9" s="102"/>
      <c r="F9" s="102"/>
      <c r="G9" s="102"/>
      <c r="H9" s="102"/>
    </row>
    <row r="10" spans="1:8" ht="17.25">
      <c r="A10" s="243" t="s">
        <v>48</v>
      </c>
      <c r="B10" s="243"/>
      <c r="C10" s="243"/>
      <c r="D10" s="244"/>
      <c r="E10" s="243"/>
      <c r="F10" s="243"/>
      <c r="G10" s="103"/>
      <c r="H10" s="102"/>
    </row>
    <row r="11" spans="1:8" ht="17.25">
      <c r="A11" s="245" t="s">
        <v>50</v>
      </c>
      <c r="B11" s="245"/>
      <c r="C11" s="245"/>
      <c r="D11" s="245"/>
      <c r="E11" s="245"/>
      <c r="F11" s="245"/>
      <c r="G11" s="107"/>
      <c r="H11" s="102"/>
    </row>
    <row r="12" spans="1:8" ht="17.25">
      <c r="A12" s="104"/>
      <c r="B12" s="104"/>
      <c r="C12" s="104"/>
      <c r="D12" s="104"/>
      <c r="E12" s="104"/>
      <c r="F12" s="104"/>
      <c r="G12" s="104"/>
      <c r="H12" s="102"/>
    </row>
    <row r="13" spans="1:8" ht="17.25">
      <c r="A13" s="240" t="s">
        <v>44</v>
      </c>
      <c r="B13" s="240"/>
      <c r="C13" s="240"/>
      <c r="D13" s="241"/>
      <c r="E13" s="240"/>
      <c r="F13" s="240"/>
      <c r="G13" s="105"/>
      <c r="H13" s="102"/>
    </row>
    <row r="14" spans="1:8" ht="17.25">
      <c r="A14" s="238" t="s">
        <v>45</v>
      </c>
      <c r="B14" s="238"/>
      <c r="C14" s="238"/>
      <c r="D14" s="239"/>
      <c r="E14" s="238"/>
      <c r="F14" s="238"/>
      <c r="G14" s="108"/>
      <c r="H14" s="102"/>
    </row>
    <row r="15" spans="1:8" ht="17.25">
      <c r="A15" s="104"/>
      <c r="B15" s="106"/>
      <c r="C15" s="106"/>
      <c r="D15" s="112"/>
      <c r="E15" s="106"/>
      <c r="F15" s="106"/>
      <c r="G15" s="106"/>
      <c r="H15" s="102"/>
    </row>
    <row r="16" spans="1:8" ht="17.25">
      <c r="A16" s="104"/>
      <c r="B16" s="106"/>
      <c r="C16" s="106"/>
      <c r="D16" s="112"/>
      <c r="E16" s="106"/>
      <c r="F16" s="106"/>
      <c r="G16" s="106"/>
      <c r="H16" s="102"/>
    </row>
    <row r="17" spans="1:12" ht="17.25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7.25">
      <c r="A18" s="238" t="s">
        <v>64</v>
      </c>
      <c r="B18" s="238"/>
      <c r="C18" s="238"/>
      <c r="D18" s="239"/>
      <c r="E18" s="238"/>
      <c r="F18" s="238"/>
      <c r="G18" s="108"/>
      <c r="H18" s="102"/>
      <c r="I18" s="102"/>
      <c r="J18" s="102"/>
      <c r="K18" s="102"/>
      <c r="L18" s="102"/>
    </row>
    <row r="19" spans="1:12" ht="17.25">
      <c r="A19" s="240" t="s">
        <v>65</v>
      </c>
      <c r="B19" s="240"/>
      <c r="C19" s="240"/>
      <c r="D19" s="241"/>
      <c r="E19" s="240"/>
      <c r="F19" s="240"/>
      <c r="G19" s="105"/>
      <c r="H19" s="102"/>
      <c r="I19" s="102"/>
      <c r="J19" s="102"/>
      <c r="K19" s="102"/>
      <c r="L19" s="102"/>
    </row>
    <row r="20" spans="1:12" ht="17.25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7.25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7.25">
      <c r="A22" s="238" t="s">
        <v>46</v>
      </c>
      <c r="B22" s="238"/>
      <c r="C22" s="238"/>
      <c r="D22" s="239"/>
      <c r="E22" s="238"/>
      <c r="F22" s="238"/>
      <c r="G22" s="108"/>
      <c r="H22" s="102"/>
      <c r="I22" s="102"/>
      <c r="J22" s="102"/>
      <c r="K22" s="102"/>
      <c r="L22" s="102"/>
    </row>
    <row r="23" spans="1:12" ht="17.25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7.25">
      <c r="A24" s="242" t="s">
        <v>0</v>
      </c>
      <c r="B24" s="242"/>
      <c r="C24" s="242"/>
      <c r="D24" s="242"/>
      <c r="E24" s="242"/>
      <c r="F24" s="242"/>
      <c r="G24" s="109"/>
      <c r="H24" s="102"/>
      <c r="I24" s="102"/>
      <c r="J24" s="102"/>
      <c r="K24" s="102"/>
      <c r="L24" s="102"/>
    </row>
    <row r="25" spans="1:12" ht="17.25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7.25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7.25">
      <c r="A27" s="102"/>
      <c r="B27" s="102"/>
      <c r="C27" s="102"/>
      <c r="D27" s="113"/>
      <c r="E27" s="102"/>
      <c r="F27" s="102"/>
      <c r="G27" s="102"/>
      <c r="H27" s="102"/>
    </row>
    <row r="28" spans="1:8" ht="17.25">
      <c r="A28" s="102"/>
      <c r="B28" s="102"/>
      <c r="C28" s="102"/>
      <c r="D28" s="102"/>
      <c r="E28" s="102"/>
      <c r="F28" s="102"/>
      <c r="G28" s="102"/>
      <c r="H28" s="102"/>
    </row>
    <row r="29" spans="1:8" ht="17.25">
      <c r="A29" s="102"/>
      <c r="B29" s="102"/>
      <c r="C29" s="102"/>
      <c r="D29" s="102"/>
      <c r="E29" s="102"/>
      <c r="F29" s="102"/>
      <c r="G29" s="102"/>
      <c r="H29" s="102"/>
    </row>
    <row r="30" spans="1:8" ht="17.25">
      <c r="A30" s="102"/>
      <c r="B30" s="102"/>
      <c r="C30" s="102"/>
      <c r="D30" s="102"/>
      <c r="E30" s="102"/>
      <c r="F30" s="102"/>
      <c r="G30" s="102"/>
      <c r="H30" s="102"/>
    </row>
    <row r="31" spans="1:8" ht="17.25">
      <c r="A31" s="102"/>
      <c r="B31" s="102"/>
      <c r="C31" s="102"/>
      <c r="D31" s="102"/>
      <c r="E31" s="102"/>
      <c r="F31" s="102"/>
      <c r="G31" s="102"/>
      <c r="H31" s="102"/>
    </row>
    <row r="36" spans="2:4" ht="17.25">
      <c r="B36" s="236" t="s">
        <v>49</v>
      </c>
      <c r="C36" s="236"/>
      <c r="D36" s="236"/>
    </row>
    <row r="37" spans="2:4" ht="17.25">
      <c r="B37" s="236" t="s">
        <v>59</v>
      </c>
      <c r="C37" s="236"/>
      <c r="D37" s="12"/>
    </row>
    <row r="38" spans="2:4" ht="17.25">
      <c r="B38" s="236" t="s">
        <v>60</v>
      </c>
      <c r="C38" s="236"/>
      <c r="D38" s="12"/>
    </row>
    <row r="39" spans="2:4" ht="17.25">
      <c r="B39" s="237" t="s">
        <v>47</v>
      </c>
      <c r="C39" s="237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7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7"/>
      <c r="B2" s="248" t="s">
        <v>79</v>
      </c>
      <c r="C2" s="248"/>
      <c r="D2" s="248"/>
      <c r="E2" s="248"/>
      <c r="F2" s="248"/>
      <c r="G2" s="249" t="s">
        <v>2</v>
      </c>
      <c r="H2" s="249"/>
      <c r="I2" s="249"/>
      <c r="J2" s="249" t="s">
        <v>3</v>
      </c>
      <c r="K2" s="249"/>
      <c r="L2" s="249"/>
      <c r="M2" s="4"/>
      <c r="N2" s="4"/>
      <c r="O2" s="4"/>
    </row>
    <row r="3" spans="1:15" ht="15">
      <c r="A3" s="247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9"/>
      <c r="H3" s="249"/>
      <c r="I3" s="249"/>
      <c r="J3" s="250" t="s">
        <v>78</v>
      </c>
      <c r="K3" s="250"/>
      <c r="L3" s="250"/>
      <c r="M3" s="4"/>
      <c r="N3" s="4"/>
      <c r="O3" s="4"/>
    </row>
    <row r="4" spans="1:15" ht="15">
      <c r="A4" s="247"/>
      <c r="B4" s="64">
        <v>3</v>
      </c>
      <c r="C4" s="63">
        <v>4</v>
      </c>
      <c r="D4" s="63">
        <v>5</v>
      </c>
      <c r="E4" s="63">
        <v>6</v>
      </c>
      <c r="F4" s="160">
        <v>7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175">
        <v>194</v>
      </c>
      <c r="C6" s="30">
        <v>194</v>
      </c>
      <c r="D6" s="175">
        <v>194</v>
      </c>
      <c r="E6" s="30">
        <v>194</v>
      </c>
      <c r="F6" s="175">
        <v>194</v>
      </c>
      <c r="G6" s="86">
        <v>192.5</v>
      </c>
      <c r="H6" s="190">
        <f>AVERAGE(B6:F6)</f>
        <v>194</v>
      </c>
      <c r="I6" s="190">
        <f>(H6/G6-1)*100</f>
        <v>0.7792207792207684</v>
      </c>
      <c r="J6" s="209">
        <v>210</v>
      </c>
      <c r="K6" s="41">
        <v>190.45</v>
      </c>
      <c r="L6" s="58">
        <f>(K6/J6-1)*100</f>
        <v>-9.309523809523812</v>
      </c>
      <c r="M6" s="4"/>
      <c r="N6" s="4"/>
      <c r="O6" s="4"/>
    </row>
    <row r="7" spans="1:15" ht="15">
      <c r="A7" s="54" t="s">
        <v>52</v>
      </c>
      <c r="B7" s="179" t="s">
        <v>76</v>
      </c>
      <c r="C7" s="179" t="s">
        <v>76</v>
      </c>
      <c r="D7" s="179" t="s">
        <v>76</v>
      </c>
      <c r="E7" s="179" t="s">
        <v>76</v>
      </c>
      <c r="F7" s="179" t="s">
        <v>76</v>
      </c>
      <c r="G7" s="215" t="s">
        <v>66</v>
      </c>
      <c r="H7" s="179" t="s">
        <v>66</v>
      </c>
      <c r="I7" s="179" t="s">
        <v>66</v>
      </c>
      <c r="J7" s="42">
        <v>192.29</v>
      </c>
      <c r="K7" s="227" t="s">
        <v>66</v>
      </c>
      <c r="L7" s="179" t="s">
        <v>66</v>
      </c>
      <c r="M7" s="4"/>
      <c r="N7" s="4"/>
      <c r="O7" s="4"/>
    </row>
    <row r="8" spans="1:15" ht="15">
      <c r="A8" s="55" t="s">
        <v>12</v>
      </c>
      <c r="B8" s="30"/>
      <c r="C8" s="175"/>
      <c r="D8" s="175"/>
      <c r="E8" s="175"/>
      <c r="F8" s="175"/>
      <c r="G8" s="167"/>
      <c r="H8" s="81"/>
      <c r="I8" s="81"/>
      <c r="J8" s="210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 t="s">
        <v>66</v>
      </c>
      <c r="G9" s="168" t="s">
        <v>66</v>
      </c>
      <c r="H9" s="179" t="s">
        <v>66</v>
      </c>
      <c r="I9" s="179" t="s">
        <v>66</v>
      </c>
      <c r="J9" s="211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0">
        <v>225.98</v>
      </c>
      <c r="C10" s="30" t="s">
        <v>66</v>
      </c>
      <c r="D10" s="175">
        <v>227.81</v>
      </c>
      <c r="E10" s="175">
        <v>220.1</v>
      </c>
      <c r="F10" s="175">
        <v>216.79</v>
      </c>
      <c r="G10" s="169">
        <v>194.87199999999999</v>
      </c>
      <c r="H10" s="190">
        <f aca="true" t="shared" si="0" ref="H10:H15">AVERAGE(B10:F10)</f>
        <v>222.67</v>
      </c>
      <c r="I10" s="190">
        <f aca="true" t="shared" si="1" ref="I10:I15">(H10/G10-1)*100</f>
        <v>14.264748142370376</v>
      </c>
      <c r="J10" s="212">
        <v>194.59</v>
      </c>
      <c r="K10" s="41">
        <v>186.48</v>
      </c>
      <c r="L10" s="58">
        <f aca="true" t="shared" si="2" ref="L10:L16">(K10/J10-1)*100</f>
        <v>-4.167737293797225</v>
      </c>
      <c r="M10" s="4"/>
      <c r="N10" s="4"/>
      <c r="O10" s="4"/>
    </row>
    <row r="11" spans="1:15" ht="15">
      <c r="A11" s="46" t="s">
        <v>14</v>
      </c>
      <c r="B11" s="31">
        <v>275.39628</v>
      </c>
      <c r="C11" s="179" t="s">
        <v>67</v>
      </c>
      <c r="D11" s="31">
        <v>279.07068</v>
      </c>
      <c r="E11" s="31">
        <v>266.94516</v>
      </c>
      <c r="F11" s="31">
        <v>263.82192</v>
      </c>
      <c r="G11" s="170">
        <v>250.483848</v>
      </c>
      <c r="H11" s="31">
        <f t="shared" si="0"/>
        <v>271.30850999999996</v>
      </c>
      <c r="I11" s="31">
        <f t="shared" si="1"/>
        <v>8.31377438756049</v>
      </c>
      <c r="J11" s="47">
        <v>200.06</v>
      </c>
      <c r="K11" s="47">
        <v>237.4</v>
      </c>
      <c r="L11" s="59">
        <f t="shared" si="2"/>
        <v>18.664400679796067</v>
      </c>
      <c r="M11" s="4"/>
      <c r="N11" s="4"/>
      <c r="O11" s="4"/>
    </row>
    <row r="12" spans="1:15" ht="15">
      <c r="A12" s="65" t="s">
        <v>62</v>
      </c>
      <c r="B12" s="192" t="s">
        <v>67</v>
      </c>
      <c r="C12" s="192" t="s">
        <v>67</v>
      </c>
      <c r="D12" s="192" t="s">
        <v>67</v>
      </c>
      <c r="E12" s="192" t="s">
        <v>67</v>
      </c>
      <c r="F12" s="192" t="s">
        <v>67</v>
      </c>
      <c r="G12" s="192" t="s">
        <v>66</v>
      </c>
      <c r="H12" s="192" t="s">
        <v>66</v>
      </c>
      <c r="I12" s="192" t="s">
        <v>66</v>
      </c>
      <c r="J12" s="196">
        <v>205.44489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176">
        <v>282.74508</v>
      </c>
      <c r="C13" s="233" t="s">
        <v>67</v>
      </c>
      <c r="D13" s="176">
        <v>286.41947999999996</v>
      </c>
      <c r="E13" s="176">
        <v>274.29395999999997</v>
      </c>
      <c r="F13" s="176">
        <v>271.17072</v>
      </c>
      <c r="G13" s="89">
        <v>257.83264799999995</v>
      </c>
      <c r="H13" s="176">
        <f t="shared" si="0"/>
        <v>278.65731</v>
      </c>
      <c r="I13" s="176">
        <f t="shared" si="1"/>
        <v>8.07681345304263</v>
      </c>
      <c r="J13" s="205">
        <v>202.37175545454548</v>
      </c>
      <c r="K13" s="62">
        <v>244.75261909090912</v>
      </c>
      <c r="L13" s="67">
        <f t="shared" si="2"/>
        <v>20.942084304784704</v>
      </c>
      <c r="M13" s="4"/>
      <c r="N13" s="4"/>
      <c r="O13" s="4"/>
    </row>
    <row r="14" spans="1:15" ht="15">
      <c r="A14" s="48" t="s">
        <v>15</v>
      </c>
      <c r="B14" s="177">
        <v>271.72188</v>
      </c>
      <c r="C14" s="234" t="s">
        <v>67</v>
      </c>
      <c r="D14" s="177">
        <v>275.39628</v>
      </c>
      <c r="E14" s="177">
        <v>263.27076</v>
      </c>
      <c r="F14" s="226">
        <v>260.14752</v>
      </c>
      <c r="G14" s="90">
        <v>246.80944799999997</v>
      </c>
      <c r="H14" s="177">
        <f t="shared" si="0"/>
        <v>267.63410999999996</v>
      </c>
      <c r="I14" s="177">
        <f t="shared" si="1"/>
        <v>8.43754652374571</v>
      </c>
      <c r="J14" s="204">
        <v>198.19630090909092</v>
      </c>
      <c r="K14" s="61">
        <v>233.72941909090906</v>
      </c>
      <c r="L14" s="66">
        <f t="shared" si="2"/>
        <v>17.92824488592073</v>
      </c>
      <c r="M14" s="4"/>
      <c r="N14" s="4"/>
      <c r="O14" s="4"/>
    </row>
    <row r="15" spans="1:15" ht="15">
      <c r="A15" s="49" t="s">
        <v>43</v>
      </c>
      <c r="B15" s="176">
        <v>269.88468</v>
      </c>
      <c r="C15" s="233" t="s">
        <v>67</v>
      </c>
      <c r="D15" s="176">
        <v>273.55908</v>
      </c>
      <c r="E15" s="176">
        <v>261.43356</v>
      </c>
      <c r="F15" s="176">
        <v>258.31032</v>
      </c>
      <c r="G15" s="91">
        <v>244.97224799999995</v>
      </c>
      <c r="H15" s="176">
        <f t="shared" si="0"/>
        <v>265.79691</v>
      </c>
      <c r="I15" s="176">
        <f t="shared" si="1"/>
        <v>8.500824958752084</v>
      </c>
      <c r="J15" s="205">
        <v>196.3591009090909</v>
      </c>
      <c r="K15" s="62">
        <v>231.8922190909091</v>
      </c>
      <c r="L15" s="67">
        <f t="shared" si="2"/>
        <v>18.095987411487037</v>
      </c>
      <c r="M15" s="4"/>
      <c r="N15" s="4"/>
      <c r="O15" s="4"/>
    </row>
    <row r="16" spans="1:15" ht="15">
      <c r="A16" s="50" t="s">
        <v>68</v>
      </c>
      <c r="B16" s="175">
        <v>327.389</v>
      </c>
      <c r="C16" s="30" t="s">
        <v>66</v>
      </c>
      <c r="D16" s="175">
        <v>327.0216</v>
      </c>
      <c r="E16" s="175">
        <v>300.9334</v>
      </c>
      <c r="F16" s="175">
        <v>300.9334</v>
      </c>
      <c r="G16" s="86">
        <v>178.02</v>
      </c>
      <c r="H16" s="175">
        <v>178.02</v>
      </c>
      <c r="I16" s="175">
        <v>0.13950453389737216</v>
      </c>
      <c r="J16" s="124">
        <v>209.24</v>
      </c>
      <c r="K16" s="41">
        <v>258.86</v>
      </c>
      <c r="L16" s="58">
        <f t="shared" si="2"/>
        <v>23.714394953163833</v>
      </c>
      <c r="M16" s="4"/>
      <c r="N16" s="4"/>
      <c r="O16" s="4"/>
    </row>
    <row r="17" spans="1:15" ht="1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232" t="s">
        <v>67</v>
      </c>
      <c r="C18" s="175">
        <v>213.0277628239637</v>
      </c>
      <c r="D18" s="175">
        <v>215.74389112279619</v>
      </c>
      <c r="E18" s="175">
        <v>214.94607087827427</v>
      </c>
      <c r="F18" s="175">
        <v>215.37748957850854</v>
      </c>
      <c r="G18" s="171">
        <v>210.9221252388641</v>
      </c>
      <c r="H18" s="175">
        <v>178.02</v>
      </c>
      <c r="I18" s="175">
        <v>0.13950453389737216</v>
      </c>
      <c r="J18" s="124">
        <v>232.6</v>
      </c>
      <c r="K18" s="41">
        <v>208.84156819064586</v>
      </c>
      <c r="L18" s="32">
        <f>(K18/J18-1)*100</f>
        <v>-10.214287106343134</v>
      </c>
      <c r="M18" s="4"/>
      <c r="N18" s="4"/>
      <c r="O18" s="4"/>
    </row>
    <row r="19" spans="1:15" ht="1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3"/>
      <c r="K19" s="44"/>
      <c r="L19" s="57"/>
      <c r="M19" s="4"/>
      <c r="N19" s="4"/>
      <c r="O19" s="4"/>
    </row>
    <row r="20" spans="1:15" ht="15">
      <c r="A20" s="50" t="s">
        <v>17</v>
      </c>
      <c r="B20" s="175">
        <v>150</v>
      </c>
      <c r="C20" s="175">
        <v>150</v>
      </c>
      <c r="D20" s="175">
        <v>152</v>
      </c>
      <c r="E20" s="175">
        <v>152</v>
      </c>
      <c r="F20" s="175">
        <v>152</v>
      </c>
      <c r="G20" s="171">
        <v>145.5</v>
      </c>
      <c r="H20" s="190">
        <f>AVERAGE(B20:F20)</f>
        <v>151.2</v>
      </c>
      <c r="I20" s="190">
        <f>(H20/G20-1)*100</f>
        <v>3.9175257731958624</v>
      </c>
      <c r="J20" s="207">
        <v>196.05</v>
      </c>
      <c r="K20" s="124">
        <v>155.55</v>
      </c>
      <c r="L20" s="32">
        <f>(K20/J20-1)*100</f>
        <v>-20.65799540933435</v>
      </c>
      <c r="M20" s="4"/>
      <c r="N20" s="4"/>
      <c r="O20" s="4"/>
    </row>
    <row r="21" spans="1:15" ht="1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08"/>
      <c r="K21" s="47"/>
      <c r="L21" s="57"/>
      <c r="M21" s="4"/>
      <c r="N21" s="4"/>
      <c r="O21" s="4"/>
    </row>
    <row r="22" spans="1:15" ht="15">
      <c r="A22" s="123" t="s">
        <v>18</v>
      </c>
      <c r="B22" s="229">
        <v>169.69</v>
      </c>
      <c r="C22" s="30" t="s">
        <v>66</v>
      </c>
      <c r="D22" s="175">
        <v>169.1</v>
      </c>
      <c r="E22" s="175">
        <v>166.54</v>
      </c>
      <c r="F22" s="175">
        <v>166.15</v>
      </c>
      <c r="G22" s="172">
        <v>159.004</v>
      </c>
      <c r="H22" s="229">
        <f>AVERAGE(B22:F22)</f>
        <v>167.86999999999998</v>
      </c>
      <c r="I22" s="229">
        <f>(H22/G22-1)*100</f>
        <v>5.57596035319865</v>
      </c>
      <c r="J22" s="207">
        <v>190.48</v>
      </c>
      <c r="K22" s="124">
        <v>162.39</v>
      </c>
      <c r="L22" s="122">
        <f>(K22/J22-1)*100</f>
        <v>-14.746955060898781</v>
      </c>
      <c r="M22" s="4"/>
      <c r="N22" s="4"/>
      <c r="O22" s="4"/>
    </row>
    <row r="23" spans="1:15" ht="15">
      <c r="A23" s="127" t="s">
        <v>19</v>
      </c>
      <c r="B23" s="230">
        <v>168.69</v>
      </c>
      <c r="C23" s="179" t="s">
        <v>66</v>
      </c>
      <c r="D23" s="31">
        <v>168.1</v>
      </c>
      <c r="E23" s="31">
        <v>165.54</v>
      </c>
      <c r="F23" s="31">
        <v>165.15</v>
      </c>
      <c r="G23" s="128">
        <v>158.004</v>
      </c>
      <c r="H23" s="230">
        <f>AVERAGE(B23:F23)</f>
        <v>166.86999999999998</v>
      </c>
      <c r="I23" s="230">
        <f>(H23/G23-1)*100</f>
        <v>5.611250348092445</v>
      </c>
      <c r="J23" s="47">
        <v>189.48</v>
      </c>
      <c r="K23" s="129">
        <v>161.39</v>
      </c>
      <c r="L23" s="130">
        <f>(K23/J23-1)*100</f>
        <v>-14.824783618323833</v>
      </c>
      <c r="M23" s="4"/>
      <c r="N23" s="4"/>
      <c r="O23" s="4"/>
    </row>
    <row r="24" spans="1:15" ht="15">
      <c r="A24" s="118" t="s">
        <v>69</v>
      </c>
      <c r="B24" s="229">
        <v>253.86250198416198</v>
      </c>
      <c r="C24" s="30" t="s">
        <v>67</v>
      </c>
      <c r="D24" s="175">
        <v>255.95689518333654</v>
      </c>
      <c r="E24" s="175">
        <v>256.7285137304009</v>
      </c>
      <c r="F24" s="175">
        <v>258.38198204553873</v>
      </c>
      <c r="G24" s="119">
        <v>251.28309141254695</v>
      </c>
      <c r="H24" s="229">
        <f>AVERAGE(B24:F24)</f>
        <v>256.2324732358595</v>
      </c>
      <c r="I24" s="229">
        <f>(H24/G24-1)*100</f>
        <v>1.9696437971573832</v>
      </c>
      <c r="J24" s="207">
        <v>246.0912009030142</v>
      </c>
      <c r="K24" s="120">
        <v>248.48622470494104</v>
      </c>
      <c r="L24" s="122">
        <f>(K24/J24-1)*100</f>
        <v>0.9732261020054533</v>
      </c>
      <c r="M24" s="4"/>
      <c r="N24" s="4"/>
      <c r="O24" s="4"/>
    </row>
    <row r="25" spans="1:15" ht="15">
      <c r="A25" s="133" t="s">
        <v>20</v>
      </c>
      <c r="B25" s="125"/>
      <c r="C25" s="31"/>
      <c r="D25" s="31"/>
      <c r="E25" s="31"/>
      <c r="F25" s="179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132">
        <v>455</v>
      </c>
      <c r="C26" s="216">
        <v>455</v>
      </c>
      <c r="D26" s="132">
        <v>455</v>
      </c>
      <c r="E26" s="216">
        <v>439</v>
      </c>
      <c r="F26" s="216">
        <v>439</v>
      </c>
      <c r="G26" s="119">
        <v>458.6</v>
      </c>
      <c r="H26" s="131">
        <f>AVERAGE(B26:F26)</f>
        <v>448.6</v>
      </c>
      <c r="I26" s="190">
        <f>(H26/G26-1)*100</f>
        <v>-2.1805494984736162</v>
      </c>
      <c r="J26" s="207">
        <v>440.77</v>
      </c>
      <c r="K26" s="120">
        <v>454.09</v>
      </c>
      <c r="L26" s="121">
        <f>(K26/J26-1)*100</f>
        <v>3.0219842548267817</v>
      </c>
      <c r="M26" s="4"/>
      <c r="N26" s="4"/>
      <c r="O26" s="4"/>
    </row>
    <row r="27" spans="1:12" ht="15">
      <c r="A27" s="126" t="s">
        <v>22</v>
      </c>
      <c r="B27" s="178">
        <v>445</v>
      </c>
      <c r="C27" s="178">
        <v>445</v>
      </c>
      <c r="D27" s="178">
        <v>445</v>
      </c>
      <c r="E27" s="178">
        <v>430</v>
      </c>
      <c r="F27" s="178">
        <v>430</v>
      </c>
      <c r="G27" s="134">
        <v>448.6</v>
      </c>
      <c r="H27" s="142">
        <f>AVERAGE(B27:F27)</f>
        <v>439</v>
      </c>
      <c r="I27" s="31">
        <f>(H27/G27-1)*100</f>
        <v>-2.139991083370496</v>
      </c>
      <c r="J27" s="47">
        <v>437.77</v>
      </c>
      <c r="K27" s="47">
        <v>444.77</v>
      </c>
      <c r="L27" s="125">
        <f>(K27/J27-1)*100</f>
        <v>1.5990131804372254</v>
      </c>
    </row>
    <row r="28" spans="1:12" ht="15">
      <c r="A28" s="118" t="s">
        <v>23</v>
      </c>
      <c r="B28" s="132">
        <v>440</v>
      </c>
      <c r="C28" s="216">
        <v>440</v>
      </c>
      <c r="D28" s="132">
        <v>440</v>
      </c>
      <c r="E28" s="216">
        <v>427</v>
      </c>
      <c r="F28" s="216">
        <v>427</v>
      </c>
      <c r="G28" s="119">
        <v>443</v>
      </c>
      <c r="H28" s="131">
        <f>AVERAGE(B28:F28)</f>
        <v>434.8</v>
      </c>
      <c r="I28" s="188">
        <f>(H28/G28-1)*100</f>
        <v>-1.8510158013543943</v>
      </c>
      <c r="J28" s="206">
        <v>430.5</v>
      </c>
      <c r="K28" s="120">
        <v>439.55</v>
      </c>
      <c r="L28" s="121">
        <f>(K28/J28-1)*100</f>
        <v>2.102206736353085</v>
      </c>
    </row>
    <row r="29" spans="1:12" ht="1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412.5</v>
      </c>
      <c r="C30" s="216">
        <v>412.5</v>
      </c>
      <c r="D30" s="132">
        <v>412.5</v>
      </c>
      <c r="E30" s="132">
        <v>407.5</v>
      </c>
      <c r="F30" s="132">
        <v>407.5</v>
      </c>
      <c r="G30" s="173">
        <v>411</v>
      </c>
      <c r="H30" s="146">
        <f>AVERAGE(B30:F30)</f>
        <v>410.5</v>
      </c>
      <c r="I30" s="188">
        <f>(H30/G30-1)*100</f>
        <v>-0.12165450121655041</v>
      </c>
      <c r="J30" s="207">
        <v>372.5</v>
      </c>
      <c r="K30" s="147">
        <v>401.9318181818182</v>
      </c>
      <c r="L30" s="121">
        <f>(K30/J30-1)*100</f>
        <v>7.901159243441125</v>
      </c>
    </row>
    <row r="31" spans="1:12" ht="15">
      <c r="A31" s="181" t="s">
        <v>72</v>
      </c>
      <c r="B31" s="148">
        <v>407.5</v>
      </c>
      <c r="C31" s="148">
        <v>407.5</v>
      </c>
      <c r="D31" s="148">
        <v>407.5</v>
      </c>
      <c r="E31" s="148">
        <v>402.5</v>
      </c>
      <c r="F31" s="148">
        <v>402.5</v>
      </c>
      <c r="G31" s="174">
        <v>403</v>
      </c>
      <c r="H31" s="148">
        <f>AVERAGE(B31:F31)</f>
        <v>405.5</v>
      </c>
      <c r="I31" s="151">
        <f>(H31/G31-1)*100</f>
        <v>0.6203473945409321</v>
      </c>
      <c r="J31" s="214">
        <v>362.5</v>
      </c>
      <c r="K31" s="149">
        <v>393.75</v>
      </c>
      <c r="L31" s="148">
        <f>(K31/J31-1)*100</f>
        <v>8.62068965517242</v>
      </c>
    </row>
    <row r="32" spans="1:12" ht="15.75" customHeight="1">
      <c r="A32" s="252" t="s">
        <v>56</v>
      </c>
      <c r="B32" s="252"/>
      <c r="C32" s="252"/>
      <c r="D32" s="252"/>
      <c r="E32" s="165"/>
      <c r="F32" s="165"/>
      <c r="G32" s="253" t="s">
        <v>0</v>
      </c>
      <c r="H32" s="253"/>
      <c r="I32" s="253"/>
      <c r="J32" s="166"/>
      <c r="K32" s="166"/>
      <c r="L32" s="166"/>
    </row>
    <row r="33" spans="1:12" ht="15">
      <c r="A33" s="251" t="s">
        <v>81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</row>
    <row r="34" spans="1:12" ht="15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</row>
    <row r="35" ht="1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I8 H29:I29 I26:I28 I30:I31 I19 I21 I6 I20 I10" unlockedFormula="1"/>
    <ignoredError sqref="H26:H28 H30:H31 H21 H10 H20 H6 H19 H8" formulaRange="1" unlockedFormula="1"/>
    <ignoredError sqref="H7 H11:H17 H9 H22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7.25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8" t="s">
        <v>77</v>
      </c>
      <c r="C2" s="248"/>
      <c r="D2" s="248"/>
      <c r="E2" s="248"/>
      <c r="F2" s="248"/>
      <c r="G2" s="254" t="s">
        <v>2</v>
      </c>
      <c r="H2" s="254"/>
      <c r="I2" s="254"/>
      <c r="J2" s="20"/>
      <c r="K2" s="21"/>
      <c r="L2" s="22"/>
    </row>
    <row r="3" spans="1:12" ht="15" customHeight="1">
      <c r="A3" s="19"/>
      <c r="B3" s="248"/>
      <c r="C3" s="248"/>
      <c r="D3" s="248"/>
      <c r="E3" s="248"/>
      <c r="F3" s="248"/>
      <c r="G3" s="254"/>
      <c r="H3" s="254"/>
      <c r="I3" s="254"/>
      <c r="J3" s="250" t="s">
        <v>3</v>
      </c>
      <c r="K3" s="250"/>
      <c r="L3" s="250"/>
    </row>
    <row r="4" spans="1:12" ht="15" customHeight="1">
      <c r="A4" s="257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55"/>
      <c r="H4" s="256"/>
      <c r="I4" s="254"/>
      <c r="J4" s="258" t="s">
        <v>78</v>
      </c>
      <c r="K4" s="259"/>
      <c r="L4" s="260"/>
    </row>
    <row r="5" spans="1:12" ht="15" customHeight="1">
      <c r="A5" s="257"/>
      <c r="B5" s="82">
        <v>3</v>
      </c>
      <c r="C5" s="83">
        <v>4</v>
      </c>
      <c r="D5" s="83">
        <v>5</v>
      </c>
      <c r="E5" s="83">
        <v>6</v>
      </c>
      <c r="F5" s="83">
        <v>7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30" t="s">
        <v>67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83">
        <v>196.0034</v>
      </c>
      <c r="C8" s="231" t="s">
        <v>66</v>
      </c>
      <c r="D8" s="183">
        <v>192.731</v>
      </c>
      <c r="E8" s="164">
        <v>187.9084</v>
      </c>
      <c r="F8" s="31">
        <v>194.6255</v>
      </c>
      <c r="G8" s="94">
        <v>181.63904</v>
      </c>
      <c r="H8" s="183">
        <f>AVERAGE(B8:F8)</f>
        <v>192.817075</v>
      </c>
      <c r="I8" s="183">
        <f>(H8/G8-1)*100</f>
        <v>6.153982646021472</v>
      </c>
      <c r="J8" s="217">
        <v>139.59</v>
      </c>
      <c r="K8" s="153">
        <v>177.39</v>
      </c>
      <c r="L8" s="57">
        <f>(K8/J8-1)*100</f>
        <v>27.079303675048337</v>
      </c>
    </row>
    <row r="9" spans="1:12" ht="15" customHeight="1">
      <c r="A9" s="29" t="s">
        <v>26</v>
      </c>
      <c r="B9" s="198">
        <v>370</v>
      </c>
      <c r="C9" s="184">
        <v>370</v>
      </c>
      <c r="D9" s="184">
        <v>372</v>
      </c>
      <c r="E9" s="162">
        <v>373</v>
      </c>
      <c r="F9" s="175">
        <v>378</v>
      </c>
      <c r="G9" s="88">
        <v>351.25</v>
      </c>
      <c r="H9" s="198">
        <f>AVERAGE(B9:F9)</f>
        <v>372.6</v>
      </c>
      <c r="I9" s="198">
        <f>(H9/G9-1)*100</f>
        <v>6.078291814946635</v>
      </c>
      <c r="J9" s="218">
        <v>440.95</v>
      </c>
      <c r="K9" s="154">
        <v>354.5</v>
      </c>
      <c r="L9" s="32">
        <f>(K9/J9-1)*100</f>
        <v>-19.60539743735117</v>
      </c>
    </row>
    <row r="10" spans="1:12" ht="15" customHeight="1">
      <c r="A10" s="72" t="s">
        <v>27</v>
      </c>
      <c r="B10" s="183">
        <v>354.4877</v>
      </c>
      <c r="C10" s="231" t="s">
        <v>66</v>
      </c>
      <c r="D10" s="183">
        <v>358.7133</v>
      </c>
      <c r="E10" s="164">
        <v>360.3668</v>
      </c>
      <c r="F10" s="31">
        <v>365.9702</v>
      </c>
      <c r="G10" s="94">
        <v>337.29154</v>
      </c>
      <c r="H10" s="183">
        <f aca="true" t="shared" si="0" ref="H10:H22">AVERAGE(B10:F10)</f>
        <v>359.8845</v>
      </c>
      <c r="I10" s="183">
        <f aca="true" t="shared" si="1" ref="I10:I22">(H10/G10-1)*100</f>
        <v>6.69834766682853</v>
      </c>
      <c r="J10" s="219">
        <v>421.23</v>
      </c>
      <c r="K10" s="153">
        <v>339.73</v>
      </c>
      <c r="L10" s="57">
        <f>(K10/J10-1)*100</f>
        <v>-19.348099613038006</v>
      </c>
    </row>
    <row r="11" spans="1:12" ht="15" customHeight="1">
      <c r="A11" s="29" t="s">
        <v>51</v>
      </c>
      <c r="B11" s="75" t="s">
        <v>66</v>
      </c>
      <c r="C11" s="162">
        <v>428.51649619318624</v>
      </c>
      <c r="D11" s="184">
        <v>438.60191772347673</v>
      </c>
      <c r="E11" s="162">
        <v>441.67950693374416</v>
      </c>
      <c r="F11" s="175">
        <v>440.8676856569399</v>
      </c>
      <c r="G11" s="88">
        <v>399.0674820609688</v>
      </c>
      <c r="H11" s="198">
        <f>AVERAGE(B11:F11)</f>
        <v>437.4164016268368</v>
      </c>
      <c r="I11" s="198">
        <f>(H11/G11-1)*100</f>
        <v>9.609632778851452</v>
      </c>
      <c r="J11" s="218">
        <v>390.3672047875101</v>
      </c>
      <c r="K11" s="154">
        <v>385.3254568008597</v>
      </c>
      <c r="L11" s="32">
        <f>(K11/J11-1)*100</f>
        <v>-1.2915398437209458</v>
      </c>
    </row>
    <row r="12" spans="1:12" s="13" customFormat="1" ht="15" customHeight="1">
      <c r="A12" s="33" t="s">
        <v>58</v>
      </c>
      <c r="B12" s="231" t="s">
        <v>66</v>
      </c>
      <c r="C12" s="164">
        <v>106.12935476428517</v>
      </c>
      <c r="D12" s="183">
        <v>106.71203216826478</v>
      </c>
      <c r="E12" s="164">
        <v>106.31741140215716</v>
      </c>
      <c r="F12" s="31">
        <v>106.5308012968967</v>
      </c>
      <c r="G12" s="95">
        <v>105.00385024193356</v>
      </c>
      <c r="H12" s="183">
        <f>AVERAGE(B12:F12)</f>
        <v>106.42239990790095</v>
      </c>
      <c r="I12" s="183">
        <f>(H12/G12-1)*100</f>
        <v>1.3509501439223248</v>
      </c>
      <c r="J12" s="220">
        <v>133.15</v>
      </c>
      <c r="K12" s="155">
        <v>103.6557847169298</v>
      </c>
      <c r="L12" s="57">
        <f>(K12/J12-1)*100</f>
        <v>-22.151119251273155</v>
      </c>
    </row>
    <row r="13" spans="1:12" ht="15" customHeight="1">
      <c r="A13" s="74" t="s">
        <v>28</v>
      </c>
      <c r="B13" s="228">
        <v>133</v>
      </c>
      <c r="C13" s="184">
        <v>132</v>
      </c>
      <c r="D13" s="184">
        <v>132</v>
      </c>
      <c r="E13" s="162">
        <v>132</v>
      </c>
      <c r="F13" s="175">
        <v>132</v>
      </c>
      <c r="G13" s="88">
        <v>133</v>
      </c>
      <c r="H13" s="198">
        <f t="shared" si="0"/>
        <v>132.2</v>
      </c>
      <c r="I13" s="198">
        <f t="shared" si="1"/>
        <v>-0.6015037593985029</v>
      </c>
      <c r="J13" s="221">
        <v>171.24</v>
      </c>
      <c r="K13" s="111">
        <v>147.1</v>
      </c>
      <c r="L13" s="32">
        <f aca="true" t="shared" si="2" ref="L13:L25">(K13/J13-1)*100</f>
        <v>-14.097173557580012</v>
      </c>
    </row>
    <row r="14" spans="1:12" ht="15" customHeight="1">
      <c r="A14" s="33" t="s">
        <v>29</v>
      </c>
      <c r="B14" s="164">
        <v>732.8157</v>
      </c>
      <c r="C14" s="231" t="s">
        <v>66</v>
      </c>
      <c r="D14" s="183">
        <v>732.8157</v>
      </c>
      <c r="E14" s="164">
        <v>725.32</v>
      </c>
      <c r="F14" s="31">
        <v>724.2177</v>
      </c>
      <c r="G14" s="97">
        <v>711.1222</v>
      </c>
      <c r="H14" s="183">
        <f t="shared" si="0"/>
        <v>728.792275</v>
      </c>
      <c r="I14" s="183">
        <f t="shared" si="1"/>
        <v>2.4848155492825263</v>
      </c>
      <c r="J14" s="222">
        <v>667.02</v>
      </c>
      <c r="K14" s="110">
        <v>700.82</v>
      </c>
      <c r="L14" s="57">
        <f t="shared" si="2"/>
        <v>5.0673143234086115</v>
      </c>
    </row>
    <row r="15" spans="1:12" ht="15" customHeight="1">
      <c r="A15" s="34" t="s">
        <v>30</v>
      </c>
      <c r="B15" s="162">
        <v>730.3906</v>
      </c>
      <c r="C15" s="75" t="s">
        <v>66</v>
      </c>
      <c r="D15" s="184">
        <v>730.8315</v>
      </c>
      <c r="E15" s="162">
        <v>723.7767</v>
      </c>
      <c r="F15" s="175">
        <v>722.6744</v>
      </c>
      <c r="G15" s="96">
        <v>710.19628</v>
      </c>
      <c r="H15" s="184">
        <f t="shared" si="0"/>
        <v>726.9182999999999</v>
      </c>
      <c r="I15" s="184">
        <f t="shared" si="1"/>
        <v>2.3545631638622444</v>
      </c>
      <c r="J15" s="223">
        <v>703.6</v>
      </c>
      <c r="K15" s="156">
        <v>704.83</v>
      </c>
      <c r="L15" s="32">
        <f t="shared" si="2"/>
        <v>0.1748152359295041</v>
      </c>
    </row>
    <row r="16" spans="1:12" ht="15" customHeight="1">
      <c r="A16" s="33" t="s">
        <v>31</v>
      </c>
      <c r="B16" s="164">
        <v>850.4566</v>
      </c>
      <c r="C16" s="183">
        <v>851.692</v>
      </c>
      <c r="D16" s="183">
        <v>851.2087</v>
      </c>
      <c r="E16" s="164">
        <v>838.0521</v>
      </c>
      <c r="F16" s="31">
        <v>833.8093</v>
      </c>
      <c r="G16" s="97">
        <v>830.93894</v>
      </c>
      <c r="H16" s="183">
        <f>AVERAGE(B16:F16)</f>
        <v>845.0437400000001</v>
      </c>
      <c r="I16" s="183">
        <f>(H16/G16-1)*100</f>
        <v>1.6974532448798207</v>
      </c>
      <c r="J16" s="222">
        <v>811.19</v>
      </c>
      <c r="K16" s="157">
        <v>832.33</v>
      </c>
      <c r="L16" s="57">
        <f t="shared" si="2"/>
        <v>2.606047904929798</v>
      </c>
    </row>
    <row r="17" spans="1:12" ht="15" customHeight="1">
      <c r="A17" s="34" t="s">
        <v>32</v>
      </c>
      <c r="B17" s="228">
        <v>752</v>
      </c>
      <c r="C17" s="184">
        <v>752</v>
      </c>
      <c r="D17" s="184">
        <v>750</v>
      </c>
      <c r="E17" s="162">
        <v>742</v>
      </c>
      <c r="F17" s="175">
        <v>740</v>
      </c>
      <c r="G17" s="88">
        <v>737.25</v>
      </c>
      <c r="H17" s="198">
        <f t="shared" si="0"/>
        <v>747.2</v>
      </c>
      <c r="I17" s="198">
        <f t="shared" si="1"/>
        <v>1.3496100373007858</v>
      </c>
      <c r="J17" s="223">
        <v>704.48</v>
      </c>
      <c r="K17" s="156">
        <v>740.95</v>
      </c>
      <c r="L17" s="32">
        <f t="shared" si="2"/>
        <v>5.176868044515115</v>
      </c>
    </row>
    <row r="18" spans="1:12" ht="15" customHeight="1">
      <c r="A18" s="33" t="s">
        <v>33</v>
      </c>
      <c r="B18" s="164">
        <v>800</v>
      </c>
      <c r="C18" s="183">
        <v>797.5</v>
      </c>
      <c r="D18" s="183">
        <v>797.5</v>
      </c>
      <c r="E18" s="164">
        <v>795</v>
      </c>
      <c r="F18" s="31">
        <v>795</v>
      </c>
      <c r="G18" s="76">
        <v>777</v>
      </c>
      <c r="H18" s="183">
        <f>AVERAGE(B18:F18)</f>
        <v>797</v>
      </c>
      <c r="I18" s="183">
        <f>(H18/G18-1)*100</f>
        <v>2.5740025740025763</v>
      </c>
      <c r="J18" s="222">
        <v>847.02</v>
      </c>
      <c r="K18" s="157">
        <v>779.64</v>
      </c>
      <c r="L18" s="57">
        <f t="shared" si="2"/>
        <v>-7.954947935113688</v>
      </c>
    </row>
    <row r="19" spans="1:12" ht="15" customHeight="1">
      <c r="A19" s="34" t="s">
        <v>34</v>
      </c>
      <c r="B19" s="228">
        <v>712</v>
      </c>
      <c r="C19" s="184">
        <v>712</v>
      </c>
      <c r="D19" s="184">
        <v>715</v>
      </c>
      <c r="E19" s="162">
        <v>715</v>
      </c>
      <c r="F19" s="175">
        <v>715</v>
      </c>
      <c r="G19" s="88">
        <v>710</v>
      </c>
      <c r="H19" s="198">
        <f t="shared" si="0"/>
        <v>713.8</v>
      </c>
      <c r="I19" s="198">
        <f t="shared" si="1"/>
        <v>0.5352112676056286</v>
      </c>
      <c r="J19" s="223">
        <v>801.43</v>
      </c>
      <c r="K19" s="156">
        <v>713</v>
      </c>
      <c r="L19" s="32">
        <f t="shared" si="2"/>
        <v>-11.03402667731429</v>
      </c>
    </row>
    <row r="20" spans="1:12" ht="15" customHeight="1">
      <c r="A20" s="33" t="s">
        <v>35</v>
      </c>
      <c r="B20" s="164">
        <v>936.0731</v>
      </c>
      <c r="C20" s="183">
        <v>931.1833</v>
      </c>
      <c r="D20" s="183">
        <v>930.6549</v>
      </c>
      <c r="E20" s="164">
        <v>928.6523</v>
      </c>
      <c r="F20" s="31">
        <v>913.7636</v>
      </c>
      <c r="G20" s="116">
        <v>888.5774800000002</v>
      </c>
      <c r="H20" s="183">
        <f>AVERAGE(B20:F20)</f>
        <v>928.06544</v>
      </c>
      <c r="I20" s="183">
        <f>(H20/G20-1)*100</f>
        <v>4.443952372054238</v>
      </c>
      <c r="J20" s="222">
        <v>804.43</v>
      </c>
      <c r="K20" s="157">
        <v>846.81</v>
      </c>
      <c r="L20" s="57">
        <f t="shared" si="2"/>
        <v>5.26832664122423</v>
      </c>
    </row>
    <row r="21" spans="1:12" ht="15" customHeight="1">
      <c r="A21" s="34" t="s">
        <v>36</v>
      </c>
      <c r="B21" s="162">
        <v>914.9173</v>
      </c>
      <c r="C21" s="75" t="s">
        <v>66</v>
      </c>
      <c r="D21" s="162">
        <v>914.9173</v>
      </c>
      <c r="E21" s="162">
        <v>914.9173</v>
      </c>
      <c r="F21" s="175">
        <v>914.9173</v>
      </c>
      <c r="G21" s="77">
        <v>914.9172999999998</v>
      </c>
      <c r="H21" s="184">
        <f t="shared" si="0"/>
        <v>914.9173</v>
      </c>
      <c r="I21" s="184">
        <f t="shared" si="1"/>
        <v>2.220446049250313E-14</v>
      </c>
      <c r="J21" s="223">
        <v>1003.1</v>
      </c>
      <c r="K21" s="156">
        <v>934.96</v>
      </c>
      <c r="L21" s="32">
        <f t="shared" si="2"/>
        <v>-6.792941880171465</v>
      </c>
    </row>
    <row r="22" spans="1:12" ht="15" customHeight="1">
      <c r="A22" s="33" t="s">
        <v>37</v>
      </c>
      <c r="B22" s="164">
        <v>1157.4255</v>
      </c>
      <c r="C22" s="231" t="s">
        <v>66</v>
      </c>
      <c r="D22" s="164">
        <v>1157.4255</v>
      </c>
      <c r="E22" s="183">
        <v>1157.4255</v>
      </c>
      <c r="F22" s="31">
        <v>1157.4255</v>
      </c>
      <c r="G22" s="78">
        <v>1157.4255</v>
      </c>
      <c r="H22" s="183">
        <f t="shared" si="0"/>
        <v>1157.4255</v>
      </c>
      <c r="I22" s="183">
        <f t="shared" si="1"/>
        <v>0</v>
      </c>
      <c r="J22" s="222">
        <v>1212.54</v>
      </c>
      <c r="K22" s="35">
        <v>1177.47</v>
      </c>
      <c r="L22" s="57">
        <f t="shared" si="2"/>
        <v>-2.892275718739168</v>
      </c>
    </row>
    <row r="23" spans="1:12" ht="15" customHeight="1">
      <c r="A23" s="163" t="s">
        <v>38</v>
      </c>
      <c r="B23" s="184"/>
      <c r="C23" s="162"/>
      <c r="D23" s="184"/>
      <c r="E23" s="184"/>
      <c r="F23" s="175"/>
      <c r="G23" s="79"/>
      <c r="H23" s="75"/>
      <c r="I23" s="75"/>
      <c r="J23" s="221"/>
      <c r="K23" s="158"/>
      <c r="L23" s="32"/>
    </row>
    <row r="24" spans="1:12" ht="15" customHeight="1">
      <c r="A24" s="33" t="s">
        <v>39</v>
      </c>
      <c r="B24" s="183">
        <v>308.4263</v>
      </c>
      <c r="C24" s="183">
        <v>317.2448</v>
      </c>
      <c r="D24" s="183">
        <v>315.2607</v>
      </c>
      <c r="E24" s="183">
        <v>313.2765</v>
      </c>
      <c r="F24" s="31">
        <v>317.4653</v>
      </c>
      <c r="G24" s="76">
        <v>166.8957</v>
      </c>
      <c r="H24" s="183">
        <v>166.8957</v>
      </c>
      <c r="I24" s="183">
        <v>-0.12369660758910772</v>
      </c>
      <c r="J24" s="224">
        <v>426.21</v>
      </c>
      <c r="K24" s="31">
        <v>307.71</v>
      </c>
      <c r="L24" s="57">
        <f t="shared" si="2"/>
        <v>-27.80319560779897</v>
      </c>
    </row>
    <row r="25" spans="1:12" ht="15" customHeight="1">
      <c r="A25" s="34" t="s">
        <v>40</v>
      </c>
      <c r="B25" s="184">
        <v>409.1</v>
      </c>
      <c r="C25" s="162">
        <v>412.1</v>
      </c>
      <c r="D25" s="184">
        <v>412.7</v>
      </c>
      <c r="E25" s="184">
        <v>415.9</v>
      </c>
      <c r="F25" s="175">
        <v>418.1</v>
      </c>
      <c r="G25" s="79">
        <v>166.8957</v>
      </c>
      <c r="H25" s="184">
        <v>166.8957</v>
      </c>
      <c r="I25" s="184">
        <v>-0.12369660758910772</v>
      </c>
      <c r="J25" s="216">
        <v>528.26</v>
      </c>
      <c r="K25" s="115">
        <v>448.53</v>
      </c>
      <c r="L25" s="32">
        <f t="shared" si="2"/>
        <v>-15.092946655056227</v>
      </c>
    </row>
    <row r="26" spans="1:12" ht="15" customHeight="1">
      <c r="A26" s="33" t="s">
        <v>41</v>
      </c>
      <c r="B26" s="183">
        <v>306.8831</v>
      </c>
      <c r="C26" s="231" t="s">
        <v>66</v>
      </c>
      <c r="D26" s="183">
        <v>302.4739</v>
      </c>
      <c r="E26" s="183">
        <v>306.8831</v>
      </c>
      <c r="F26" s="31">
        <v>311.9537</v>
      </c>
      <c r="G26" s="78">
        <v>166.8957</v>
      </c>
      <c r="H26" s="183">
        <v>166.8957</v>
      </c>
      <c r="I26" s="183">
        <v>-0.12369660758910772</v>
      </c>
      <c r="J26" s="225">
        <v>426.49</v>
      </c>
      <c r="K26" s="155">
        <v>345.88</v>
      </c>
      <c r="L26" s="57">
        <f>(K26/J26-1)*100</f>
        <v>-18.90079486037187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 t="s">
        <v>67</v>
      </c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63" t="s">
        <v>56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</row>
    <row r="29" spans="1:12" ht="15.75" customHeight="1">
      <c r="A29" s="251" t="s">
        <v>81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</row>
    <row r="30" spans="1:12" ht="15" customHeight="1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</row>
    <row r="31" spans="1:12" ht="17.25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7.25">
      <c r="A32" s="262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</row>
    <row r="33" spans="1:12" ht="17.25">
      <c r="A33" s="261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10 H13:H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C1" sqref="C1"/>
    </sheetView>
  </sheetViews>
  <sheetFormatPr defaultColWidth="11.085937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2017-07-03T01:01:58Z</cp:lastPrinted>
  <dcterms:created xsi:type="dcterms:W3CDTF">2010-11-09T14:07:20Z</dcterms:created>
  <dcterms:modified xsi:type="dcterms:W3CDTF">2017-07-09T20:27:42Z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