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36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<sst xmlns="http://schemas.openxmlformats.org/spreadsheetml/2006/main" count="149" uniqueCount="81">
  <si>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</si>
  <si>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</si>
  <si>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</si>
  <si>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</si>
  <si>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</si>
  <si>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</si>
  <si>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</si>
  <si>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</si>
  <si>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</si>
  <si>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</si>
  <si>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</si>
  <si>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</si>
  <si>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</si>
  <si>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</si>
  <si>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</si>
  <si>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</si>
  <si>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</si>
  <si>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</si>
  <si>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</si>
  <si>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</si>
  <si>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</si>
  <si>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</si>
  <si>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</si>
  <si>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</si>
  <si>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</si>
  <si>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</si>
  <si>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</si>
  <si>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</si>
  <si>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</si>
  <si>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</si>
  <si>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</si>
  <si>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</si>
  <si>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</si>
  <si>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</si>
  <si>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</si>
  <si>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</si>
  <si>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</si>
  <si>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</si>
  <si>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</si>
  <si>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</si>
  <si>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</si>
  <si>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</si>
  <si>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</si>
  <si>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</si>
  <si>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</si>
  <si>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</si>
  <si>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</si>
  <si>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</si>
  <si>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</si>
  <si>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</si>
  <si>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</si>
  <si>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</si>
  <si>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</si>
  <si>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</si>
  <si>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</si>
  <si>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</si>
  <si>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</si>
  <si>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</si>
  <si>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</si>
  <si>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</si>
  <si>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</si>
  <si>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</si>
  <si>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</si>
  <si>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</si>
  <si>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</si>
  <si>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</si>
  <si>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</si>
  <si>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</si>
  <si>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</si>
  <si>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</si>
  <si>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</si>
  <si>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</si>
  <si>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</si>
  <si>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</si>
  <si>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</si>
  <si>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</si>
  <si>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</si>
  <si>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julio/agosto 2017</t>
  </si>
  <si>
    <t>Julio/agosto 2017</t>
  </si>
  <si>
    <t>semana del  31 de julio al 6 de agosto de 2017</t>
  </si>
  <si>
    <t>Julio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</si>
</sst>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180" fontId="23" fillId="0" borderId="0" xfId="0" applyFont="1" applyBorder="1" applyAlignment="1">
      <alignment horizontal="left"/>
    </xf>
    <xf numFmtId="180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3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3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4" t="s">
        <v>53</v>
      </c>
      <c r="C22" s="234"/>
      <c r="D22" s="234"/>
      <c r="E22" s="234"/>
      <c r="F22" s="1"/>
      <c r="G22" s="1"/>
      <c r="H22" s="1"/>
      <c r="I22" s="1"/>
      <c r="J22" s="1"/>
      <c r="K22" s="1"/>
      <c r="L22" s="1"/>
    </row>
    <row r="23" spans="2:12" ht="17.25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37" t="s">
        <v>48</v>
      </c>
      <c r="B10" s="237"/>
      <c r="C10" s="237"/>
      <c r="D10" s="238"/>
      <c r="E10" s="237"/>
      <c r="F10" s="237"/>
      <c r="G10" s="103"/>
      <c r="H10" s="102"/>
    </row>
    <row r="11" spans="1:8" ht="17.25">
      <c r="A11" s="239" t="s">
        <v>50</v>
      </c>
      <c r="B11" s="239"/>
      <c r="C11" s="239"/>
      <c r="D11" s="239"/>
      <c r="E11" s="239"/>
      <c r="F11" s="239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40" t="s">
        <v>44</v>
      </c>
      <c r="B13" s="240"/>
      <c r="C13" s="240"/>
      <c r="D13" s="241"/>
      <c r="E13" s="240"/>
      <c r="F13" s="240"/>
      <c r="G13" s="105"/>
      <c r="H13" s="102"/>
    </row>
    <row r="14" spans="1:8" ht="17.25">
      <c r="A14" s="243" t="s">
        <v>45</v>
      </c>
      <c r="B14" s="243"/>
      <c r="C14" s="243"/>
      <c r="D14" s="244"/>
      <c r="E14" s="243"/>
      <c r="F14" s="243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43" t="s">
        <v>64</v>
      </c>
      <c r="B18" s="243"/>
      <c r="C18" s="243"/>
      <c r="D18" s="244"/>
      <c r="E18" s="243"/>
      <c r="F18" s="243"/>
      <c r="G18" s="108"/>
      <c r="H18" s="102"/>
      <c r="I18" s="102"/>
      <c r="J18" s="102"/>
      <c r="K18" s="102"/>
      <c r="L18" s="102"/>
    </row>
    <row r="19" spans="1:12" ht="17.25">
      <c r="A19" s="240" t="s">
        <v>65</v>
      </c>
      <c r="B19" s="240"/>
      <c r="C19" s="240"/>
      <c r="D19" s="241"/>
      <c r="E19" s="240"/>
      <c r="F19" s="240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43" t="s">
        <v>46</v>
      </c>
      <c r="B22" s="243"/>
      <c r="C22" s="243"/>
      <c r="D22" s="244"/>
      <c r="E22" s="243"/>
      <c r="F22" s="243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35" t="s">
        <v>0</v>
      </c>
      <c r="B24" s="235"/>
      <c r="C24" s="235"/>
      <c r="D24" s="235"/>
      <c r="E24" s="235"/>
      <c r="F24" s="235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36" t="s">
        <v>49</v>
      </c>
      <c r="C36" s="236"/>
      <c r="D36" s="236"/>
    </row>
    <row r="37" spans="2:4" ht="17.25">
      <c r="B37" s="236" t="s">
        <v>59</v>
      </c>
      <c r="C37" s="236"/>
      <c r="D37" s="12"/>
    </row>
    <row r="38" spans="2:4" ht="17.25">
      <c r="B38" s="236" t="s">
        <v>60</v>
      </c>
      <c r="C38" s="236"/>
      <c r="D38" s="12"/>
    </row>
    <row r="39" spans="2:4" ht="17.25">
      <c r="B39" s="242" t="s">
        <v>47</v>
      </c>
      <c r="C39" s="24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6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6"/>
      <c r="B2" s="247" t="s">
        <v>77</v>
      </c>
      <c r="C2" s="247"/>
      <c r="D2" s="247"/>
      <c r="E2" s="247"/>
      <c r="F2" s="247"/>
      <c r="G2" s="248" t="s">
        <v>2</v>
      </c>
      <c r="H2" s="248"/>
      <c r="I2" s="248"/>
      <c r="J2" s="248" t="s">
        <v>3</v>
      </c>
      <c r="K2" s="248"/>
      <c r="L2" s="248"/>
      <c r="M2" s="4"/>
      <c r="N2" s="4"/>
      <c r="O2" s="4"/>
    </row>
    <row r="3" spans="1:15" ht="15">
      <c r="A3" s="246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8"/>
      <c r="H3" s="248"/>
      <c r="I3" s="248"/>
      <c r="J3" s="249" t="s">
        <v>80</v>
      </c>
      <c r="K3" s="249"/>
      <c r="L3" s="249"/>
      <c r="M3" s="4"/>
      <c r="N3" s="4"/>
      <c r="O3" s="4"/>
    </row>
    <row r="4" spans="1:15" ht="15">
      <c r="A4" s="246"/>
      <c r="B4" s="64">
        <v>31</v>
      </c>
      <c r="C4" s="63">
        <v>1</v>
      </c>
      <c r="D4" s="63">
        <v>2</v>
      </c>
      <c r="E4" s="63">
        <v>3</v>
      </c>
      <c r="F4" s="160">
        <v>4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194</v>
      </c>
      <c r="C6" s="175">
        <v>194</v>
      </c>
      <c r="D6" s="175">
        <v>194</v>
      </c>
      <c r="E6" s="30">
        <v>192</v>
      </c>
      <c r="F6" s="175">
        <v>192</v>
      </c>
      <c r="G6" s="86">
        <v>194</v>
      </c>
      <c r="H6" s="190">
        <f>AVERAGE(B6:F6)</f>
        <v>193.2</v>
      </c>
      <c r="I6" s="190">
        <f>(H6/G6-1)*100</f>
        <v>-0.4123711340206282</v>
      </c>
      <c r="J6" s="209">
        <v>210.5</v>
      </c>
      <c r="K6" s="41">
        <v>194</v>
      </c>
      <c r="L6" s="58">
        <f>(K6/J6-1)*100</f>
        <v>-7.838479809976251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193</v>
      </c>
      <c r="K7" s="223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195.29</v>
      </c>
      <c r="C10" s="175">
        <v>190.43</v>
      </c>
      <c r="D10" s="175">
        <v>190.24</v>
      </c>
      <c r="E10" s="175">
        <v>189.14</v>
      </c>
      <c r="F10" s="175">
        <v>185.47</v>
      </c>
      <c r="G10" s="169">
        <v>197.26000000000005</v>
      </c>
      <c r="H10" s="190">
        <f aca="true" t="shared" si="0" ref="H10:H18">AVERAGE(B10:F10)</f>
        <v>190.114</v>
      </c>
      <c r="I10" s="190">
        <f aca="true" t="shared" si="1" ref="I10:I15">(H10/G10-1)*100</f>
        <v>-3.622630031430618</v>
      </c>
      <c r="J10" s="212">
        <v>178.79</v>
      </c>
      <c r="K10" s="41">
        <v>208.522</v>
      </c>
      <c r="L10" s="58">
        <f aca="true" t="shared" si="2" ref="L10:L16">(K10/J10-1)*100</f>
        <v>16.629565411935786</v>
      </c>
      <c r="M10" s="4"/>
      <c r="N10" s="4"/>
      <c r="O10" s="4"/>
    </row>
    <row r="11" spans="1:15" ht="15">
      <c r="A11" s="46" t="s">
        <v>14</v>
      </c>
      <c r="B11" s="31">
        <v>233.96742</v>
      </c>
      <c r="C11" s="31">
        <v>222.39306</v>
      </c>
      <c r="D11" s="31">
        <v>222.11748</v>
      </c>
      <c r="E11" s="31">
        <v>220.37214</v>
      </c>
      <c r="F11" s="31">
        <v>220.28028</v>
      </c>
      <c r="G11" s="170">
        <v>235.95159599999997</v>
      </c>
      <c r="H11" s="31">
        <f t="shared" si="0"/>
        <v>223.82607599999997</v>
      </c>
      <c r="I11" s="31">
        <f t="shared" si="1"/>
        <v>-5.138986218173325</v>
      </c>
      <c r="J11" s="47">
        <v>190.66</v>
      </c>
      <c r="K11" s="47">
        <v>251.7515</v>
      </c>
      <c r="L11" s="59">
        <f t="shared" si="2"/>
        <v>32.04211685723277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 t="s">
        <v>66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241.31622</v>
      </c>
      <c r="C13" s="176">
        <v>229.74186</v>
      </c>
      <c r="D13" s="176">
        <v>229.46627999999998</v>
      </c>
      <c r="E13" s="176">
        <v>227.72093999999998</v>
      </c>
      <c r="F13" s="176">
        <v>227.62908</v>
      </c>
      <c r="G13" s="89">
        <v>243.300396</v>
      </c>
      <c r="H13" s="176">
        <f t="shared" si="0"/>
        <v>231.17487599999998</v>
      </c>
      <c r="I13" s="176">
        <f t="shared" si="1"/>
        <v>-4.9837650079287314</v>
      </c>
      <c r="J13" s="205">
        <v>198.10527600000006</v>
      </c>
      <c r="K13" s="62">
        <v>259.10031599999996</v>
      </c>
      <c r="L13" s="67">
        <f t="shared" si="2"/>
        <v>30.789205230455295</v>
      </c>
      <c r="M13" s="4"/>
      <c r="N13" s="4"/>
      <c r="O13" s="4"/>
    </row>
    <row r="14" spans="1:15" ht="15">
      <c r="A14" s="48" t="s">
        <v>15</v>
      </c>
      <c r="B14" s="177">
        <v>230.29301999999998</v>
      </c>
      <c r="C14" s="177">
        <v>218.71866</v>
      </c>
      <c r="D14" s="177">
        <v>218.44307999999998</v>
      </c>
      <c r="E14" s="177">
        <v>216.69773999999998</v>
      </c>
      <c r="F14" s="222">
        <v>216.60587999999998</v>
      </c>
      <c r="G14" s="90">
        <v>232.277196</v>
      </c>
      <c r="H14" s="177">
        <f t="shared" si="0"/>
        <v>220.151676</v>
      </c>
      <c r="I14" s="177">
        <f t="shared" si="1"/>
        <v>-5.220279996836197</v>
      </c>
      <c r="J14" s="204">
        <v>187.26579600000002</v>
      </c>
      <c r="K14" s="61">
        <v>248.07711600000002</v>
      </c>
      <c r="L14" s="66">
        <f t="shared" si="2"/>
        <v>32.47326596683999</v>
      </c>
      <c r="M14" s="4"/>
      <c r="N14" s="4"/>
      <c r="O14" s="4"/>
    </row>
    <row r="15" spans="1:15" ht="15">
      <c r="A15" s="49" t="s">
        <v>43</v>
      </c>
      <c r="B15" s="176">
        <v>228.45582</v>
      </c>
      <c r="C15" s="176">
        <v>216.88146</v>
      </c>
      <c r="D15" s="176">
        <v>216.60587999999998</v>
      </c>
      <c r="E15" s="176">
        <v>214.86054</v>
      </c>
      <c r="F15" s="176">
        <v>214.76868</v>
      </c>
      <c r="G15" s="91">
        <v>230.439996</v>
      </c>
      <c r="H15" s="176">
        <f t="shared" si="0"/>
        <v>218.31447599999996</v>
      </c>
      <c r="I15" s="176">
        <f t="shared" si="1"/>
        <v>-5.2618990672088195</v>
      </c>
      <c r="J15" s="205">
        <v>185.42859600000003</v>
      </c>
      <c r="K15" s="62">
        <v>246.239916</v>
      </c>
      <c r="L15" s="67">
        <f t="shared" si="2"/>
        <v>32.795006440106974</v>
      </c>
      <c r="M15" s="4"/>
      <c r="N15" s="4"/>
      <c r="O15" s="4"/>
    </row>
    <row r="16" spans="1:15" ht="15">
      <c r="A16" s="50" t="s">
        <v>68</v>
      </c>
      <c r="B16" s="175">
        <v>279.6218</v>
      </c>
      <c r="C16" s="175">
        <v>279.6218</v>
      </c>
      <c r="D16" s="175">
        <v>279.6218</v>
      </c>
      <c r="E16" s="175">
        <v>279.6218</v>
      </c>
      <c r="F16" s="175">
        <v>279.6218</v>
      </c>
      <c r="G16" s="86">
        <v>279.84228</v>
      </c>
      <c r="H16" s="175">
        <f t="shared" si="0"/>
        <v>279.6218</v>
      </c>
      <c r="I16" s="190">
        <f>(H16/G16-1)*100</f>
        <v>-0.07878723686786104</v>
      </c>
      <c r="J16" s="124">
        <v>197.60922999999997</v>
      </c>
      <c r="K16" s="41">
        <v>296.15663</v>
      </c>
      <c r="L16" s="58">
        <f t="shared" si="2"/>
        <v>49.86983654559054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248.39228295819936</v>
      </c>
      <c r="C18" s="175">
        <v>246.97297730735303</v>
      </c>
      <c r="D18" s="175">
        <v>247.56428685513498</v>
      </c>
      <c r="E18" s="175">
        <v>246.01910828025478</v>
      </c>
      <c r="F18" s="175">
        <v>248.8471935124821</v>
      </c>
      <c r="G18" s="171">
        <v>245.71556444097232</v>
      </c>
      <c r="H18" s="175">
        <f t="shared" si="0"/>
        <v>247.55916978268488</v>
      </c>
      <c r="I18" s="190">
        <f>(H18/G18-1)*100</f>
        <v>0.7503005948796826</v>
      </c>
      <c r="J18" s="124">
        <v>209.57501150183015</v>
      </c>
      <c r="K18" s="41">
        <v>229.29115994192608</v>
      </c>
      <c r="L18" s="32">
        <f>(K18/J18-1)*100</f>
        <v>9.407680953377294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148</v>
      </c>
      <c r="C20" s="175">
        <v>148</v>
      </c>
      <c r="D20" s="175">
        <v>149</v>
      </c>
      <c r="E20" s="175">
        <v>149</v>
      </c>
      <c r="F20" s="175">
        <v>151</v>
      </c>
      <c r="G20" s="171">
        <v>149.4</v>
      </c>
      <c r="H20" s="190">
        <f>AVERAGE(B20:F20)</f>
        <v>149</v>
      </c>
      <c r="I20" s="190">
        <f>(H20/G20-1)*100</f>
        <v>-0.2677376171352108</v>
      </c>
      <c r="J20" s="207">
        <v>179.25</v>
      </c>
      <c r="K20" s="124">
        <v>150.4761</v>
      </c>
      <c r="L20" s="32">
        <f>(K20/J20-1)*100</f>
        <v>-16.052384937238497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5">
        <v>161.52</v>
      </c>
      <c r="C22" s="175">
        <v>158.28</v>
      </c>
      <c r="D22" s="175">
        <v>160.05</v>
      </c>
      <c r="E22" s="175">
        <v>159.46</v>
      </c>
      <c r="F22" s="175">
        <v>163</v>
      </c>
      <c r="G22" s="172">
        <v>162.744</v>
      </c>
      <c r="H22" s="225">
        <f>AVERAGE(B22:F22)</f>
        <v>160.46200000000002</v>
      </c>
      <c r="I22" s="225">
        <f>(H22/G22-1)*100</f>
        <v>-1.4022022317258909</v>
      </c>
      <c r="J22" s="207">
        <v>175.08</v>
      </c>
      <c r="K22" s="124">
        <v>164.5935</v>
      </c>
      <c r="L22" s="122">
        <f>(K22/J22-1)*100</f>
        <v>-5.989547635366687</v>
      </c>
      <c r="M22" s="4"/>
      <c r="N22" s="4"/>
      <c r="O22" s="4"/>
    </row>
    <row r="23" spans="1:15" ht="15">
      <c r="A23" s="127" t="s">
        <v>19</v>
      </c>
      <c r="B23" s="226">
        <v>160.52</v>
      </c>
      <c r="C23" s="31">
        <v>157.28</v>
      </c>
      <c r="D23" s="31">
        <v>159.05</v>
      </c>
      <c r="E23" s="31">
        <v>158.46</v>
      </c>
      <c r="F23" s="31">
        <v>162</v>
      </c>
      <c r="G23" s="128">
        <v>161.744</v>
      </c>
      <c r="H23" s="226">
        <f>AVERAGE(B23:F23)</f>
        <v>159.46200000000002</v>
      </c>
      <c r="I23" s="226">
        <f>(H23/G23-1)*100</f>
        <v>-1.410871500642985</v>
      </c>
      <c r="J23" s="47">
        <v>174.08</v>
      </c>
      <c r="K23" s="129">
        <v>163.5935</v>
      </c>
      <c r="L23" s="130">
        <f>(K23/J23-1)*100</f>
        <v>-6.023954503676476</v>
      </c>
      <c r="M23" s="4"/>
      <c r="N23" s="4"/>
      <c r="O23" s="4"/>
    </row>
    <row r="24" spans="1:15" ht="15">
      <c r="A24" s="118" t="s">
        <v>69</v>
      </c>
      <c r="B24" s="225">
        <v>273.70412176581596</v>
      </c>
      <c r="C24" s="175">
        <v>272.71204077673326</v>
      </c>
      <c r="D24" s="175">
        <v>275.3575900809538</v>
      </c>
      <c r="E24" s="175">
        <v>273.0427344397608</v>
      </c>
      <c r="F24" s="175">
        <v>271.83019100865977</v>
      </c>
      <c r="G24" s="119">
        <v>270.9262949963844</v>
      </c>
      <c r="H24" s="225">
        <f>AVERAGE(B24:F24)</f>
        <v>273.3293356143847</v>
      </c>
      <c r="I24" s="225">
        <f>(H24/G24-1)*100</f>
        <v>0.8869720888599497</v>
      </c>
      <c r="J24" s="207">
        <v>230.66</v>
      </c>
      <c r="K24" s="120">
        <v>262.59832624914026</v>
      </c>
      <c r="L24" s="122">
        <f>(K24/J24-1)*100</f>
        <v>13.846495382441804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410</v>
      </c>
      <c r="C26" s="216">
        <v>410</v>
      </c>
      <c r="D26" s="132">
        <v>410</v>
      </c>
      <c r="E26" s="216">
        <v>397</v>
      </c>
      <c r="F26" s="216">
        <v>397</v>
      </c>
      <c r="G26" s="119">
        <v>408.8</v>
      </c>
      <c r="H26" s="131">
        <f>AVERAGE(B26:F26)</f>
        <v>404.8</v>
      </c>
      <c r="I26" s="190">
        <f>(H26/G26-1)*100</f>
        <v>-0.9784735812133127</v>
      </c>
      <c r="J26" s="207">
        <v>441.67</v>
      </c>
      <c r="K26" s="207">
        <v>422.8571</v>
      </c>
      <c r="L26" s="121">
        <f>(K26/J26-1)*100</f>
        <v>-4.2594923811895775</v>
      </c>
      <c r="M26" s="4"/>
      <c r="N26" s="4"/>
      <c r="O26" s="4"/>
    </row>
    <row r="27" spans="1:12" ht="15">
      <c r="A27" s="126" t="s">
        <v>22</v>
      </c>
      <c r="B27" s="178">
        <v>404</v>
      </c>
      <c r="C27" s="178">
        <v>404</v>
      </c>
      <c r="D27" s="178">
        <v>404</v>
      </c>
      <c r="E27" s="178">
        <v>391</v>
      </c>
      <c r="F27" s="178">
        <v>391</v>
      </c>
      <c r="G27" s="134">
        <v>402.8</v>
      </c>
      <c r="H27" s="142">
        <f>AVERAGE(B27:F27)</f>
        <v>398.8</v>
      </c>
      <c r="I27" s="31">
        <f>(H27/G27-1)*100</f>
        <v>-0.9930486593843102</v>
      </c>
      <c r="J27" s="47">
        <v>438.9</v>
      </c>
      <c r="K27" s="47">
        <v>415.5714</v>
      </c>
      <c r="L27" s="125">
        <f>(K27/J27-1)*100</f>
        <v>-5.315242652084762</v>
      </c>
    </row>
    <row r="28" spans="1:12" ht="15">
      <c r="A28" s="118" t="s">
        <v>23</v>
      </c>
      <c r="B28" s="132">
        <v>402</v>
      </c>
      <c r="C28" s="216">
        <v>402</v>
      </c>
      <c r="D28" s="132">
        <v>402</v>
      </c>
      <c r="E28" s="216">
        <v>391</v>
      </c>
      <c r="F28" s="216">
        <v>391</v>
      </c>
      <c r="G28" s="119">
        <v>400.8</v>
      </c>
      <c r="H28" s="131">
        <f>AVERAGE(B28:F28)</f>
        <v>397.6</v>
      </c>
      <c r="I28" s="188">
        <f>(H28/G28-1)*100</f>
        <v>-0.7984031936127733</v>
      </c>
      <c r="J28" s="206">
        <v>432.24</v>
      </c>
      <c r="K28" s="120">
        <v>412.6666</v>
      </c>
      <c r="L28" s="121">
        <f>(K28/J28-1)*100</f>
        <v>-4.528363871923002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402.5</v>
      </c>
      <c r="C30" s="216">
        <v>402.5</v>
      </c>
      <c r="D30" s="132">
        <v>402.5</v>
      </c>
      <c r="E30" s="132">
        <v>402.5</v>
      </c>
      <c r="F30" s="132">
        <v>402.5</v>
      </c>
      <c r="G30" s="173">
        <v>402.5</v>
      </c>
      <c r="H30" s="146">
        <f>AVERAGE(B30:F30)</f>
        <v>402.5</v>
      </c>
      <c r="I30" s="188">
        <f>(H30/G30-1)*100</f>
        <v>0</v>
      </c>
      <c r="J30" s="207">
        <v>361.6904761904762</v>
      </c>
      <c r="K30" s="147">
        <v>406.3095238095238</v>
      </c>
      <c r="L30" s="121">
        <f>(K30/J30-1)*100</f>
        <v>12.336251727996839</v>
      </c>
    </row>
    <row r="31" spans="1:12" ht="15">
      <c r="A31" s="181" t="s">
        <v>72</v>
      </c>
      <c r="B31" s="148">
        <v>397.5</v>
      </c>
      <c r="C31" s="148">
        <v>397.5</v>
      </c>
      <c r="D31" s="148">
        <v>397.5</v>
      </c>
      <c r="E31" s="148">
        <v>397.5</v>
      </c>
      <c r="F31" s="148">
        <v>397.5</v>
      </c>
      <c r="G31" s="174">
        <v>395.9</v>
      </c>
      <c r="H31" s="148">
        <f>AVERAGE(B31:F31)</f>
        <v>397.5</v>
      </c>
      <c r="I31" s="151">
        <f>(H31/G31-1)*100</f>
        <v>0.4041424602172272</v>
      </c>
      <c r="J31" s="214">
        <v>352.26190476190476</v>
      </c>
      <c r="K31" s="149">
        <v>401.4047619047619</v>
      </c>
      <c r="L31" s="148">
        <f>(K31/J31-1)*100</f>
        <v>13.950659006421095</v>
      </c>
    </row>
    <row r="32" spans="1:12" ht="15.75" customHeight="1">
      <c r="A32" s="251" t="s">
        <v>56</v>
      </c>
      <c r="B32" s="251"/>
      <c r="C32" s="251"/>
      <c r="D32" s="251"/>
      <c r="E32" s="165"/>
      <c r="F32" s="165"/>
      <c r="G32" s="252" t="s">
        <v>0</v>
      </c>
      <c r="H32" s="252"/>
      <c r="I32" s="252"/>
      <c r="J32" s="166"/>
      <c r="K32" s="166"/>
      <c r="L32" s="166"/>
    </row>
    <row r="33" spans="1:12" ht="1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  <row r="34" spans="1:12" ht="15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6 I20 I10 I16:I18" unlockedFormula="1"/>
    <ignoredError sqref="H26:H28 H30:H31 H21 H10 H20 H6 H19 H8" formulaRange="1" unlockedFormula="1"/>
    <ignoredError sqref="H7 H11:H16 H9 H22:H24 H17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7" t="s">
        <v>78</v>
      </c>
      <c r="C2" s="247"/>
      <c r="D2" s="247"/>
      <c r="E2" s="247"/>
      <c r="F2" s="247"/>
      <c r="G2" s="253" t="s">
        <v>2</v>
      </c>
      <c r="H2" s="253"/>
      <c r="I2" s="253"/>
      <c r="J2" s="20"/>
      <c r="K2" s="21"/>
      <c r="L2" s="22"/>
    </row>
    <row r="3" spans="1:12" ht="15" customHeight="1">
      <c r="A3" s="19"/>
      <c r="B3" s="247"/>
      <c r="C3" s="247"/>
      <c r="D3" s="247"/>
      <c r="E3" s="247"/>
      <c r="F3" s="247"/>
      <c r="G3" s="253"/>
      <c r="H3" s="253"/>
      <c r="I3" s="253"/>
      <c r="J3" s="249" t="s">
        <v>3</v>
      </c>
      <c r="K3" s="249"/>
      <c r="L3" s="249"/>
    </row>
    <row r="4" spans="1:12" ht="15" customHeight="1">
      <c r="A4" s="25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4"/>
      <c r="H4" s="255"/>
      <c r="I4" s="253"/>
      <c r="J4" s="257" t="s">
        <v>80</v>
      </c>
      <c r="K4" s="258"/>
      <c r="L4" s="259"/>
    </row>
    <row r="5" spans="1:12" ht="15" customHeight="1">
      <c r="A5" s="256"/>
      <c r="B5" s="82">
        <v>31</v>
      </c>
      <c r="C5" s="83">
        <v>1</v>
      </c>
      <c r="D5" s="83">
        <v>2</v>
      </c>
      <c r="E5" s="83">
        <v>3</v>
      </c>
      <c r="F5" s="83">
        <v>4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195.8312</v>
      </c>
      <c r="C8" s="183">
        <v>193.0754</v>
      </c>
      <c r="D8" s="183">
        <v>199.4481</v>
      </c>
      <c r="E8" s="164">
        <v>196.5201</v>
      </c>
      <c r="F8" s="31">
        <v>195.4867</v>
      </c>
      <c r="G8" s="94">
        <v>198.58693999999997</v>
      </c>
      <c r="H8" s="183">
        <f>AVERAGE(B8:F8)</f>
        <v>196.0723</v>
      </c>
      <c r="I8" s="197">
        <f>(H8/G8-1)*100</f>
        <v>-1.266266553077433</v>
      </c>
      <c r="J8" s="227">
        <v>146.74</v>
      </c>
      <c r="K8" s="153">
        <v>199.8873</v>
      </c>
      <c r="L8" s="57">
        <f>(K8/J8-1)*100</f>
        <v>36.2186861114897</v>
      </c>
    </row>
    <row r="9" spans="1:12" ht="15" customHeight="1">
      <c r="A9" s="29" t="s">
        <v>26</v>
      </c>
      <c r="B9" s="198">
        <v>383</v>
      </c>
      <c r="C9" s="184">
        <v>372</v>
      </c>
      <c r="D9" s="184">
        <v>374</v>
      </c>
      <c r="E9" s="162">
        <v>368</v>
      </c>
      <c r="F9" s="175">
        <v>367</v>
      </c>
      <c r="G9" s="88">
        <v>380.8</v>
      </c>
      <c r="H9" s="198">
        <f>AVERAGE(B9:F9)</f>
        <v>372.8</v>
      </c>
      <c r="I9" s="198">
        <f>(H9/G9-1)*100</f>
        <v>-2.1008403361344574</v>
      </c>
      <c r="J9" s="228">
        <v>427.1</v>
      </c>
      <c r="K9" s="154">
        <v>378.4761</v>
      </c>
      <c r="L9" s="32">
        <f>(K9/J9-1)*100</f>
        <v>-11.384664013111689</v>
      </c>
    </row>
    <row r="10" spans="1:12" ht="15" customHeight="1">
      <c r="A10" s="72" t="s">
        <v>27</v>
      </c>
      <c r="B10" s="183">
        <v>365.4191</v>
      </c>
      <c r="C10" s="183">
        <v>352.5587</v>
      </c>
      <c r="D10" s="183">
        <v>355.1308</v>
      </c>
      <c r="E10" s="164">
        <v>349.2517</v>
      </c>
      <c r="F10" s="31">
        <v>348.7924</v>
      </c>
      <c r="G10" s="94">
        <v>364.73932</v>
      </c>
      <c r="H10" s="183">
        <f aca="true" t="shared" si="0" ref="H10:H22">AVERAGE(B10:F10)</f>
        <v>354.23054</v>
      </c>
      <c r="I10" s="197">
        <f aca="true" t="shared" si="1" ref="I10:I22">(H10/G10-1)*100</f>
        <v>-2.8811755200947364</v>
      </c>
      <c r="J10" s="229">
        <v>390.41</v>
      </c>
      <c r="K10" s="153">
        <v>365.5247</v>
      </c>
      <c r="L10" s="57">
        <f>(K10/J10-1)*100</f>
        <v>-6.3741451294792695</v>
      </c>
    </row>
    <row r="11" spans="1:12" ht="15" customHeight="1">
      <c r="A11" s="29" t="s">
        <v>51</v>
      </c>
      <c r="B11" s="184">
        <v>410.2090032154341</v>
      </c>
      <c r="C11" s="184">
        <v>399.64718146098943</v>
      </c>
      <c r="D11" s="184">
        <v>400.09583133684714</v>
      </c>
      <c r="E11" s="162">
        <v>396.1783439490446</v>
      </c>
      <c r="F11" s="175">
        <v>397.7579901415169</v>
      </c>
      <c r="G11" s="88">
        <v>398.6379725958374</v>
      </c>
      <c r="H11" s="198">
        <f>AVERAGE(B11:F11)</f>
        <v>400.77767002076644</v>
      </c>
      <c r="I11" s="198">
        <f>(H11/G11-1)*100</f>
        <v>0.5367520336800435</v>
      </c>
      <c r="J11" s="228">
        <v>356.96780991764</v>
      </c>
      <c r="K11" s="154">
        <v>418.9735574389195</v>
      </c>
      <c r="L11" s="32">
        <f>(K11/J11-1)*100</f>
        <v>17.370122963072077</v>
      </c>
    </row>
    <row r="12" spans="1:12" s="13" customFormat="1" ht="15" customHeight="1">
      <c r="A12" s="33" t="s">
        <v>58</v>
      </c>
      <c r="B12" s="183">
        <v>112.54019292604502</v>
      </c>
      <c r="C12" s="183">
        <v>116.26974581027984</v>
      </c>
      <c r="D12" s="183">
        <v>115.79619869030506</v>
      </c>
      <c r="E12" s="164">
        <v>115.44585987261146</v>
      </c>
      <c r="F12" s="31">
        <v>115.28064875178883</v>
      </c>
      <c r="G12" s="95">
        <v>111.8340453315424</v>
      </c>
      <c r="H12" s="183">
        <f>AVERAGE(B12:F12)</f>
        <v>115.06652921020604</v>
      </c>
      <c r="I12" s="197">
        <f>(H12/G12-1)*100</f>
        <v>2.890429179308174</v>
      </c>
      <c r="J12" s="230">
        <v>118.91163748907275</v>
      </c>
      <c r="K12" s="155">
        <v>109.49946137920229</v>
      </c>
      <c r="L12" s="57">
        <f>(K12/J12-1)*100</f>
        <v>-7.915269109581791</v>
      </c>
    </row>
    <row r="13" spans="1:12" ht="15" customHeight="1">
      <c r="A13" s="74" t="s">
        <v>28</v>
      </c>
      <c r="B13" s="224">
        <v>132</v>
      </c>
      <c r="C13" s="184">
        <v>132</v>
      </c>
      <c r="D13" s="184">
        <v>132</v>
      </c>
      <c r="E13" s="162">
        <v>129</v>
      </c>
      <c r="F13" s="175">
        <v>129</v>
      </c>
      <c r="G13" s="88">
        <v>132</v>
      </c>
      <c r="H13" s="198">
        <f t="shared" si="0"/>
        <v>130.8</v>
      </c>
      <c r="I13" s="198">
        <f t="shared" si="1"/>
        <v>-0.9090909090909038</v>
      </c>
      <c r="J13" s="231">
        <v>150.85</v>
      </c>
      <c r="K13" s="111">
        <v>132.0476</v>
      </c>
      <c r="L13" s="32">
        <f aca="true" t="shared" si="2" ref="L13:L25">(K13/J13-1)*100</f>
        <v>-12.464302287040107</v>
      </c>
    </row>
    <row r="14" spans="1:12" ht="15" customHeight="1">
      <c r="A14" s="33" t="s">
        <v>29</v>
      </c>
      <c r="B14" s="164">
        <v>765.2236</v>
      </c>
      <c r="C14" s="183">
        <v>746.4843</v>
      </c>
      <c r="D14" s="183">
        <v>755.3028</v>
      </c>
      <c r="E14" s="164">
        <v>701.2896</v>
      </c>
      <c r="F14" s="31">
        <v>742.7365</v>
      </c>
      <c r="G14" s="97">
        <v>746.48434</v>
      </c>
      <c r="H14" s="183">
        <f t="shared" si="0"/>
        <v>742.20736</v>
      </c>
      <c r="I14" s="197">
        <f t="shared" si="1"/>
        <v>-0.5729497285904217</v>
      </c>
      <c r="J14" s="232">
        <v>630.9</v>
      </c>
      <c r="K14" s="110">
        <v>739.6169</v>
      </c>
      <c r="L14" s="57">
        <f t="shared" si="2"/>
        <v>17.232033602789663</v>
      </c>
    </row>
    <row r="15" spans="1:12" ht="15" customHeight="1">
      <c r="A15" s="34" t="s">
        <v>30</v>
      </c>
      <c r="B15" s="162">
        <v>765.2236</v>
      </c>
      <c r="C15" s="184">
        <v>746.4843</v>
      </c>
      <c r="D15" s="184">
        <v>752.8777</v>
      </c>
      <c r="E15" s="162">
        <v>735.9022</v>
      </c>
      <c r="F15" s="175">
        <v>740.7523</v>
      </c>
      <c r="G15" s="96">
        <v>746.48434</v>
      </c>
      <c r="H15" s="184">
        <f t="shared" si="0"/>
        <v>748.24802</v>
      </c>
      <c r="I15" s="198">
        <f t="shared" si="1"/>
        <v>0.23626483577672275</v>
      </c>
      <c r="J15" s="233">
        <v>669.86</v>
      </c>
      <c r="K15" s="156">
        <v>738.724</v>
      </c>
      <c r="L15" s="32">
        <f t="shared" si="2"/>
        <v>10.280357089541091</v>
      </c>
    </row>
    <row r="16" spans="1:12" ht="15" customHeight="1">
      <c r="A16" s="33" t="s">
        <v>31</v>
      </c>
      <c r="B16" s="164">
        <v>846.2623</v>
      </c>
      <c r="C16" s="183">
        <v>845.4535</v>
      </c>
      <c r="D16" s="183">
        <v>838.2527</v>
      </c>
      <c r="E16" s="164">
        <v>832.3495</v>
      </c>
      <c r="F16" s="31">
        <v>848.564</v>
      </c>
      <c r="G16" s="97">
        <v>829.54614</v>
      </c>
      <c r="H16" s="183">
        <f>AVERAGE(B16:F16)</f>
        <v>842.1764000000001</v>
      </c>
      <c r="I16" s="183">
        <f>(H16/G16-1)*100</f>
        <v>1.5225506323252924</v>
      </c>
      <c r="J16" s="218">
        <v>796.22</v>
      </c>
      <c r="K16" s="157">
        <v>835.7048</v>
      </c>
      <c r="L16" s="57">
        <f t="shared" si="2"/>
        <v>4.9590314234759125</v>
      </c>
    </row>
    <row r="17" spans="1:12" ht="15" customHeight="1">
      <c r="A17" s="34" t="s">
        <v>32</v>
      </c>
      <c r="B17" s="224">
        <v>757</v>
      </c>
      <c r="C17" s="184">
        <v>745</v>
      </c>
      <c r="D17" s="184">
        <v>752</v>
      </c>
      <c r="E17" s="162">
        <v>740</v>
      </c>
      <c r="F17" s="175">
        <v>744</v>
      </c>
      <c r="G17" s="88">
        <v>741.4</v>
      </c>
      <c r="H17" s="198">
        <f t="shared" si="0"/>
        <v>747.6</v>
      </c>
      <c r="I17" s="198">
        <f t="shared" si="1"/>
        <v>0.8362557323981612</v>
      </c>
      <c r="J17" s="219">
        <v>688.7</v>
      </c>
      <c r="K17" s="156">
        <v>744.5238</v>
      </c>
      <c r="L17" s="32">
        <f t="shared" si="2"/>
        <v>8.105677363147956</v>
      </c>
    </row>
    <row r="18" spans="1:12" ht="15" customHeight="1">
      <c r="A18" s="33" t="s">
        <v>33</v>
      </c>
      <c r="B18" s="164">
        <v>800</v>
      </c>
      <c r="C18" s="183">
        <v>802.5</v>
      </c>
      <c r="D18" s="183">
        <v>807.5</v>
      </c>
      <c r="E18" s="164">
        <v>795</v>
      </c>
      <c r="F18" s="31">
        <v>795</v>
      </c>
      <c r="G18" s="76">
        <v>790.5</v>
      </c>
      <c r="H18" s="183">
        <f>AVERAGE(B18:F18)</f>
        <v>800</v>
      </c>
      <c r="I18" s="183">
        <f>(H18/G18-1)*100</f>
        <v>1.2017710309930374</v>
      </c>
      <c r="J18" s="218">
        <v>810.85</v>
      </c>
      <c r="K18" s="157">
        <v>792.738</v>
      </c>
      <c r="L18" s="57">
        <f t="shared" si="2"/>
        <v>-2.2337053709070687</v>
      </c>
    </row>
    <row r="19" spans="1:12" ht="15" customHeight="1">
      <c r="A19" s="34" t="s">
        <v>34</v>
      </c>
      <c r="B19" s="224">
        <v>725</v>
      </c>
      <c r="C19" s="184">
        <v>725</v>
      </c>
      <c r="D19" s="184">
        <v>725</v>
      </c>
      <c r="E19" s="162">
        <v>720</v>
      </c>
      <c r="F19" s="175">
        <v>720</v>
      </c>
      <c r="G19" s="88">
        <v>719</v>
      </c>
      <c r="H19" s="198">
        <f t="shared" si="0"/>
        <v>723</v>
      </c>
      <c r="I19" s="198">
        <f t="shared" si="1"/>
        <v>0.5563282336578546</v>
      </c>
      <c r="J19" s="219">
        <v>784.75</v>
      </c>
      <c r="K19" s="156">
        <v>715.9047</v>
      </c>
      <c r="L19" s="32">
        <f t="shared" si="2"/>
        <v>-8.772895826696391</v>
      </c>
    </row>
    <row r="20" spans="1:12" ht="15" customHeight="1">
      <c r="A20" s="33" t="s">
        <v>35</v>
      </c>
      <c r="B20" s="164">
        <v>875.6465</v>
      </c>
      <c r="C20" s="183">
        <v>878.5621</v>
      </c>
      <c r="D20" s="183">
        <v>880.7556</v>
      </c>
      <c r="E20" s="164">
        <v>866.588</v>
      </c>
      <c r="F20" s="31">
        <v>879.4208</v>
      </c>
      <c r="G20" s="116">
        <v>894.88412</v>
      </c>
      <c r="H20" s="183">
        <f>AVERAGE(B20:F20)</f>
        <v>876.1946</v>
      </c>
      <c r="I20" s="183">
        <f>(H20/G20-1)*100</f>
        <v>-2.0884849314344756</v>
      </c>
      <c r="J20" s="218">
        <v>767.37</v>
      </c>
      <c r="K20" s="157">
        <v>906.099</v>
      </c>
      <c r="L20" s="57">
        <f t="shared" si="2"/>
        <v>18.078501896086642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914.9172999999998</v>
      </c>
      <c r="H21" s="184">
        <f t="shared" si="0"/>
        <v>914.9172999999998</v>
      </c>
      <c r="I21" s="184">
        <f t="shared" si="1"/>
        <v>0</v>
      </c>
      <c r="J21" s="219">
        <v>1008.06</v>
      </c>
      <c r="K21" s="156">
        <v>914.9173</v>
      </c>
      <c r="L21" s="32">
        <f t="shared" si="2"/>
        <v>-9.239797234291613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18">
        <v>1217.5</v>
      </c>
      <c r="K22" s="35">
        <v>1157.4255</v>
      </c>
      <c r="L22" s="57">
        <f t="shared" si="2"/>
        <v>-4.934250513347016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17"/>
      <c r="K23" s="158"/>
      <c r="L23" s="32"/>
    </row>
    <row r="24" spans="1:12" ht="15" customHeight="1">
      <c r="A24" s="33" t="s">
        <v>39</v>
      </c>
      <c r="B24" s="183">
        <v>328.7088</v>
      </c>
      <c r="C24" s="183">
        <v>339.7319</v>
      </c>
      <c r="D24" s="183">
        <v>338.8501</v>
      </c>
      <c r="E24" s="183">
        <v>337.5273</v>
      </c>
      <c r="F24" s="31">
        <v>327.6065</v>
      </c>
      <c r="G24" s="76">
        <v>325.00508</v>
      </c>
      <c r="H24" s="183">
        <f>AVERAGE(B24:F24)</f>
        <v>334.48492</v>
      </c>
      <c r="I24" s="183">
        <f>(H24/G24-1)*100</f>
        <v>2.916828253884507</v>
      </c>
      <c r="J24" s="220">
        <v>433.4</v>
      </c>
      <c r="K24" s="31">
        <v>320.3837</v>
      </c>
      <c r="L24" s="57">
        <f t="shared" si="2"/>
        <v>-26.076672819566227</v>
      </c>
    </row>
    <row r="25" spans="1:12" ht="15" customHeight="1">
      <c r="A25" s="34" t="s">
        <v>40</v>
      </c>
      <c r="B25" s="184">
        <v>402.3</v>
      </c>
      <c r="C25" s="184">
        <v>399.3</v>
      </c>
      <c r="D25" s="184">
        <v>397.1</v>
      </c>
      <c r="E25" s="184">
        <v>388.8</v>
      </c>
      <c r="F25" s="175">
        <v>386.9</v>
      </c>
      <c r="G25" s="79">
        <v>390.21999999999997</v>
      </c>
      <c r="H25" s="184">
        <f>AVERAGE(B25:F25)</f>
        <v>394.88</v>
      </c>
      <c r="I25" s="184">
        <f>(H25/G25-1)*100</f>
        <v>1.1941981446363714</v>
      </c>
      <c r="J25" s="216">
        <v>541</v>
      </c>
      <c r="K25" s="115">
        <v>402.0714</v>
      </c>
      <c r="L25" s="32">
        <f t="shared" si="2"/>
        <v>-25.67996303142329</v>
      </c>
    </row>
    <row r="26" spans="1:12" ht="15" customHeight="1">
      <c r="A26" s="33" t="s">
        <v>41</v>
      </c>
      <c r="B26" s="183">
        <v>328.7088</v>
      </c>
      <c r="C26" s="183">
        <v>328.0475</v>
      </c>
      <c r="D26" s="183">
        <v>326.0633</v>
      </c>
      <c r="E26" s="183">
        <v>315.4811</v>
      </c>
      <c r="F26" s="31">
        <v>311.7333</v>
      </c>
      <c r="G26" s="78">
        <v>314.5111</v>
      </c>
      <c r="H26" s="183">
        <f>AVERAGE(B26:F26)</f>
        <v>322.0068</v>
      </c>
      <c r="I26" s="183">
        <f>(H26/G26-1)*100</f>
        <v>2.3832863132652538</v>
      </c>
      <c r="J26" s="221">
        <v>434.02</v>
      </c>
      <c r="K26" s="155">
        <v>311.2703</v>
      </c>
      <c r="L26" s="57">
        <f>(K26/J26-1)*100</f>
        <v>-28.28203769411547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62" t="s">
        <v>56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  <row r="29" spans="1:12" ht="15.75" customHeigh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</row>
    <row r="30" spans="1:12" ht="15" customHeigh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</row>
    <row r="33" spans="1:12" ht="17.2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2 H13:H22 H24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2017-07-14T16:50:41Z</cp:lastPrinted>
  <dcterms:created xsi:type="dcterms:W3CDTF">2010-11-09T14:07:20Z</dcterms:created>
  <dcterms:modified xsi:type="dcterms:W3CDTF">2017-08-05T02:08:14Z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