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4/Boletin Precios Commodities Sem/semana 18-2024/"/>
    </mc:Choice>
  </mc:AlternateContent>
  <xr:revisionPtr revIDLastSave="35" documentId="8_{F4F6BA8D-7344-4E67-8212-F7F7CC747E13}" xr6:coauthVersionLast="47" xr6:coauthVersionMax="47" xr10:uidLastSave="{8DC9A4B9-E8D7-4ECC-AFC5-6959F2871149}"/>
  <bookViews>
    <workbookView xWindow="-120" yWindow="300" windowWidth="20730" windowHeight="10620" tabRatio="822" autoFilterDateGrouping="0" xr2:uid="{00000000-000D-0000-FFFF-FFFF00000000}"/>
  </bookViews>
  <sheets>
    <sheet name="Portada" sheetId="9" r:id="rId1"/>
    <sheet name="1" sheetId="2" r:id="rId2"/>
    <sheet name="2" sheetId="3" r:id="rId3"/>
    <sheet name="TONELADA" sheetId="18" state="hidden" r:id="rId4"/>
  </sheets>
  <definedNames>
    <definedName name="_xlnm.Print_Area" localSheetId="1">'1'!$A$1:$L$33</definedName>
    <definedName name="_xlnm.Print_Area" localSheetId="2">'2'!$A$2:$L$32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3" l="1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H31" i="3"/>
  <c r="I31" i="3" s="1"/>
  <c r="H30" i="3"/>
  <c r="I30" i="3" s="1"/>
  <c r="H29" i="3"/>
  <c r="I29" i="3" s="1"/>
  <c r="H26" i="3"/>
  <c r="I26" i="3" s="1"/>
  <c r="H25" i="3"/>
  <c r="I25" i="3" s="1"/>
  <c r="H24" i="3"/>
  <c r="I24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1" i="3"/>
  <c r="I11" i="3" s="1"/>
  <c r="H10" i="3"/>
  <c r="I10" i="3" s="1"/>
  <c r="H9" i="3"/>
  <c r="I9" i="3" s="1"/>
  <c r="H8" i="3"/>
  <c r="I8" i="3" s="1"/>
  <c r="L31" i="2"/>
  <c r="L30" i="2"/>
  <c r="L28" i="2"/>
  <c r="L27" i="2"/>
  <c r="L26" i="2"/>
  <c r="L24" i="2"/>
  <c r="L22" i="2"/>
  <c r="L20" i="2"/>
  <c r="L19" i="2"/>
  <c r="L18" i="2"/>
  <c r="L15" i="2"/>
  <c r="L14" i="2"/>
  <c r="L13" i="2"/>
  <c r="L11" i="2"/>
  <c r="L10" i="2"/>
  <c r="L6" i="2"/>
  <c r="H31" i="2"/>
  <c r="I31" i="2" s="1"/>
  <c r="H30" i="2"/>
  <c r="I30" i="2" s="1"/>
  <c r="H28" i="2"/>
  <c r="I28" i="2" s="1"/>
  <c r="H27" i="2"/>
  <c r="I27" i="2" s="1"/>
  <c r="H26" i="2"/>
  <c r="I26" i="2" s="1"/>
  <c r="H24" i="2"/>
  <c r="I24" i="2" s="1"/>
  <c r="H22" i="2"/>
  <c r="I22" i="2" s="1"/>
  <c r="H20" i="2"/>
  <c r="I20" i="2" s="1"/>
  <c r="H18" i="2"/>
  <c r="I18" i="2" s="1"/>
  <c r="H15" i="2"/>
  <c r="I15" i="2" s="1"/>
  <c r="H14" i="2"/>
  <c r="I14" i="2" s="1"/>
  <c r="H13" i="2"/>
  <c r="I13" i="2" s="1"/>
  <c r="H11" i="2"/>
  <c r="I11" i="2" s="1"/>
  <c r="H10" i="2"/>
  <c r="I10" i="2" s="1"/>
  <c r="H6" i="2"/>
  <c r="I6" i="2" s="1"/>
  <c r="C38" i="9" l="1"/>
</calcChain>
</file>

<file path=xl/sharedStrings.xml><?xml version="1.0" encoding="utf-8"?>
<sst xmlns="http://schemas.openxmlformats.org/spreadsheetml/2006/main" count="156" uniqueCount="111">
  <si>
    <t xml:space="preserve">Boletín diario de precios internacionales </t>
  </si>
  <si>
    <t>de productos básicos</t>
  </si>
  <si>
    <t>Boletín diario de precios internacionales de productos básicos</t>
  </si>
  <si>
    <t>Javier Contreras C.</t>
  </si>
  <si>
    <t>Cristopher González C.</t>
  </si>
  <si>
    <t>Publicación  de la Oficina de Estudios y Políticas Agrarias (Odepa)</t>
  </si>
  <si>
    <t>del Ministerio de Agricultura, Gobierno de Chile</t>
  </si>
  <si>
    <t>Directora y Representante Legal</t>
  </si>
  <si>
    <t>Se puede reproducir total o parcialmente citando la fuente</t>
  </si>
  <si>
    <t>Teatinos 40, piso 7. Santiago, Chile</t>
  </si>
  <si>
    <t>Teléfono : 800360990</t>
  </si>
  <si>
    <t xml:space="preserve">www.odepa.gob.cl  </t>
  </si>
  <si>
    <t>Especificaciones</t>
  </si>
  <si>
    <t>Precios internacionales - USD/tonelada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</si>
  <si>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</si>
  <si>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</si>
  <si>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</si>
  <si>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</si>
  <si>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</si>
  <si>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</si>
  <si>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</si>
  <si>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</si>
  <si>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</si>
  <si>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</si>
  <si>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</si>
  <si>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</si>
  <si>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Trigo Pan baja proteína exportación, FOB Puerto Argentinos</t>
  </si>
  <si>
    <t>Estados Unidos</t>
  </si>
  <si>
    <t>Trigo Soft White Winter No. 2, FOB Portland</t>
  </si>
  <si>
    <t>Trigo Soft Red Winter No. 2, FOB Golfo</t>
  </si>
  <si>
    <t>Trigo Hard Red Winter No. 2, FOB Golfo (12% proteína)</t>
  </si>
  <si>
    <t>Trigo Hard Red Winter No. 2, FOB Golfo (13% proteína)</t>
  </si>
  <si>
    <t>Trigo Hard Red Winter No. 2, FOB Golfo (12,5% proteína)</t>
  </si>
  <si>
    <t>Trigo Hard Red Winter No. 2, FOB Golfo (11,5% proteína)</t>
  </si>
  <si>
    <t>Trigo Hard Red Winter No. 2, FOB Golfo (11% proteína)</t>
  </si>
  <si>
    <t>Trigo Dark Northern Spring 13,0 Minneapolis (Spot)**</t>
  </si>
  <si>
    <t>Canadá</t>
  </si>
  <si>
    <t>Trigo Western Red Spring CANADA (13,5% proteína)</t>
  </si>
  <si>
    <t>Maíz Amarillo, FOB Rosario/Buenos Aires</t>
  </si>
  <si>
    <t>Maíz Yellow No. 2, FOB Golfo</t>
  </si>
  <si>
    <t>Maíz Yellow No. 3, FOB Golfo</t>
  </si>
  <si>
    <t>Arroz con cáscara Fob, Chicago</t>
  </si>
  <si>
    <t>Tailandia*</t>
  </si>
  <si>
    <t>Arroz White elaborado  5% grano partido, FOB Bangkok</t>
  </si>
  <si>
    <t>Arroz White elaborado 10% grano partido, FOB Bangkok</t>
  </si>
  <si>
    <t>Arroz White elaborado 15% grano partido, FOB Bangkok</t>
  </si>
  <si>
    <t>Vietnam*</t>
  </si>
  <si>
    <t>Arroz White elaborado  5% grano partido, FOB Saigón</t>
  </si>
  <si>
    <t>Arroz White elaborado  15% grano partido, FOB Saigón</t>
  </si>
  <si>
    <t>Fuente: elaborado por Odepa con datos de los Mercados de Materias Primas y de Refinitiv.</t>
  </si>
  <si>
    <t>www.odepa.gob.cl</t>
  </si>
  <si>
    <t>* Los precios de arroz de Tailandia y Vietnam, generalmente se actualizan los días jueves de cada semana.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</si>
  <si>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</si>
  <si>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</si>
  <si>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</si>
  <si>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</si>
  <si>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Raps Canola Canadá</t>
  </si>
  <si>
    <t>Cebada Canadá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</si>
  <si>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</si>
  <si>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</si>
  <si>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</si>
  <si>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</si>
  <si>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</si>
  <si>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</si>
  <si>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</si>
  <si>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</si>
  <si>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</si>
  <si>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</si>
  <si>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</si>
  <si>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</si>
  <si>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</si>
  <si>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</si>
  <si>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</si>
  <si>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Ganadería (USA)</t>
  </si>
  <si>
    <t>Ganado vivo o en pie</t>
  </si>
  <si>
    <t xml:space="preserve">Ganado de engorde </t>
  </si>
  <si>
    <t>Carne magra de cerdo</t>
  </si>
  <si>
    <t>Precios futuros internacionales de trigo y maíz</t>
  </si>
  <si>
    <t>USD/TON</t>
  </si>
  <si>
    <t>TRIGO</t>
  </si>
  <si>
    <t>MAIZ</t>
  </si>
  <si>
    <t>SOFT RED WINTER N° 2</t>
  </si>
  <si>
    <t>HARD RED WINTER N° 2*</t>
  </si>
  <si>
    <t>YELLOW  N° 3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</si>
  <si>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</si>
  <si>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</si>
  <si>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</si>
  <si>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</si>
  <si>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</si>
  <si>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</si>
  <si>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</si>
  <si>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</si>
  <si>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JUN</t>
  </si>
  <si>
    <t>JUL</t>
  </si>
  <si>
    <t>AGO</t>
  </si>
  <si>
    <t>SEP</t>
  </si>
  <si>
    <t>OCT</t>
  </si>
  <si>
    <t>NOV</t>
  </si>
  <si>
    <t>DIC</t>
  </si>
  <si>
    <t>MAR</t>
  </si>
  <si>
    <t>MAY</t>
  </si>
  <si>
    <t>Fuente: Reuters y mercados de Chicago y Kansas 12 %, premios y castigos de primas por proteína U.S. Wheat Associates.</t>
  </si>
  <si>
    <t>Factores de conversión a US$ por tonelada</t>
  </si>
  <si>
    <t xml:space="preserve">Trigo: </t>
  </si>
  <si>
    <t xml:space="preserve">Maiz: </t>
  </si>
  <si>
    <t>Andrea García Lizama</t>
  </si>
  <si>
    <t>Período del 29 de abril al 5 de mayo de 2024</t>
  </si>
  <si>
    <t>Abril/Mayo 2024</t>
  </si>
  <si>
    <t>Abril</t>
  </si>
  <si>
    <t/>
  </si>
  <si>
    <t>**Miércoles 1 de mayo feriado por Labour Day, mercados cerrados.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</si>
</sst>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* #,##0_ ;_ * \-#,##0_ ;_ * &quot;-&quot;_ ;_ @_ "/>
    <numFmt numFmtId="165" formatCode="0.00_)"/>
    <numFmt numFmtId="166" formatCode="0.00\ "/>
    <numFmt numFmtId="167" formatCode="_ * #,##0.00_ ;_ * \-#,##0.00_ ;_ * &quot;-&quot;_ ;_ @_ "/>
    <numFmt numFmtId="168" formatCode="mmmm\ yyyy"/>
    <numFmt numFmtId="169" formatCode="[$-340A]dddd\ d&quot; de &quot;mmmm&quot; de &quot;yyyy;@"/>
    <numFmt numFmtId="170" formatCode="0.00000"/>
  </numFmts>
  <fonts count="65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8"/>
      <name val="Verdana"/>
      <family val="2"/>
    </font>
    <font>
      <b/>
      <sz val="7"/>
      <color rgb="FF0066CC"/>
      <name val="Verdana"/>
      <family val="2"/>
    </font>
    <font>
      <b/>
      <sz val="10"/>
      <name val="Arial"/>
      <family val="2"/>
    </font>
    <font>
      <sz val="16"/>
      <color theme="1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gobCL"/>
      <family val="3"/>
    </font>
    <font>
      <sz val="11"/>
      <color theme="1"/>
      <name val="gobCL"/>
      <family val="3"/>
    </font>
    <font>
      <b/>
      <sz val="14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theme="0"/>
        <bgColor indexed="26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218">
    <xf numFmtId="165" fontId="0" fillId="0" borderId="0"/>
    <xf numFmtId="166" fontId="5" fillId="2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34" fillId="2" borderId="0" applyBorder="0" applyAlignment="0" applyProtection="0"/>
    <xf numFmtId="166" fontId="5" fillId="3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34" fillId="3" borderId="0" applyBorder="0" applyAlignment="0" applyProtection="0"/>
    <xf numFmtId="165" fontId="5" fillId="4" borderId="0" applyBorder="0" applyAlignment="0" applyProtection="0"/>
    <xf numFmtId="165" fontId="4" fillId="4" borderId="0" applyBorder="0" applyAlignment="0" applyProtection="0"/>
    <xf numFmtId="165" fontId="34" fillId="4" borderId="0" applyBorder="0" applyAlignment="0" applyProtection="0"/>
    <xf numFmtId="165" fontId="34" fillId="4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34" fillId="5" borderId="0" applyBorder="0" applyAlignment="0" applyProtection="0"/>
    <xf numFmtId="165" fontId="5" fillId="6" borderId="0" applyBorder="0" applyAlignment="0" applyProtection="0"/>
    <xf numFmtId="165" fontId="4" fillId="6" borderId="0" applyBorder="0" applyAlignment="0" applyProtection="0"/>
    <xf numFmtId="165" fontId="34" fillId="6" borderId="0" applyBorder="0" applyAlignment="0" applyProtection="0"/>
    <xf numFmtId="165" fontId="34" fillId="6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5" fillId="7" borderId="0" applyBorder="0" applyAlignment="0" applyProtection="0"/>
    <xf numFmtId="166" fontId="4" fillId="7" borderId="0" applyBorder="0" applyAlignment="0" applyProtection="0"/>
    <xf numFmtId="166" fontId="34" fillId="7" borderId="0" applyBorder="0" applyAlignment="0" applyProtection="0"/>
    <xf numFmtId="166" fontId="34" fillId="7" borderId="0" applyBorder="0" applyAlignment="0" applyProtection="0"/>
    <xf numFmtId="166" fontId="5" fillId="2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34" fillId="2" borderId="0" applyBorder="0" applyAlignment="0" applyProtection="0"/>
    <xf numFmtId="165" fontId="5" fillId="8" borderId="0" applyBorder="0" applyAlignment="0" applyProtection="0"/>
    <xf numFmtId="165" fontId="4" fillId="8" borderId="0" applyBorder="0" applyAlignment="0" applyProtection="0"/>
    <xf numFmtId="165" fontId="34" fillId="8" borderId="0" applyBorder="0" applyAlignment="0" applyProtection="0"/>
    <xf numFmtId="165" fontId="34" fillId="8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5" fillId="2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34" fillId="2" borderId="0" applyBorder="0" applyAlignment="0" applyProtection="0"/>
    <xf numFmtId="166" fontId="5" fillId="3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34" fillId="3" borderId="0" applyBorder="0" applyAlignment="0" applyProtection="0"/>
    <xf numFmtId="165" fontId="5" fillId="9" borderId="0" applyBorder="0" applyAlignment="0" applyProtection="0"/>
    <xf numFmtId="165" fontId="4" fillId="9" borderId="0" applyBorder="0" applyAlignment="0" applyProtection="0"/>
    <xf numFmtId="165" fontId="34" fillId="9" borderId="0" applyBorder="0" applyAlignment="0" applyProtection="0"/>
    <xf numFmtId="165" fontId="34" fillId="9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5" fillId="10" borderId="0" applyBorder="0" applyAlignment="0" applyProtection="0"/>
    <xf numFmtId="166" fontId="4" fillId="10" borderId="0" applyBorder="0" applyAlignment="0" applyProtection="0"/>
    <xf numFmtId="166" fontId="34" fillId="10" borderId="0" applyBorder="0" applyAlignment="0" applyProtection="0"/>
    <xf numFmtId="166" fontId="34" fillId="10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4" fillId="10" borderId="0" applyBorder="0" applyAlignment="0" applyProtection="0"/>
    <xf numFmtId="165" fontId="34" fillId="10" borderId="0" applyBorder="0" applyAlignment="0" applyProtection="0"/>
    <xf numFmtId="166" fontId="4" fillId="10" borderId="0" applyBorder="0" applyAlignment="0" applyProtection="0"/>
    <xf numFmtId="166" fontId="34" fillId="10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34" fillId="5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5" fillId="11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34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34" fillId="12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5" fillId="13" borderId="0" applyBorder="0" applyAlignment="0" applyProtection="0"/>
    <xf numFmtId="166" fontId="4" fillId="13" borderId="0" applyBorder="0" applyAlignment="0" applyProtection="0"/>
    <xf numFmtId="166" fontId="34" fillId="13" borderId="0" applyBorder="0" applyAlignment="0" applyProtection="0"/>
    <xf numFmtId="166" fontId="34" fillId="13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4" fillId="13" borderId="0" applyBorder="0" applyAlignment="0" applyProtection="0"/>
    <xf numFmtId="165" fontId="34" fillId="13" borderId="0" applyBorder="0" applyAlignment="0" applyProtection="0"/>
    <xf numFmtId="166" fontId="4" fillId="13" borderId="0" applyBorder="0" applyAlignment="0" applyProtection="0"/>
    <xf numFmtId="166" fontId="34" fillId="13" borderId="0" applyBorder="0" applyAlignment="0" applyProtection="0"/>
    <xf numFmtId="166" fontId="5" fillId="7" borderId="0" applyBorder="0" applyAlignment="0" applyProtection="0"/>
    <xf numFmtId="166" fontId="4" fillId="7" borderId="0" applyBorder="0" applyAlignment="0" applyProtection="0"/>
    <xf numFmtId="166" fontId="34" fillId="7" borderId="0" applyBorder="0" applyAlignment="0" applyProtection="0"/>
    <xf numFmtId="166" fontId="34" fillId="7" borderId="0" applyBorder="0" applyAlignment="0" applyProtection="0"/>
    <xf numFmtId="165" fontId="5" fillId="14" borderId="0" applyBorder="0" applyAlignment="0" applyProtection="0"/>
    <xf numFmtId="165" fontId="4" fillId="14" borderId="0" applyBorder="0" applyAlignment="0" applyProtection="0"/>
    <xf numFmtId="165" fontId="34" fillId="14" borderId="0" applyBorder="0" applyAlignment="0" applyProtection="0"/>
    <xf numFmtId="165" fontId="34" fillId="14" borderId="0" applyBorder="0" applyAlignment="0" applyProtection="0"/>
    <xf numFmtId="166" fontId="4" fillId="7" borderId="0" applyBorder="0" applyAlignment="0" applyProtection="0"/>
    <xf numFmtId="166" fontId="34" fillId="7" borderId="0" applyBorder="0" applyAlignment="0" applyProtection="0"/>
    <xf numFmtId="166" fontId="5" fillId="11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34" fillId="11" borderId="0" applyBorder="0" applyAlignment="0" applyProtection="0"/>
    <xf numFmtId="165" fontId="5" fillId="9" borderId="0" applyBorder="0" applyAlignment="0" applyProtection="0"/>
    <xf numFmtId="165" fontId="4" fillId="9" borderId="0" applyBorder="0" applyAlignment="0" applyProtection="0"/>
    <xf numFmtId="165" fontId="34" fillId="9" borderId="0" applyBorder="0" applyAlignment="0" applyProtection="0"/>
    <xf numFmtId="165" fontId="34" fillId="9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5" fillId="12" borderId="0" applyBorder="0" applyAlignment="0" applyProtection="0"/>
    <xf numFmtId="166" fontId="4" fillId="12" borderId="0" applyBorder="0" applyAlignment="0" applyProtection="0"/>
    <xf numFmtId="166" fontId="34" fillId="12" borderId="0" applyBorder="0" applyAlignment="0" applyProtection="0"/>
    <xf numFmtId="166" fontId="34" fillId="12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34" fillId="12" borderId="0" applyBorder="0" applyAlignment="0" applyProtection="0"/>
    <xf numFmtId="166" fontId="4" fillId="12" borderId="0" applyBorder="0" applyAlignment="0" applyProtection="0"/>
    <xf numFmtId="166" fontId="34" fillId="12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34" fillId="5" borderId="0" applyBorder="0" applyAlignment="0" applyProtection="0"/>
    <xf numFmtId="165" fontId="5" fillId="15" borderId="0" applyBorder="0" applyAlignment="0" applyProtection="0"/>
    <xf numFmtId="165" fontId="4" fillId="15" borderId="0" applyBorder="0" applyAlignment="0" applyProtection="0"/>
    <xf numFmtId="165" fontId="34" fillId="15" borderId="0" applyBorder="0" applyAlignment="0" applyProtection="0"/>
    <xf numFmtId="165" fontId="34" fillId="1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6" fillId="16" borderId="0" applyBorder="0" applyAlignment="0" applyProtection="0"/>
    <xf numFmtId="165" fontId="6" fillId="17" borderId="0" applyBorder="0" applyAlignment="0" applyProtection="0"/>
    <xf numFmtId="166" fontId="6" fillId="13" borderId="0" applyBorder="0" applyAlignment="0" applyProtection="0"/>
    <xf numFmtId="165" fontId="6" fillId="13" borderId="0" applyBorder="0" applyAlignment="0" applyProtection="0"/>
    <xf numFmtId="166" fontId="6" fillId="7" borderId="0" applyBorder="0" applyAlignment="0" applyProtection="0"/>
    <xf numFmtId="165" fontId="6" fillId="14" borderId="0" applyBorder="0" applyAlignment="0" applyProtection="0"/>
    <xf numFmtId="166" fontId="6" fillId="11" borderId="0" applyBorder="0" applyAlignment="0" applyProtection="0"/>
    <xf numFmtId="165" fontId="6" fillId="18" borderId="0" applyBorder="0" applyAlignment="0" applyProtection="0"/>
    <xf numFmtId="166" fontId="6" fillId="16" borderId="0" applyBorder="0" applyAlignment="0" applyProtection="0"/>
    <xf numFmtId="165" fontId="6" fillId="16" borderId="0" applyBorder="0" applyAlignment="0" applyProtection="0"/>
    <xf numFmtId="166" fontId="6" fillId="5" borderId="0" applyBorder="0" applyAlignment="0" applyProtection="0"/>
    <xf numFmtId="165" fontId="6" fillId="19" borderId="0" applyBorder="0" applyAlignment="0" applyProtection="0"/>
    <xf numFmtId="166" fontId="7" fillId="8" borderId="0" applyBorder="0" applyAlignment="0" applyProtection="0"/>
    <xf numFmtId="165" fontId="7" fillId="8" borderId="0" applyBorder="0" applyAlignment="0" applyProtection="0"/>
    <xf numFmtId="166" fontId="10" fillId="2" borderId="1" applyAlignment="0" applyProtection="0"/>
    <xf numFmtId="166" fontId="10" fillId="3" borderId="1" applyAlignment="0" applyProtection="0"/>
    <xf numFmtId="165" fontId="10" fillId="11" borderId="1" applyAlignment="0" applyProtection="0"/>
    <xf numFmtId="166" fontId="8" fillId="20" borderId="2" applyAlignment="0" applyProtection="0"/>
    <xf numFmtId="166" fontId="35" fillId="20" borderId="2" applyAlignment="0" applyProtection="0"/>
    <xf numFmtId="165" fontId="8" fillId="20" borderId="2" applyAlignment="0" applyProtection="0"/>
    <xf numFmtId="165" fontId="35" fillId="20" borderId="2" applyAlignment="0" applyProtection="0"/>
    <xf numFmtId="166" fontId="9" fillId="0" borderId="3" applyFill="0" applyAlignment="0" applyProtection="0"/>
    <xf numFmtId="165" fontId="9" fillId="0" borderId="3" applyFill="0" applyAlignment="0" applyProtection="0"/>
    <xf numFmtId="166" fontId="11" fillId="0" borderId="0" applyFill="0" applyBorder="0" applyAlignment="0" applyProtection="0"/>
    <xf numFmtId="165" fontId="12" fillId="0" borderId="0" applyFill="0" applyBorder="0" applyAlignment="0" applyProtection="0"/>
    <xf numFmtId="166" fontId="6" fillId="16" borderId="0" applyBorder="0" applyAlignment="0" applyProtection="0"/>
    <xf numFmtId="165" fontId="6" fillId="21" borderId="0" applyBorder="0" applyAlignment="0" applyProtection="0"/>
    <xf numFmtId="166" fontId="6" fillId="22" borderId="0" applyBorder="0" applyAlignment="0" applyProtection="0"/>
    <xf numFmtId="165" fontId="6" fillId="22" borderId="0" applyBorder="0" applyAlignment="0" applyProtection="0"/>
    <xf numFmtId="166" fontId="6" fillId="23" borderId="0" applyBorder="0" applyAlignment="0" applyProtection="0"/>
    <xf numFmtId="165" fontId="6" fillId="23" borderId="0" applyBorder="0" applyAlignment="0" applyProtection="0"/>
    <xf numFmtId="166" fontId="6" fillId="24" borderId="0" applyBorder="0" applyAlignment="0" applyProtection="0"/>
    <xf numFmtId="165" fontId="6" fillId="18" borderId="0" applyBorder="0" applyAlignment="0" applyProtection="0"/>
    <xf numFmtId="166" fontId="6" fillId="16" borderId="0" applyBorder="0" applyAlignment="0" applyProtection="0"/>
    <xf numFmtId="165" fontId="6" fillId="16" borderId="0" applyBorder="0" applyAlignment="0" applyProtection="0"/>
    <xf numFmtId="166" fontId="6" fillId="25" borderId="0" applyBorder="0" applyAlignment="0" applyProtection="0"/>
    <xf numFmtId="165" fontId="6" fillId="25" borderId="0" applyBorder="0" applyAlignment="0" applyProtection="0"/>
    <xf numFmtId="166" fontId="13" fillId="5" borderId="1" applyAlignment="0" applyProtection="0"/>
    <xf numFmtId="165" fontId="13" fillId="5" borderId="1" applyAlignment="0" applyProtection="0"/>
    <xf numFmtId="165" fontId="27" fillId="0" borderId="0" applyFill="0" applyBorder="0" applyAlignment="0" applyProtection="0"/>
    <xf numFmtId="166" fontId="14" fillId="6" borderId="0" applyBorder="0" applyAlignment="0" applyProtection="0"/>
    <xf numFmtId="165" fontId="14" fillId="6" borderId="0" applyBorder="0" applyAlignment="0" applyProtection="0"/>
    <xf numFmtId="166" fontId="15" fillId="7" borderId="0" applyBorder="0" applyAlignment="0" applyProtection="0"/>
    <xf numFmtId="165" fontId="15" fillId="7" borderId="0" applyBorder="0" applyAlignment="0" applyProtection="0"/>
    <xf numFmtId="0" fontId="16" fillId="0" borderId="0"/>
    <xf numFmtId="166" fontId="29" fillId="0" borderId="0"/>
    <xf numFmtId="166" fontId="29" fillId="0" borderId="0"/>
    <xf numFmtId="0" fontId="29" fillId="0" borderId="0"/>
    <xf numFmtId="166" fontId="29" fillId="0" borderId="0"/>
    <xf numFmtId="165" fontId="29" fillId="0" borderId="0"/>
    <xf numFmtId="166" fontId="29" fillId="0" borderId="0"/>
    <xf numFmtId="166" fontId="29" fillId="7" borderId="5" applyAlignment="0" applyProtection="0"/>
    <xf numFmtId="166" fontId="29" fillId="2" borderId="5" applyAlignment="0" applyProtection="0"/>
    <xf numFmtId="165" fontId="29" fillId="2" borderId="5" applyAlignment="0" applyProtection="0"/>
    <xf numFmtId="166" fontId="17" fillId="2" borderId="6" applyAlignment="0" applyProtection="0"/>
    <xf numFmtId="166" fontId="17" fillId="3" borderId="6" applyAlignment="0" applyProtection="0"/>
    <xf numFmtId="165" fontId="17" fillId="11" borderId="6" applyAlignment="0" applyProtection="0"/>
    <xf numFmtId="166" fontId="18" fillId="0" borderId="0" applyFill="0" applyBorder="0" applyAlignment="0" applyProtection="0"/>
    <xf numFmtId="165" fontId="18" fillId="0" borderId="0" applyFill="0" applyBorder="0" applyAlignment="0" applyProtection="0"/>
    <xf numFmtId="166" fontId="19" fillId="0" borderId="0" applyFill="0" applyBorder="0" applyAlignment="0" applyProtection="0"/>
    <xf numFmtId="165" fontId="19" fillId="0" borderId="0" applyFill="0" applyBorder="0" applyAlignment="0" applyProtection="0"/>
    <xf numFmtId="166" fontId="21" fillId="0" borderId="4" applyFill="0" applyAlignment="0" applyProtection="0"/>
    <xf numFmtId="165" fontId="22" fillId="0" borderId="7" applyFill="0" applyAlignment="0" applyProtection="0"/>
    <xf numFmtId="166" fontId="23" fillId="0" borderId="8" applyFill="0" applyAlignment="0" applyProtection="0"/>
    <xf numFmtId="165" fontId="24" fillId="0" borderId="8" applyFill="0" applyAlignment="0" applyProtection="0"/>
    <xf numFmtId="166" fontId="11" fillId="0" borderId="9" applyFill="0" applyAlignment="0" applyProtection="0"/>
    <xf numFmtId="165" fontId="12" fillId="0" borderId="10" applyFill="0" applyAlignment="0" applyProtection="0"/>
    <xf numFmtId="166" fontId="25" fillId="0" borderId="0" applyFill="0" applyBorder="0" applyAlignment="0" applyProtection="0"/>
    <xf numFmtId="165" fontId="26" fillId="0" borderId="0" applyFill="0" applyBorder="0" applyAlignment="0" applyProtection="0"/>
    <xf numFmtId="166" fontId="20" fillId="0" borderId="11" applyFill="0" applyAlignment="0" applyProtection="0"/>
    <xf numFmtId="166" fontId="36" fillId="0" borderId="11" applyFill="0" applyAlignment="0" applyProtection="0"/>
    <xf numFmtId="165" fontId="20" fillId="0" borderId="12" applyFill="0" applyAlignment="0" applyProtection="0"/>
    <xf numFmtId="165" fontId="36" fillId="0" borderId="12" applyFill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57" fillId="0" borderId="0"/>
    <xf numFmtId="0" fontId="55" fillId="0" borderId="0"/>
    <xf numFmtId="0" fontId="1" fillId="0" borderId="0"/>
    <xf numFmtId="0" fontId="58" fillId="0" borderId="0" applyNumberFormat="0" applyFill="0" applyBorder="0" applyAlignment="0" applyProtection="0"/>
    <xf numFmtId="0" fontId="55" fillId="0" borderId="0"/>
    <xf numFmtId="0" fontId="28" fillId="0" borderId="0"/>
    <xf numFmtId="0" fontId="60" fillId="0" borderId="0" applyNumberFormat="0" applyFill="0" applyBorder="0" applyAlignment="0" applyProtection="0"/>
  </cellStyleXfs>
  <cellXfs count="322">
    <xf numFmtId="165" fontId="0" fillId="0" borderId="0" xfId="0"/>
    <xf numFmtId="165" fontId="30" fillId="0" borderId="0" xfId="0" applyFont="1"/>
    <xf numFmtId="167" fontId="28" fillId="0" borderId="13" xfId="206" applyNumberFormat="1" applyFont="1" applyBorder="1" applyAlignment="1">
      <alignment horizontal="right" vertical="center"/>
    </xf>
    <xf numFmtId="167" fontId="28" fillId="0" borderId="13" xfId="206" applyNumberFormat="1" applyFont="1" applyBorder="1" applyAlignment="1">
      <alignment vertical="center"/>
    </xf>
    <xf numFmtId="167" fontId="28" fillId="28" borderId="13" xfId="206" applyNumberFormat="1" applyFont="1" applyFill="1" applyBorder="1" applyAlignment="1">
      <alignment horizontal="right" vertical="center"/>
    </xf>
    <xf numFmtId="167" fontId="28" fillId="28" borderId="13" xfId="206" applyNumberFormat="1" applyFont="1" applyFill="1" applyBorder="1" applyAlignment="1">
      <alignment horizontal="right"/>
    </xf>
    <xf numFmtId="167" fontId="28" fillId="0" borderId="13" xfId="206" applyNumberFormat="1" applyFont="1" applyBorder="1" applyAlignment="1">
      <alignment horizontal="right"/>
    </xf>
    <xf numFmtId="167" fontId="28" fillId="12" borderId="0" xfId="206" applyNumberFormat="1" applyFont="1" applyFill="1" applyBorder="1" applyAlignment="1">
      <alignment horizontal="center" vertical="center"/>
    </xf>
    <xf numFmtId="167" fontId="28" fillId="0" borderId="0" xfId="206" applyNumberFormat="1" applyFont="1" applyBorder="1" applyAlignment="1">
      <alignment horizontal="center" vertical="center"/>
    </xf>
    <xf numFmtId="167" fontId="28" fillId="0" borderId="0" xfId="206" applyNumberFormat="1" applyFont="1" applyBorder="1" applyAlignment="1">
      <alignment horizontal="right" vertical="center"/>
    </xf>
    <xf numFmtId="167" fontId="28" fillId="12" borderId="0" xfId="206" applyNumberFormat="1" applyFont="1" applyFill="1" applyBorder="1" applyAlignment="1">
      <alignment horizontal="right" vertical="center"/>
    </xf>
    <xf numFmtId="167" fontId="28" fillId="26" borderId="0" xfId="206" applyNumberFormat="1" applyFont="1" applyFill="1" applyBorder="1" applyAlignment="1">
      <alignment horizontal="center" vertical="center"/>
    </xf>
    <xf numFmtId="166" fontId="30" fillId="0" borderId="0" xfId="0" applyNumberFormat="1" applyFont="1" applyAlignment="1">
      <alignment vertical="center"/>
    </xf>
    <xf numFmtId="167" fontId="28" fillId="29" borderId="14" xfId="206" applyNumberFormat="1" applyFont="1" applyFill="1" applyBorder="1" applyAlignment="1" applyProtection="1">
      <alignment horizontal="right" vertical="center"/>
      <protection locked="0"/>
    </xf>
    <xf numFmtId="167" fontId="28" fillId="0" borderId="14" xfId="206" applyNumberFormat="1" applyFont="1" applyBorder="1" applyAlignment="1">
      <alignment horizontal="center" vertical="center"/>
    </xf>
    <xf numFmtId="167" fontId="28" fillId="12" borderId="14" xfId="206" applyNumberFormat="1" applyFont="1" applyFill="1" applyBorder="1" applyAlignment="1">
      <alignment horizontal="center" vertical="center"/>
    </xf>
    <xf numFmtId="167" fontId="28" fillId="0" borderId="14" xfId="206" applyNumberFormat="1" applyFont="1" applyBorder="1" applyAlignment="1">
      <alignment horizontal="right" vertical="center"/>
    </xf>
    <xf numFmtId="167" fontId="28" fillId="30" borderId="14" xfId="206" applyNumberFormat="1" applyFont="1" applyFill="1" applyBorder="1" applyAlignment="1">
      <alignment horizontal="right" vertical="center"/>
    </xf>
    <xf numFmtId="167" fontId="28" fillId="28" borderId="14" xfId="206" applyNumberFormat="1" applyFont="1" applyFill="1" applyBorder="1" applyAlignment="1">
      <alignment horizontal="right" vertical="center"/>
    </xf>
    <xf numFmtId="167" fontId="28" fillId="12" borderId="14" xfId="206" applyNumberFormat="1" applyFont="1" applyFill="1" applyBorder="1" applyAlignment="1">
      <alignment horizontal="right" vertical="center"/>
    </xf>
    <xf numFmtId="167" fontId="28" fillId="12" borderId="14" xfId="206" applyNumberFormat="1" applyFont="1" applyFill="1" applyBorder="1" applyAlignment="1">
      <alignment vertical="center"/>
    </xf>
    <xf numFmtId="167" fontId="37" fillId="28" borderId="14" xfId="206" applyNumberFormat="1" applyFont="1" applyFill="1" applyBorder="1" applyAlignment="1">
      <alignment horizontal="center" vertical="center"/>
    </xf>
    <xf numFmtId="167" fontId="37" fillId="31" borderId="14" xfId="206" applyNumberFormat="1" applyFont="1" applyFill="1" applyBorder="1" applyAlignment="1">
      <alignment horizontal="right" vertical="center"/>
    </xf>
    <xf numFmtId="167" fontId="37" fillId="12" borderId="14" xfId="206" applyNumberFormat="1" applyFont="1" applyFill="1" applyBorder="1" applyAlignment="1">
      <alignment horizontal="right" vertical="center"/>
    </xf>
    <xf numFmtId="167" fontId="37" fillId="0" borderId="14" xfId="206" applyNumberFormat="1" applyFont="1" applyBorder="1" applyAlignment="1">
      <alignment horizontal="right" vertical="center"/>
    </xf>
    <xf numFmtId="167" fontId="28" fillId="29" borderId="14" xfId="206" applyNumberFormat="1" applyFont="1" applyFill="1" applyBorder="1" applyAlignment="1">
      <alignment horizontal="right" vertical="center"/>
    </xf>
    <xf numFmtId="167" fontId="28" fillId="31" borderId="14" xfId="206" applyNumberFormat="1" applyFont="1" applyFill="1" applyBorder="1" applyAlignment="1">
      <alignment horizontal="right" vertical="center"/>
    </xf>
    <xf numFmtId="167" fontId="37" fillId="31" borderId="14" xfId="206" applyNumberFormat="1" applyFont="1" applyFill="1" applyBorder="1" applyAlignment="1">
      <alignment horizontal="center" vertical="center"/>
    </xf>
    <xf numFmtId="167" fontId="28" fillId="0" borderId="14" xfId="206" applyNumberFormat="1" applyFont="1" applyBorder="1" applyAlignment="1">
      <alignment vertical="center"/>
    </xf>
    <xf numFmtId="167" fontId="28" fillId="12" borderId="14" xfId="206" applyNumberFormat="1" applyFont="1" applyFill="1" applyBorder="1" applyAlignment="1">
      <alignment horizontal="right"/>
    </xf>
    <xf numFmtId="167" fontId="28" fillId="0" borderId="14" xfId="206" applyNumberFormat="1" applyFont="1" applyBorder="1" applyAlignment="1">
      <alignment horizontal="right"/>
    </xf>
    <xf numFmtId="165" fontId="28" fillId="0" borderId="0" xfId="0" applyFont="1" applyAlignment="1">
      <alignment vertical="center"/>
    </xf>
    <xf numFmtId="165" fontId="31" fillId="0" borderId="15" xfId="0" applyFont="1" applyBorder="1" applyAlignment="1">
      <alignment vertical="center"/>
    </xf>
    <xf numFmtId="165" fontId="28" fillId="12" borderId="15" xfId="0" applyFont="1" applyFill="1" applyBorder="1" applyAlignment="1">
      <alignment vertical="center"/>
    </xf>
    <xf numFmtId="165" fontId="28" fillId="0" borderId="15" xfId="0" applyFont="1" applyBorder="1" applyAlignment="1">
      <alignment vertical="center"/>
    </xf>
    <xf numFmtId="165" fontId="31" fillId="12" borderId="15" xfId="0" applyFont="1" applyFill="1" applyBorder="1" applyAlignment="1">
      <alignment vertical="center"/>
    </xf>
    <xf numFmtId="165" fontId="28" fillId="29" borderId="15" xfId="0" applyFont="1" applyFill="1" applyBorder="1" applyAlignment="1">
      <alignment vertical="center"/>
    </xf>
    <xf numFmtId="166" fontId="28" fillId="0" borderId="15" xfId="0" applyNumberFormat="1" applyFont="1" applyBorder="1" applyAlignment="1">
      <alignment vertical="center"/>
    </xf>
    <xf numFmtId="166" fontId="37" fillId="28" borderId="15" xfId="0" applyNumberFormat="1" applyFont="1" applyFill="1" applyBorder="1" applyAlignment="1">
      <alignment vertical="center"/>
    </xf>
    <xf numFmtId="166" fontId="37" fillId="0" borderId="15" xfId="0" applyNumberFormat="1" applyFont="1" applyBorder="1" applyAlignment="1">
      <alignment vertical="center"/>
    </xf>
    <xf numFmtId="166" fontId="33" fillId="12" borderId="15" xfId="0" applyNumberFormat="1" applyFont="1" applyFill="1" applyBorder="1" applyAlignment="1">
      <alignment vertical="center"/>
    </xf>
    <xf numFmtId="166" fontId="33" fillId="0" borderId="15" xfId="0" applyNumberFormat="1" applyFont="1" applyBorder="1" applyAlignment="1">
      <alignment vertical="center"/>
    </xf>
    <xf numFmtId="166" fontId="28" fillId="12" borderId="15" xfId="0" applyNumberFormat="1" applyFont="1" applyFill="1" applyBorder="1" applyAlignment="1">
      <alignment vertical="center"/>
    </xf>
    <xf numFmtId="166" fontId="31" fillId="0" borderId="15" xfId="0" applyNumberFormat="1" applyFont="1" applyBorder="1" applyAlignment="1">
      <alignment vertical="center"/>
    </xf>
    <xf numFmtId="166" fontId="28" fillId="29" borderId="15" xfId="0" applyNumberFormat="1" applyFont="1" applyFill="1" applyBorder="1" applyAlignment="1">
      <alignment vertical="center"/>
    </xf>
    <xf numFmtId="166" fontId="28" fillId="31" borderId="15" xfId="0" applyNumberFormat="1" applyFont="1" applyFill="1" applyBorder="1" applyAlignment="1">
      <alignment vertical="center"/>
    </xf>
    <xf numFmtId="166" fontId="28" fillId="28" borderId="15" xfId="0" applyNumberFormat="1" applyFont="1" applyFill="1" applyBorder="1" applyAlignment="1">
      <alignment vertical="center"/>
    </xf>
    <xf numFmtId="166" fontId="31" fillId="30" borderId="15" xfId="0" applyNumberFormat="1" applyFont="1" applyFill="1" applyBorder="1" applyAlignment="1">
      <alignment vertical="center"/>
    </xf>
    <xf numFmtId="166" fontId="28" fillId="30" borderId="15" xfId="0" applyNumberFormat="1" applyFont="1" applyFill="1" applyBorder="1" applyAlignment="1">
      <alignment vertical="center"/>
    </xf>
    <xf numFmtId="165" fontId="28" fillId="0" borderId="0" xfId="0" applyFont="1" applyAlignment="1">
      <alignment horizontal="center" vertical="center"/>
    </xf>
    <xf numFmtId="165" fontId="38" fillId="0" borderId="0" xfId="0" applyFont="1" applyAlignment="1">
      <alignment vertical="center"/>
    </xf>
    <xf numFmtId="165" fontId="0" fillId="31" borderId="0" xfId="0" applyFill="1"/>
    <xf numFmtId="165" fontId="0" fillId="0" borderId="16" xfId="0" applyBorder="1"/>
    <xf numFmtId="165" fontId="28" fillId="12" borderId="16" xfId="0" applyFont="1" applyFill="1" applyBorder="1"/>
    <xf numFmtId="165" fontId="28" fillId="0" borderId="16" xfId="0" applyFont="1" applyBorder="1"/>
    <xf numFmtId="165" fontId="28" fillId="27" borderId="16" xfId="0" applyFont="1" applyFill="1" applyBorder="1"/>
    <xf numFmtId="165" fontId="28" fillId="26" borderId="16" xfId="0" applyFont="1" applyFill="1" applyBorder="1"/>
    <xf numFmtId="165" fontId="28" fillId="28" borderId="16" xfId="0" applyFont="1" applyFill="1" applyBorder="1"/>
    <xf numFmtId="165" fontId="28" fillId="0" borderId="16" xfId="0" applyFont="1" applyBorder="1" applyAlignment="1">
      <alignment horizontal="left"/>
    </xf>
    <xf numFmtId="165" fontId="0" fillId="0" borderId="15" xfId="0" applyBorder="1"/>
    <xf numFmtId="165" fontId="0" fillId="0" borderId="17" xfId="0" applyBorder="1"/>
    <xf numFmtId="167" fontId="28" fillId="12" borderId="15" xfId="206" applyNumberFormat="1" applyFont="1" applyFill="1" applyBorder="1" applyAlignment="1">
      <alignment horizontal="center" vertical="center"/>
    </xf>
    <xf numFmtId="167" fontId="28" fillId="12" borderId="17" xfId="206" applyNumberFormat="1" applyFont="1" applyFill="1" applyBorder="1" applyAlignment="1">
      <alignment horizontal="center" vertical="center"/>
    </xf>
    <xf numFmtId="167" fontId="28" fillId="0" borderId="15" xfId="206" applyNumberFormat="1" applyFont="1" applyBorder="1" applyAlignment="1">
      <alignment horizontal="center" vertical="center"/>
    </xf>
    <xf numFmtId="167" fontId="28" fillId="0" borderId="0" xfId="206" applyNumberFormat="1" applyFont="1" applyBorder="1" applyAlignment="1">
      <alignment vertical="center"/>
    </xf>
    <xf numFmtId="167" fontId="28" fillId="0" borderId="17" xfId="206" applyNumberFormat="1" applyFont="1" applyBorder="1" applyAlignment="1">
      <alignment horizontal="right" vertical="center"/>
    </xf>
    <xf numFmtId="167" fontId="28" fillId="12" borderId="0" xfId="206" applyNumberFormat="1" applyFont="1" applyFill="1" applyBorder="1" applyAlignment="1">
      <alignment vertical="center"/>
    </xf>
    <xf numFmtId="167" fontId="28" fillId="12" borderId="17" xfId="206" applyNumberFormat="1" applyFont="1" applyFill="1" applyBorder="1" applyAlignment="1">
      <alignment horizontal="right" vertical="center"/>
    </xf>
    <xf numFmtId="167" fontId="28" fillId="26" borderId="15" xfId="206" applyNumberFormat="1" applyFont="1" applyFill="1" applyBorder="1" applyAlignment="1">
      <alignment horizontal="center" vertical="center"/>
    </xf>
    <xf numFmtId="167" fontId="28" fillId="26" borderId="17" xfId="206" applyNumberFormat="1" applyFont="1" applyFill="1" applyBorder="1" applyAlignment="1">
      <alignment horizontal="center" vertical="center"/>
    </xf>
    <xf numFmtId="167" fontId="28" fillId="26" borderId="14" xfId="206" applyNumberFormat="1" applyFont="1" applyFill="1" applyBorder="1" applyAlignment="1">
      <alignment horizontal="center" vertical="center"/>
    </xf>
    <xf numFmtId="167" fontId="28" fillId="0" borderId="18" xfId="206" applyNumberFormat="1" applyFont="1" applyBorder="1" applyAlignment="1">
      <alignment horizontal="right" vertical="center"/>
    </xf>
    <xf numFmtId="167" fontId="28" fillId="0" borderId="19" xfId="206" applyNumberFormat="1" applyFont="1" applyBorder="1" applyAlignment="1">
      <alignment vertical="center"/>
    </xf>
    <xf numFmtId="167" fontId="28" fillId="28" borderId="18" xfId="206" applyNumberFormat="1" applyFont="1" applyFill="1" applyBorder="1" applyAlignment="1">
      <alignment horizontal="right" vertical="center"/>
    </xf>
    <xf numFmtId="167" fontId="28" fillId="28" borderId="19" xfId="206" applyNumberFormat="1" applyFont="1" applyFill="1" applyBorder="1" applyAlignment="1">
      <alignment horizontal="right" vertical="center"/>
    </xf>
    <xf numFmtId="167" fontId="28" fillId="0" borderId="19" xfId="206" applyNumberFormat="1" applyFont="1" applyBorder="1" applyAlignment="1">
      <alignment horizontal="right" vertical="center"/>
    </xf>
    <xf numFmtId="167" fontId="28" fillId="26" borderId="14" xfId="206" applyNumberFormat="1" applyFont="1" applyFill="1" applyBorder="1" applyAlignment="1">
      <alignment horizontal="right"/>
    </xf>
    <xf numFmtId="167" fontId="28" fillId="27" borderId="14" xfId="206" applyNumberFormat="1" applyFont="1" applyFill="1" applyBorder="1" applyAlignment="1">
      <alignment horizontal="right"/>
    </xf>
    <xf numFmtId="167" fontId="28" fillId="28" borderId="18" xfId="206" applyNumberFormat="1" applyFont="1" applyFill="1" applyBorder="1" applyAlignment="1">
      <alignment horizontal="right"/>
    </xf>
    <xf numFmtId="167" fontId="28" fillId="28" borderId="19" xfId="206" applyNumberFormat="1" applyFont="1" applyFill="1" applyBorder="1" applyAlignment="1">
      <alignment horizontal="right"/>
    </xf>
    <xf numFmtId="167" fontId="28" fillId="0" borderId="18" xfId="206" applyNumberFormat="1" applyFont="1" applyBorder="1" applyAlignment="1">
      <alignment horizontal="right"/>
    </xf>
    <xf numFmtId="167" fontId="28" fillId="0" borderId="19" xfId="206" applyNumberFormat="1" applyFont="1" applyBorder="1" applyAlignment="1">
      <alignment horizontal="right"/>
    </xf>
    <xf numFmtId="0" fontId="39" fillId="31" borderId="0" xfId="209" applyFont="1" applyFill="1"/>
    <xf numFmtId="0" fontId="40" fillId="31" borderId="0" xfId="209" applyFont="1" applyFill="1"/>
    <xf numFmtId="0" fontId="2" fillId="31" borderId="0" xfId="209" applyFill="1"/>
    <xf numFmtId="0" fontId="2" fillId="0" borderId="0" xfId="209"/>
    <xf numFmtId="0" fontId="41" fillId="31" borderId="0" xfId="209" applyFont="1" applyFill="1" applyAlignment="1">
      <alignment horizontal="center"/>
    </xf>
    <xf numFmtId="17" fontId="41" fillId="31" borderId="0" xfId="209" quotePrefix="1" applyNumberFormat="1" applyFont="1" applyFill="1" applyAlignment="1">
      <alignment horizontal="center"/>
    </xf>
    <xf numFmtId="0" fontId="42" fillId="31" borderId="0" xfId="209" applyFont="1" applyFill="1" applyAlignment="1">
      <alignment horizontal="left" indent="15"/>
    </xf>
    <xf numFmtId="0" fontId="44" fillId="31" borderId="0" xfId="209" applyFont="1" applyFill="1" applyAlignment="1">
      <alignment horizontal="center"/>
    </xf>
    <xf numFmtId="0" fontId="49" fillId="31" borderId="0" xfId="209" applyFont="1" applyFill="1"/>
    <xf numFmtId="0" fontId="49" fillId="31" borderId="0" xfId="209" applyFont="1" applyFill="1" applyAlignment="1">
      <alignment horizontal="center"/>
    </xf>
    <xf numFmtId="0" fontId="45" fillId="31" borderId="0" xfId="209" applyFont="1" applyFill="1"/>
    <xf numFmtId="0" fontId="39" fillId="31" borderId="0" xfId="209" quotePrefix="1" applyFont="1" applyFill="1"/>
    <xf numFmtId="17" fontId="51" fillId="31" borderId="0" xfId="209" applyNumberFormat="1" applyFont="1" applyFill="1" applyAlignment="1">
      <alignment horizontal="center"/>
    </xf>
    <xf numFmtId="0" fontId="39" fillId="31" borderId="0" xfId="209" applyFont="1" applyFill="1" applyAlignment="1">
      <alignment horizontal="center"/>
    </xf>
    <xf numFmtId="0" fontId="52" fillId="31" borderId="0" xfId="209" applyFont="1" applyFill="1"/>
    <xf numFmtId="0" fontId="53" fillId="31" borderId="0" xfId="209" applyFont="1" applyFill="1"/>
    <xf numFmtId="0" fontId="46" fillId="31" borderId="0" xfId="209" applyFont="1" applyFill="1"/>
    <xf numFmtId="0" fontId="45" fillId="31" borderId="0" xfId="180" applyFont="1" applyFill="1"/>
    <xf numFmtId="0" fontId="47" fillId="31" borderId="0" xfId="180" applyFont="1" applyFill="1"/>
    <xf numFmtId="0" fontId="48" fillId="31" borderId="0" xfId="209" applyFont="1" applyFill="1"/>
    <xf numFmtId="0" fontId="40" fillId="31" borderId="0" xfId="180" applyFont="1" applyFill="1"/>
    <xf numFmtId="167" fontId="28" fillId="0" borderId="14" xfId="206" applyNumberFormat="1" applyFont="1" applyFill="1" applyBorder="1" applyAlignment="1">
      <alignment horizontal="center" vertical="center"/>
    </xf>
    <xf numFmtId="165" fontId="0" fillId="0" borderId="0" xfId="0" applyAlignment="1">
      <alignment vertical="center"/>
    </xf>
    <xf numFmtId="165" fontId="31" fillId="0" borderId="16" xfId="0" applyFont="1" applyBorder="1" applyAlignment="1">
      <alignment vertical="center"/>
    </xf>
    <xf numFmtId="167" fontId="0" fillId="0" borderId="18" xfId="206" applyNumberFormat="1" applyFont="1" applyBorder="1" applyAlignment="1">
      <alignment vertical="center"/>
    </xf>
    <xf numFmtId="167" fontId="0" fillId="0" borderId="13" xfId="206" applyNumberFormat="1" applyFont="1" applyBorder="1" applyAlignment="1">
      <alignment vertical="center"/>
    </xf>
    <xf numFmtId="167" fontId="0" fillId="0" borderId="19" xfId="206" applyNumberFormat="1" applyFont="1" applyBorder="1" applyAlignment="1">
      <alignment vertical="center"/>
    </xf>
    <xf numFmtId="167" fontId="28" fillId="0" borderId="15" xfId="206" applyNumberFormat="1" applyFont="1" applyFill="1" applyBorder="1" applyAlignment="1">
      <alignment horizontal="center" vertical="center"/>
    </xf>
    <xf numFmtId="167" fontId="28" fillId="0" borderId="0" xfId="206" applyNumberFormat="1" applyFont="1" applyFill="1" applyBorder="1" applyAlignment="1">
      <alignment horizontal="center" vertical="center"/>
    </xf>
    <xf numFmtId="167" fontId="28" fillId="0" borderId="17" xfId="206" applyNumberFormat="1" applyFont="1" applyFill="1" applyBorder="1" applyAlignment="1">
      <alignment horizontal="center" vertical="center"/>
    </xf>
    <xf numFmtId="167" fontId="37" fillId="28" borderId="15" xfId="0" applyNumberFormat="1" applyFont="1" applyFill="1" applyBorder="1" applyAlignment="1">
      <alignment vertical="center"/>
    </xf>
    <xf numFmtId="167" fontId="28" fillId="0" borderId="20" xfId="206" applyNumberFormat="1" applyFont="1" applyBorder="1" applyAlignment="1">
      <alignment horizontal="right"/>
    </xf>
    <xf numFmtId="165" fontId="28" fillId="26" borderId="16" xfId="0" applyFont="1" applyFill="1" applyBorder="1" applyAlignment="1">
      <alignment vertical="center"/>
    </xf>
    <xf numFmtId="0" fontId="28" fillId="0" borderId="0" xfId="216" applyAlignment="1">
      <alignment horizontal="center" vertical="center"/>
    </xf>
    <xf numFmtId="0" fontId="61" fillId="0" borderId="0" xfId="217" applyNumberFormat="1" applyFont="1" applyFill="1" applyBorder="1" applyAlignment="1" applyProtection="1">
      <alignment horizontal="left" vertical="center"/>
    </xf>
    <xf numFmtId="170" fontId="31" fillId="0" borderId="0" xfId="216" applyNumberFormat="1" applyFont="1" applyAlignment="1">
      <alignment horizontal="left" vertical="center"/>
    </xf>
    <xf numFmtId="0" fontId="28" fillId="0" borderId="0" xfId="216" applyAlignment="1">
      <alignment horizontal="right" vertical="center"/>
    </xf>
    <xf numFmtId="0" fontId="62" fillId="0" borderId="0" xfId="216" applyFont="1" applyAlignment="1">
      <alignment vertical="center"/>
    </xf>
    <xf numFmtId="0" fontId="28" fillId="0" borderId="0" xfId="216" applyAlignment="1">
      <alignment vertical="center"/>
    </xf>
    <xf numFmtId="4" fontId="31" fillId="0" borderId="0" xfId="216" applyNumberFormat="1" applyFont="1" applyAlignment="1">
      <alignment vertical="center"/>
    </xf>
    <xf numFmtId="0" fontId="28" fillId="0" borderId="24" xfId="216" applyBorder="1" applyAlignment="1">
      <alignment horizontal="center" vertical="center"/>
    </xf>
    <xf numFmtId="2" fontId="31" fillId="0" borderId="14" xfId="216" applyNumberFormat="1" applyFont="1" applyBorder="1" applyAlignment="1">
      <alignment horizontal="right" vertical="center"/>
    </xf>
    <xf numFmtId="0" fontId="28" fillId="0" borderId="20" xfId="216" applyBorder="1" applyAlignment="1">
      <alignment horizontal="center" vertical="center"/>
    </xf>
    <xf numFmtId="0" fontId="31" fillId="0" borderId="16" xfId="216" applyFont="1" applyBorder="1" applyAlignment="1">
      <alignment horizontal="center" vertical="center"/>
    </xf>
    <xf numFmtId="2" fontId="31" fillId="32" borderId="24" xfId="216" applyNumberFormat="1" applyFont="1" applyFill="1" applyBorder="1" applyAlignment="1">
      <alignment vertical="center"/>
    </xf>
    <xf numFmtId="2" fontId="31" fillId="32" borderId="14" xfId="216" applyNumberFormat="1" applyFont="1" applyFill="1" applyBorder="1" applyAlignment="1">
      <alignment horizontal="right" vertical="center"/>
    </xf>
    <xf numFmtId="4" fontId="56" fillId="32" borderId="24" xfId="216" applyNumberFormat="1" applyFont="1" applyFill="1" applyBorder="1" applyAlignment="1">
      <alignment horizontal="right" vertical="center"/>
    </xf>
    <xf numFmtId="4" fontId="56" fillId="32" borderId="20" xfId="216" applyNumberFormat="1" applyFont="1" applyFill="1" applyBorder="1" applyAlignment="1">
      <alignment horizontal="right" vertical="center"/>
    </xf>
    <xf numFmtId="4" fontId="31" fillId="33" borderId="20" xfId="216" applyNumberFormat="1" applyFont="1" applyFill="1" applyBorder="1" applyAlignment="1">
      <alignment horizontal="right" vertical="center"/>
    </xf>
    <xf numFmtId="4" fontId="31" fillId="32" borderId="20" xfId="216" applyNumberFormat="1" applyFont="1" applyFill="1" applyBorder="1" applyAlignment="1">
      <alignment horizontal="right" vertical="center"/>
    </xf>
    <xf numFmtId="4" fontId="31" fillId="32" borderId="24" xfId="216" applyNumberFormat="1" applyFont="1" applyFill="1" applyBorder="1" applyAlignment="1">
      <alignment horizontal="right" vertical="center"/>
    </xf>
    <xf numFmtId="4" fontId="31" fillId="32" borderId="14" xfId="216" applyNumberFormat="1" applyFont="1" applyFill="1" applyBorder="1" applyAlignment="1">
      <alignment horizontal="right" vertical="center"/>
    </xf>
    <xf numFmtId="0" fontId="31" fillId="32" borderId="16" xfId="216" applyFont="1" applyFill="1" applyBorder="1" applyAlignment="1">
      <alignment horizontal="center" vertical="center"/>
    </xf>
    <xf numFmtId="0" fontId="28" fillId="32" borderId="24" xfId="216" applyFill="1" applyBorder="1" applyAlignment="1">
      <alignment horizontal="center" vertical="center"/>
    </xf>
    <xf numFmtId="0" fontId="28" fillId="32" borderId="20" xfId="216" applyFill="1" applyBorder="1" applyAlignment="1">
      <alignment horizontal="center" vertical="center"/>
    </xf>
    <xf numFmtId="2" fontId="31" fillId="32" borderId="24" xfId="216" applyNumberFormat="1" applyFont="1" applyFill="1" applyBorder="1" applyAlignment="1">
      <alignment horizontal="right" vertical="center"/>
    </xf>
    <xf numFmtId="2" fontId="31" fillId="32" borderId="15" xfId="216" applyNumberFormat="1" applyFont="1" applyFill="1" applyBorder="1" applyAlignment="1">
      <alignment horizontal="right" vertical="center"/>
    </xf>
    <xf numFmtId="2" fontId="31" fillId="31" borderId="24" xfId="216" applyNumberFormat="1" applyFont="1" applyFill="1" applyBorder="1" applyAlignment="1">
      <alignment horizontal="right" vertical="center"/>
    </xf>
    <xf numFmtId="2" fontId="31" fillId="31" borderId="15" xfId="216" applyNumberFormat="1" applyFont="1" applyFill="1" applyBorder="1" applyAlignment="1">
      <alignment horizontal="right" vertical="center"/>
    </xf>
    <xf numFmtId="4" fontId="56" fillId="35" borderId="20" xfId="216" applyNumberFormat="1" applyFont="1" applyFill="1" applyBorder="1" applyAlignment="1">
      <alignment horizontal="right" vertical="center"/>
    </xf>
    <xf numFmtId="4" fontId="31" fillId="35" borderId="20" xfId="216" applyNumberFormat="1" applyFont="1" applyFill="1" applyBorder="1" applyAlignment="1">
      <alignment horizontal="right" vertical="center"/>
    </xf>
    <xf numFmtId="2" fontId="31" fillId="31" borderId="14" xfId="216" applyNumberFormat="1" applyFont="1" applyFill="1" applyBorder="1" applyAlignment="1">
      <alignment horizontal="right" vertical="center"/>
    </xf>
    <xf numFmtId="0" fontId="31" fillId="31" borderId="16" xfId="216" applyFont="1" applyFill="1" applyBorder="1" applyAlignment="1">
      <alignment horizontal="center" vertical="center"/>
    </xf>
    <xf numFmtId="4" fontId="56" fillId="33" borderId="20" xfId="216" applyNumberFormat="1" applyFont="1" applyFill="1" applyBorder="1" applyAlignment="1">
      <alignment horizontal="right" vertical="center"/>
    </xf>
    <xf numFmtId="4" fontId="31" fillId="31" borderId="14" xfId="216" applyNumberFormat="1" applyFont="1" applyFill="1" applyBorder="1" applyAlignment="1">
      <alignment horizontal="right" vertical="center"/>
    </xf>
    <xf numFmtId="4" fontId="31" fillId="31" borderId="24" xfId="216" applyNumberFormat="1" applyFont="1" applyFill="1" applyBorder="1" applyAlignment="1">
      <alignment horizontal="right" vertical="center"/>
    </xf>
    <xf numFmtId="4" fontId="31" fillId="31" borderId="15" xfId="216" applyNumberFormat="1" applyFont="1" applyFill="1" applyBorder="1" applyAlignment="1">
      <alignment horizontal="right" vertical="center"/>
    </xf>
    <xf numFmtId="2" fontId="31" fillId="0" borderId="24" xfId="216" applyNumberFormat="1" applyFont="1" applyBorder="1" applyAlignment="1">
      <alignment horizontal="right" vertical="center"/>
    </xf>
    <xf numFmtId="2" fontId="31" fillId="0" borderId="15" xfId="216" applyNumberFormat="1" applyFont="1" applyBorder="1" applyAlignment="1">
      <alignment horizontal="right" vertical="center"/>
    </xf>
    <xf numFmtId="49" fontId="31" fillId="31" borderId="0" xfId="216" applyNumberFormat="1" applyFont="1" applyFill="1" applyAlignment="1">
      <alignment horizontal="center" vertical="center"/>
    </xf>
    <xf numFmtId="0" fontId="31" fillId="31" borderId="0" xfId="216" applyFont="1" applyFill="1" applyAlignment="1">
      <alignment vertical="top"/>
    </xf>
    <xf numFmtId="0" fontId="54" fillId="31" borderId="0" xfId="216" applyFont="1" applyFill="1" applyAlignment="1">
      <alignment horizontal="center" vertical="center"/>
    </xf>
    <xf numFmtId="0" fontId="64" fillId="31" borderId="0" xfId="216" applyFont="1" applyFill="1" applyAlignment="1">
      <alignment vertical="center"/>
    </xf>
    <xf numFmtId="165" fontId="31" fillId="0" borderId="36" xfId="0" applyFont="1" applyBorder="1" applyAlignment="1">
      <alignment horizontal="center" vertical="center"/>
    </xf>
    <xf numFmtId="165" fontId="31" fillId="0" borderId="37" xfId="0" applyFont="1" applyBorder="1" applyAlignment="1">
      <alignment horizontal="center" vertical="center"/>
    </xf>
    <xf numFmtId="165" fontId="31" fillId="0" borderId="38" xfId="0" applyFont="1" applyBorder="1" applyAlignment="1">
      <alignment horizontal="center" vertical="center"/>
    </xf>
    <xf numFmtId="0" fontId="31" fillId="3" borderId="23" xfId="0" applyNumberFormat="1" applyFont="1" applyFill="1" applyBorder="1" applyAlignment="1">
      <alignment horizontal="center" vertical="center"/>
    </xf>
    <xf numFmtId="0" fontId="31" fillId="3" borderId="22" xfId="0" applyNumberFormat="1" applyFont="1" applyFill="1" applyBorder="1" applyAlignment="1">
      <alignment horizontal="center" vertical="center"/>
    </xf>
    <xf numFmtId="2" fontId="31" fillId="0" borderId="30" xfId="0" applyNumberFormat="1" applyFont="1" applyBorder="1" applyAlignment="1">
      <alignment horizontal="center" vertical="center"/>
    </xf>
    <xf numFmtId="2" fontId="31" fillId="0" borderId="39" xfId="0" applyNumberFormat="1" applyFont="1" applyBorder="1" applyAlignment="1">
      <alignment horizontal="center" vertical="center"/>
    </xf>
    <xf numFmtId="165" fontId="31" fillId="0" borderId="40" xfId="0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31" fillId="0" borderId="42" xfId="0" applyNumberFormat="1" applyFont="1" applyBorder="1" applyAlignment="1">
      <alignment horizontal="center" vertical="center"/>
    </xf>
    <xf numFmtId="167" fontId="28" fillId="0" borderId="37" xfId="206" applyNumberFormat="1" applyFont="1" applyBorder="1" applyAlignment="1">
      <alignment vertical="center"/>
    </xf>
    <xf numFmtId="167" fontId="28" fillId="0" borderId="38" xfId="206" applyNumberFormat="1" applyFont="1" applyBorder="1" applyAlignment="1">
      <alignment vertical="center"/>
    </xf>
    <xf numFmtId="167" fontId="28" fillId="0" borderId="36" xfId="206" applyNumberFormat="1" applyFont="1" applyBorder="1" applyAlignment="1">
      <alignment vertical="center"/>
    </xf>
    <xf numFmtId="167" fontId="28" fillId="0" borderId="43" xfId="206" applyNumberFormat="1" applyFont="1" applyBorder="1" applyAlignment="1">
      <alignment vertical="center"/>
    </xf>
    <xf numFmtId="167" fontId="28" fillId="29" borderId="20" xfId="206" applyNumberFormat="1" applyFont="1" applyFill="1" applyBorder="1" applyAlignment="1" applyProtection="1">
      <alignment horizontal="right" vertical="center"/>
      <protection locked="0"/>
    </xf>
    <xf numFmtId="167" fontId="28" fillId="29" borderId="24" xfId="206" applyNumberFormat="1" applyFont="1" applyFill="1" applyBorder="1" applyAlignment="1" applyProtection="1">
      <alignment horizontal="right" vertical="center"/>
      <protection locked="0"/>
    </xf>
    <xf numFmtId="167" fontId="28" fillId="12" borderId="20" xfId="206" applyNumberFormat="1" applyFont="1" applyFill="1" applyBorder="1" applyAlignment="1">
      <alignment horizontal="right" vertical="center"/>
    </xf>
    <xf numFmtId="167" fontId="28" fillId="0" borderId="20" xfId="206" applyNumberFormat="1" applyFont="1" applyBorder="1" applyAlignment="1">
      <alignment horizontal="center" vertical="center"/>
    </xf>
    <xf numFmtId="167" fontId="28" fillId="0" borderId="24" xfId="206" applyNumberFormat="1" applyFont="1" applyBorder="1" applyAlignment="1">
      <alignment horizontal="center" vertical="center"/>
    </xf>
    <xf numFmtId="167" fontId="28" fillId="12" borderId="20" xfId="206" applyNumberFormat="1" applyFont="1" applyFill="1" applyBorder="1" applyAlignment="1">
      <alignment horizontal="center" vertical="center"/>
    </xf>
    <xf numFmtId="167" fontId="28" fillId="12" borderId="24" xfId="206" applyNumberFormat="1" applyFont="1" applyFill="1" applyBorder="1" applyAlignment="1">
      <alignment horizontal="center" vertical="center"/>
    </xf>
    <xf numFmtId="167" fontId="28" fillId="0" borderId="20" xfId="206" applyNumberFormat="1" applyFont="1" applyBorder="1" applyAlignment="1">
      <alignment horizontal="right" vertical="center"/>
    </xf>
    <xf numFmtId="167" fontId="28" fillId="0" borderId="24" xfId="206" applyNumberFormat="1" applyFont="1" applyBorder="1" applyAlignment="1">
      <alignment horizontal="right" vertical="center"/>
    </xf>
    <xf numFmtId="167" fontId="37" fillId="28" borderId="20" xfId="206" applyNumberFormat="1" applyFont="1" applyFill="1" applyBorder="1" applyAlignment="1">
      <alignment horizontal="center" vertical="center"/>
    </xf>
    <xf numFmtId="167" fontId="37" fillId="28" borderId="24" xfId="206" applyNumberFormat="1" applyFont="1" applyFill="1" applyBorder="1" applyAlignment="1">
      <alignment horizontal="center" vertical="center"/>
    </xf>
    <xf numFmtId="167" fontId="37" fillId="31" borderId="20" xfId="206" applyNumberFormat="1" applyFont="1" applyFill="1" applyBorder="1" applyAlignment="1">
      <alignment horizontal="right" vertical="center"/>
    </xf>
    <xf numFmtId="167" fontId="37" fillId="31" borderId="24" xfId="206" applyNumberFormat="1" applyFont="1" applyFill="1" applyBorder="1" applyAlignment="1">
      <alignment horizontal="right" vertical="center"/>
    </xf>
    <xf numFmtId="167" fontId="37" fillId="0" borderId="24" xfId="206" applyNumberFormat="1" applyFont="1" applyBorder="1" applyAlignment="1">
      <alignment horizontal="center" vertical="center"/>
    </xf>
    <xf numFmtId="167" fontId="37" fillId="28" borderId="20" xfId="206" applyNumberFormat="1" applyFont="1" applyFill="1" applyBorder="1" applyAlignment="1">
      <alignment horizontal="right" vertical="center"/>
    </xf>
    <xf numFmtId="167" fontId="37" fillId="28" borderId="24" xfId="206" applyNumberFormat="1" applyFont="1" applyFill="1" applyBorder="1" applyAlignment="1">
      <alignment horizontal="right" vertical="center"/>
    </xf>
    <xf numFmtId="167" fontId="37" fillId="12" borderId="20" xfId="206" applyNumberFormat="1" applyFont="1" applyFill="1" applyBorder="1" applyAlignment="1">
      <alignment horizontal="right" vertical="center"/>
    </xf>
    <xf numFmtId="167" fontId="37" fillId="12" borderId="24" xfId="206" applyNumberFormat="1" applyFont="1" applyFill="1" applyBorder="1" applyAlignment="1">
      <alignment horizontal="right" vertical="center"/>
    </xf>
    <xf numFmtId="167" fontId="37" fillId="0" borderId="20" xfId="206" applyNumberFormat="1" applyFont="1" applyBorder="1" applyAlignment="1">
      <alignment horizontal="right" vertical="center"/>
    </xf>
    <xf numFmtId="167" fontId="37" fillId="0" borderId="24" xfId="206" applyNumberFormat="1" applyFont="1" applyBorder="1" applyAlignment="1">
      <alignment horizontal="right" vertical="center"/>
    </xf>
    <xf numFmtId="167" fontId="28" fillId="29" borderId="20" xfId="206" applyNumberFormat="1" applyFont="1" applyFill="1" applyBorder="1" applyAlignment="1" applyProtection="1">
      <alignment horizontal="center" vertical="center"/>
      <protection locked="0"/>
    </xf>
    <xf numFmtId="167" fontId="28" fillId="29" borderId="24" xfId="206" applyNumberFormat="1" applyFont="1" applyFill="1" applyBorder="1" applyAlignment="1" applyProtection="1">
      <alignment horizontal="center" vertical="center"/>
      <protection locked="0"/>
    </xf>
    <xf numFmtId="167" fontId="28" fillId="0" borderId="20" xfId="206" applyNumberFormat="1" applyFont="1" applyBorder="1" applyAlignment="1">
      <alignment vertical="center"/>
    </xf>
    <xf numFmtId="167" fontId="28" fillId="29" borderId="20" xfId="206" applyNumberFormat="1" applyFont="1" applyFill="1" applyBorder="1" applyAlignment="1">
      <alignment horizontal="right" vertical="center"/>
    </xf>
    <xf numFmtId="167" fontId="28" fillId="28" borderId="24" xfId="206" applyNumberFormat="1" applyFont="1" applyFill="1" applyBorder="1" applyAlignment="1">
      <alignment horizontal="right" vertical="center"/>
    </xf>
    <xf numFmtId="167" fontId="28" fillId="30" borderId="24" xfId="206" applyNumberFormat="1" applyFont="1" applyFill="1" applyBorder="1" applyAlignment="1">
      <alignment horizontal="right" vertical="center"/>
    </xf>
    <xf numFmtId="167" fontId="28" fillId="31" borderId="20" xfId="206" applyNumberFormat="1" applyFont="1" applyFill="1" applyBorder="1" applyAlignment="1">
      <alignment horizontal="right" vertical="center"/>
    </xf>
    <xf numFmtId="167" fontId="28" fillId="28" borderId="20" xfId="206" applyNumberFormat="1" applyFont="1" applyFill="1" applyBorder="1" applyAlignment="1">
      <alignment horizontal="right" vertical="center"/>
    </xf>
    <xf numFmtId="167" fontId="28" fillId="30" borderId="20" xfId="206" applyNumberFormat="1" applyFont="1" applyFill="1" applyBorder="1" applyAlignment="1">
      <alignment horizontal="center" vertical="center"/>
    </xf>
    <xf numFmtId="167" fontId="28" fillId="30" borderId="24" xfId="206" applyNumberFormat="1" applyFont="1" applyFill="1" applyBorder="1" applyAlignment="1">
      <alignment horizontal="center" vertical="center"/>
    </xf>
    <xf numFmtId="167" fontId="28" fillId="30" borderId="20" xfId="206" applyNumberFormat="1" applyFont="1" applyFill="1" applyBorder="1" applyAlignment="1">
      <alignment horizontal="right" vertical="center"/>
    </xf>
    <xf numFmtId="166" fontId="28" fillId="31" borderId="44" xfId="0" applyNumberFormat="1" applyFont="1" applyFill="1" applyBorder="1" applyAlignment="1">
      <alignment vertical="center"/>
    </xf>
    <xf numFmtId="167" fontId="28" fillId="31" borderId="45" xfId="206" applyNumberFormat="1" applyFont="1" applyFill="1" applyBorder="1" applyAlignment="1">
      <alignment horizontal="right" vertical="center"/>
    </xf>
    <xf numFmtId="167" fontId="28" fillId="30" borderId="46" xfId="206" applyNumberFormat="1" applyFont="1" applyFill="1" applyBorder="1" applyAlignment="1">
      <alignment horizontal="right" vertical="center"/>
    </xf>
    <xf numFmtId="167" fontId="28" fillId="31" borderId="47" xfId="206" applyNumberFormat="1" applyFont="1" applyFill="1" applyBorder="1" applyAlignment="1">
      <alignment horizontal="right" vertical="center"/>
    </xf>
    <xf numFmtId="167" fontId="28" fillId="31" borderId="46" xfId="206" applyNumberFormat="1" applyFont="1" applyFill="1" applyBorder="1" applyAlignment="1">
      <alignment horizontal="right" vertical="center"/>
    </xf>
    <xf numFmtId="165" fontId="59" fillId="0" borderId="36" xfId="0" applyFont="1" applyBorder="1" applyAlignment="1">
      <alignment horizontal="center" vertical="center"/>
    </xf>
    <xf numFmtId="0" fontId="59" fillId="3" borderId="23" xfId="0" applyNumberFormat="1" applyFont="1" applyFill="1" applyBorder="1" applyAlignment="1">
      <alignment horizontal="center" vertical="center"/>
    </xf>
    <xf numFmtId="2" fontId="31" fillId="0" borderId="50" xfId="0" applyNumberFormat="1" applyFont="1" applyBorder="1" applyAlignment="1">
      <alignment horizontal="center" vertical="center"/>
    </xf>
    <xf numFmtId="2" fontId="31" fillId="0" borderId="51" xfId="0" applyNumberFormat="1" applyFont="1" applyBorder="1" applyAlignment="1">
      <alignment horizontal="center" vertical="center"/>
    </xf>
    <xf numFmtId="165" fontId="0" fillId="0" borderId="43" xfId="0" applyBorder="1"/>
    <xf numFmtId="165" fontId="0" fillId="0" borderId="21" xfId="0" applyBorder="1"/>
    <xf numFmtId="165" fontId="0" fillId="0" borderId="52" xfId="0" applyBorder="1"/>
    <xf numFmtId="167" fontId="28" fillId="12" borderId="24" xfId="206" applyNumberFormat="1" applyFont="1" applyFill="1" applyBorder="1" applyAlignment="1">
      <alignment horizontal="right" vertical="center"/>
    </xf>
    <xf numFmtId="167" fontId="28" fillId="12" borderId="20" xfId="206" applyNumberFormat="1" applyFont="1" applyFill="1" applyBorder="1" applyAlignment="1">
      <alignment horizontal="right"/>
    </xf>
    <xf numFmtId="167" fontId="28" fillId="0" borderId="20" xfId="206" applyNumberFormat="1" applyFont="1" applyFill="1" applyBorder="1" applyAlignment="1">
      <alignment horizontal="center" vertical="center"/>
    </xf>
    <xf numFmtId="167" fontId="28" fillId="0" borderId="24" xfId="206" applyNumberFormat="1" applyFont="1" applyFill="1" applyBorder="1" applyAlignment="1">
      <alignment horizontal="center" vertical="center"/>
    </xf>
    <xf numFmtId="167" fontId="28" fillId="27" borderId="20" xfId="206" applyNumberFormat="1" applyFont="1" applyFill="1" applyBorder="1" applyAlignment="1">
      <alignment horizontal="right"/>
    </xf>
    <xf numFmtId="167" fontId="28" fillId="26" borderId="20" xfId="206" applyNumberFormat="1" applyFont="1" applyFill="1" applyBorder="1" applyAlignment="1">
      <alignment horizontal="right"/>
    </xf>
    <xf numFmtId="167" fontId="28" fillId="0" borderId="24" xfId="206" applyNumberFormat="1" applyFont="1" applyBorder="1" applyAlignment="1">
      <alignment vertical="center"/>
    </xf>
    <xf numFmtId="167" fontId="28" fillId="26" borderId="20" xfId="206" applyNumberFormat="1" applyFont="1" applyFill="1" applyBorder="1" applyAlignment="1">
      <alignment horizontal="center" vertical="center"/>
    </xf>
    <xf numFmtId="167" fontId="28" fillId="26" borderId="24" xfId="206" applyNumberFormat="1" applyFont="1" applyFill="1" applyBorder="1" applyAlignment="1">
      <alignment horizontal="center" vertical="center"/>
    </xf>
    <xf numFmtId="165" fontId="28" fillId="28" borderId="53" xfId="0" applyFont="1" applyFill="1" applyBorder="1"/>
    <xf numFmtId="167" fontId="28" fillId="12" borderId="44" xfId="206" applyNumberFormat="1" applyFont="1" applyFill="1" applyBorder="1" applyAlignment="1">
      <alignment horizontal="center" vertical="center"/>
    </xf>
    <xf numFmtId="167" fontId="28" fillId="12" borderId="54" xfId="206" applyNumberFormat="1" applyFont="1" applyFill="1" applyBorder="1" applyAlignment="1">
      <alignment vertical="center"/>
    </xf>
    <xf numFmtId="167" fontId="28" fillId="12" borderId="55" xfId="206" applyNumberFormat="1" applyFont="1" applyFill="1" applyBorder="1" applyAlignment="1">
      <alignment horizontal="right" vertical="center"/>
    </xf>
    <xf numFmtId="167" fontId="28" fillId="28" borderId="56" xfId="206" applyNumberFormat="1" applyFont="1" applyFill="1" applyBorder="1" applyAlignment="1">
      <alignment horizontal="right" vertical="center"/>
    </xf>
    <xf numFmtId="167" fontId="28" fillId="28" borderId="57" xfId="206" applyNumberFormat="1" applyFont="1" applyFill="1" applyBorder="1" applyAlignment="1">
      <alignment horizontal="right" vertical="center"/>
    </xf>
    <xf numFmtId="167" fontId="28" fillId="28" borderId="58" xfId="206" applyNumberFormat="1" applyFont="1" applyFill="1" applyBorder="1" applyAlignment="1">
      <alignment horizontal="right" vertical="center"/>
    </xf>
    <xf numFmtId="167" fontId="28" fillId="28" borderId="56" xfId="206" applyNumberFormat="1" applyFont="1" applyFill="1" applyBorder="1" applyAlignment="1">
      <alignment horizontal="right"/>
    </xf>
    <xf numFmtId="167" fontId="28" fillId="28" borderId="57" xfId="206" applyNumberFormat="1" applyFont="1" applyFill="1" applyBorder="1" applyAlignment="1">
      <alignment horizontal="right"/>
    </xf>
    <xf numFmtId="167" fontId="28" fillId="28" borderId="58" xfId="206" applyNumberFormat="1" applyFont="1" applyFill="1" applyBorder="1" applyAlignment="1">
      <alignment horizontal="right"/>
    </xf>
    <xf numFmtId="0" fontId="31" fillId="31" borderId="59" xfId="216" applyFont="1" applyFill="1" applyBorder="1" applyAlignment="1">
      <alignment horizontal="center" vertical="center"/>
    </xf>
    <xf numFmtId="0" fontId="31" fillId="31" borderId="53" xfId="216" applyFont="1" applyFill="1" applyBorder="1" applyAlignment="1">
      <alignment horizontal="center" vertical="center"/>
    </xf>
    <xf numFmtId="0" fontId="48" fillId="31" borderId="65" xfId="216" applyFont="1" applyFill="1" applyBorder="1" applyAlignment="1">
      <alignment horizontal="center" vertical="center"/>
    </xf>
    <xf numFmtId="0" fontId="48" fillId="31" borderId="66" xfId="216" applyFont="1" applyFill="1" applyBorder="1" applyAlignment="1">
      <alignment horizontal="center" vertical="center"/>
    </xf>
    <xf numFmtId="0" fontId="48" fillId="31" borderId="67" xfId="216" applyFont="1" applyFill="1" applyBorder="1" applyAlignment="1">
      <alignment horizontal="center" vertical="center"/>
    </xf>
    <xf numFmtId="0" fontId="48" fillId="31" borderId="68" xfId="216" applyFont="1" applyFill="1" applyBorder="1" applyAlignment="1">
      <alignment horizontal="center" vertical="center"/>
    </xf>
    <xf numFmtId="1" fontId="63" fillId="34" borderId="59" xfId="216" applyNumberFormat="1" applyFont="1" applyFill="1" applyBorder="1" applyAlignment="1">
      <alignment horizontal="center" vertical="center"/>
    </xf>
    <xf numFmtId="4" fontId="63" fillId="34" borderId="69" xfId="216" applyNumberFormat="1" applyFont="1" applyFill="1" applyBorder="1" applyAlignment="1">
      <alignment horizontal="center" vertical="center"/>
    </xf>
    <xf numFmtId="4" fontId="63" fillId="34" borderId="35" xfId="216" applyNumberFormat="1" applyFont="1" applyFill="1" applyBorder="1" applyAlignment="1">
      <alignment horizontal="center" vertical="center"/>
    </xf>
    <xf numFmtId="4" fontId="63" fillId="34" borderId="33" xfId="216" applyNumberFormat="1" applyFont="1" applyFill="1" applyBorder="1" applyAlignment="1">
      <alignment horizontal="center" vertical="center"/>
    </xf>
    <xf numFmtId="4" fontId="63" fillId="34" borderId="70" xfId="216" applyNumberFormat="1" applyFont="1" applyFill="1" applyBorder="1" applyAlignment="1">
      <alignment horizontal="center" vertical="center"/>
    </xf>
    <xf numFmtId="4" fontId="63" fillId="34" borderId="34" xfId="216" applyNumberFormat="1" applyFont="1" applyFill="1" applyBorder="1" applyAlignment="1">
      <alignment horizontal="center" vertical="center"/>
    </xf>
    <xf numFmtId="4" fontId="31" fillId="34" borderId="34" xfId="216" applyNumberFormat="1" applyFont="1" applyFill="1" applyBorder="1" applyAlignment="1">
      <alignment horizontal="right" vertical="center"/>
    </xf>
    <xf numFmtId="4" fontId="31" fillId="31" borderId="44" xfId="216" applyNumberFormat="1" applyFont="1" applyFill="1" applyBorder="1" applyAlignment="1">
      <alignment horizontal="right" vertical="center"/>
    </xf>
    <xf numFmtId="4" fontId="31" fillId="31" borderId="47" xfId="216" applyNumberFormat="1" applyFont="1" applyFill="1" applyBorder="1" applyAlignment="1">
      <alignment horizontal="right" vertical="center"/>
    </xf>
    <xf numFmtId="4" fontId="31" fillId="31" borderId="45" xfId="216" applyNumberFormat="1" applyFont="1" applyFill="1" applyBorder="1" applyAlignment="1">
      <alignment horizontal="right" vertical="center"/>
    </xf>
    <xf numFmtId="4" fontId="31" fillId="35" borderId="46" xfId="216" applyNumberFormat="1" applyFont="1" applyFill="1" applyBorder="1" applyAlignment="1">
      <alignment horizontal="right" vertical="center"/>
    </xf>
    <xf numFmtId="2" fontId="31" fillId="31" borderId="44" xfId="216" applyNumberFormat="1" applyFont="1" applyFill="1" applyBorder="1" applyAlignment="1">
      <alignment horizontal="right" vertical="center"/>
    </xf>
    <xf numFmtId="2" fontId="31" fillId="31" borderId="47" xfId="216" applyNumberFormat="1" applyFont="1" applyFill="1" applyBorder="1" applyAlignment="1">
      <alignment horizontal="right" vertical="center"/>
    </xf>
    <xf numFmtId="4" fontId="31" fillId="34" borderId="35" xfId="216" applyNumberFormat="1" applyFont="1" applyFill="1" applyBorder="1" applyAlignment="1">
      <alignment horizontal="right" vertical="center"/>
    </xf>
    <xf numFmtId="4" fontId="31" fillId="34" borderId="70" xfId="216" applyNumberFormat="1" applyFont="1" applyFill="1" applyBorder="1" applyAlignment="1">
      <alignment horizontal="right" vertical="center"/>
    </xf>
    <xf numFmtId="4" fontId="31" fillId="34" borderId="33" xfId="216" applyNumberFormat="1" applyFont="1" applyFill="1" applyBorder="1" applyAlignment="1">
      <alignment horizontal="right" vertical="center"/>
    </xf>
    <xf numFmtId="4" fontId="31" fillId="32" borderId="25" xfId="216" applyNumberFormat="1" applyFont="1" applyFill="1" applyBorder="1" applyAlignment="1">
      <alignment horizontal="right" vertical="center"/>
    </xf>
    <xf numFmtId="2" fontId="31" fillId="0" borderId="25" xfId="216" applyNumberFormat="1" applyFont="1" applyBorder="1" applyAlignment="1">
      <alignment horizontal="right" vertical="center"/>
    </xf>
    <xf numFmtId="0" fontId="31" fillId="32" borderId="53" xfId="216" applyFont="1" applyFill="1" applyBorder="1" applyAlignment="1">
      <alignment horizontal="center" vertical="center"/>
    </xf>
    <xf numFmtId="4" fontId="31" fillId="32" borderId="45" xfId="216" applyNumberFormat="1" applyFont="1" applyFill="1" applyBorder="1" applyAlignment="1">
      <alignment horizontal="right" vertical="center"/>
    </xf>
    <xf numFmtId="4" fontId="31" fillId="32" borderId="47" xfId="216" applyNumberFormat="1" applyFont="1" applyFill="1" applyBorder="1" applyAlignment="1">
      <alignment horizontal="right" vertical="center"/>
    </xf>
    <xf numFmtId="4" fontId="31" fillId="32" borderId="71" xfId="216" applyNumberFormat="1" applyFont="1" applyFill="1" applyBorder="1" applyAlignment="1">
      <alignment horizontal="right" vertical="center"/>
    </xf>
    <xf numFmtId="4" fontId="31" fillId="32" borderId="46" xfId="216" applyNumberFormat="1" applyFont="1" applyFill="1" applyBorder="1" applyAlignment="1">
      <alignment horizontal="right" vertical="center"/>
    </xf>
    <xf numFmtId="4" fontId="56" fillId="32" borderId="46" xfId="216" applyNumberFormat="1" applyFont="1" applyFill="1" applyBorder="1" applyAlignment="1">
      <alignment horizontal="right" vertical="center"/>
    </xf>
    <xf numFmtId="4" fontId="56" fillId="32" borderId="47" xfId="216" applyNumberFormat="1" applyFont="1" applyFill="1" applyBorder="1" applyAlignment="1">
      <alignment horizontal="right" vertical="center"/>
    </xf>
    <xf numFmtId="2" fontId="31" fillId="32" borderId="45" xfId="216" applyNumberFormat="1" applyFont="1" applyFill="1" applyBorder="1" applyAlignment="1">
      <alignment horizontal="right" vertical="center"/>
    </xf>
    <xf numFmtId="167" fontId="28" fillId="0" borderId="72" xfId="206" applyNumberFormat="1" applyFont="1" applyBorder="1" applyAlignment="1">
      <alignment vertical="center"/>
    </xf>
    <xf numFmtId="167" fontId="28" fillId="0" borderId="43" xfId="206" applyNumberFormat="1" applyFont="1" applyBorder="1" applyAlignment="1">
      <alignment horizontal="right" vertical="center"/>
    </xf>
    <xf numFmtId="167" fontId="28" fillId="0" borderId="21" xfId="206" applyNumberFormat="1" applyFont="1" applyBorder="1" applyAlignment="1">
      <alignment vertical="center"/>
    </xf>
    <xf numFmtId="167" fontId="28" fillId="0" borderId="17" xfId="206" applyNumberFormat="1" applyFont="1" applyBorder="1" applyAlignment="1">
      <alignment horizontal="center" vertical="center"/>
    </xf>
    <xf numFmtId="167" fontId="37" fillId="28" borderId="0" xfId="0" applyNumberFormat="1" applyFont="1" applyFill="1" applyAlignment="1">
      <alignment vertical="center"/>
    </xf>
    <xf numFmtId="167" fontId="37" fillId="28" borderId="17" xfId="0" applyNumberFormat="1" applyFont="1" applyFill="1" applyBorder="1" applyAlignment="1">
      <alignment vertical="center"/>
    </xf>
    <xf numFmtId="167" fontId="37" fillId="0" borderId="15" xfId="206" applyNumberFormat="1" applyFont="1" applyFill="1" applyBorder="1" applyAlignment="1">
      <alignment horizontal="center" vertical="center"/>
    </xf>
    <xf numFmtId="167" fontId="37" fillId="0" borderId="0" xfId="206" applyNumberFormat="1" applyFont="1" applyFill="1" applyBorder="1" applyAlignment="1">
      <alignment horizontal="center" vertical="center"/>
    </xf>
    <xf numFmtId="167" fontId="37" fillId="0" borderId="17" xfId="206" applyNumberFormat="1" applyFont="1" applyFill="1" applyBorder="1" applyAlignment="1">
      <alignment horizontal="center" vertical="center"/>
    </xf>
    <xf numFmtId="167" fontId="37" fillId="12" borderId="15" xfId="206" applyNumberFormat="1" applyFont="1" applyFill="1" applyBorder="1" applyAlignment="1">
      <alignment horizontal="center" vertical="center"/>
    </xf>
    <xf numFmtId="167" fontId="37" fillId="12" borderId="0" xfId="206" applyNumberFormat="1" applyFont="1" applyFill="1" applyBorder="1" applyAlignment="1">
      <alignment horizontal="center" vertical="center"/>
    </xf>
    <xf numFmtId="167" fontId="37" fillId="12" borderId="17" xfId="206" applyNumberFormat="1" applyFont="1" applyFill="1" applyBorder="1" applyAlignment="1">
      <alignment horizontal="center" vertical="center"/>
    </xf>
    <xf numFmtId="167" fontId="28" fillId="29" borderId="15" xfId="206" applyNumberFormat="1" applyFont="1" applyFill="1" applyBorder="1" applyAlignment="1" applyProtection="1">
      <alignment horizontal="center" vertical="center"/>
      <protection locked="0"/>
    </xf>
    <xf numFmtId="167" fontId="28" fillId="29" borderId="0" xfId="206" applyNumberFormat="1" applyFont="1" applyFill="1" applyBorder="1" applyAlignment="1" applyProtection="1">
      <alignment horizontal="center" vertical="center"/>
      <protection locked="0"/>
    </xf>
    <xf numFmtId="167" fontId="28" fillId="29" borderId="17" xfId="206" applyNumberFormat="1" applyFont="1" applyFill="1" applyBorder="1" applyAlignment="1" applyProtection="1">
      <alignment horizontal="center" vertical="center"/>
      <protection locked="0"/>
    </xf>
    <xf numFmtId="167" fontId="28" fillId="0" borderId="15" xfId="206" applyNumberFormat="1" applyFont="1" applyBorder="1" applyAlignment="1">
      <alignment horizontal="right" vertical="center"/>
    </xf>
    <xf numFmtId="167" fontId="28" fillId="30" borderId="15" xfId="206" applyNumberFormat="1" applyFont="1" applyFill="1" applyBorder="1" applyAlignment="1">
      <alignment horizontal="right" vertical="center"/>
    </xf>
    <xf numFmtId="167" fontId="28" fillId="30" borderId="0" xfId="206" applyNumberFormat="1" applyFont="1" applyFill="1" applyBorder="1" applyAlignment="1">
      <alignment horizontal="right" vertical="center"/>
    </xf>
    <xf numFmtId="167" fontId="28" fillId="30" borderId="17" xfId="206" applyNumberFormat="1" applyFont="1" applyFill="1" applyBorder="1" applyAlignment="1">
      <alignment horizontal="right" vertical="center"/>
    </xf>
    <xf numFmtId="167" fontId="28" fillId="0" borderId="44" xfId="206" applyNumberFormat="1" applyFont="1" applyFill="1" applyBorder="1" applyAlignment="1">
      <alignment horizontal="center" vertical="center"/>
    </xf>
    <xf numFmtId="167" fontId="28" fillId="0" borderId="54" xfId="206" applyNumberFormat="1" applyFont="1" applyFill="1" applyBorder="1" applyAlignment="1">
      <alignment horizontal="center" vertical="center"/>
    </xf>
    <xf numFmtId="167" fontId="28" fillId="0" borderId="55" xfId="206" applyNumberFormat="1" applyFont="1" applyFill="1" applyBorder="1" applyAlignment="1">
      <alignment horizontal="center" vertical="center"/>
    </xf>
    <xf numFmtId="0" fontId="41" fillId="31" borderId="0" xfId="209" applyFont="1" applyFill="1" applyAlignment="1">
      <alignment horizontal="center" wrapText="1"/>
    </xf>
    <xf numFmtId="0" fontId="43" fillId="31" borderId="0" xfId="209" applyFont="1" applyFill="1" applyAlignment="1">
      <alignment horizontal="center"/>
    </xf>
    <xf numFmtId="168" fontId="50" fillId="31" borderId="0" xfId="0" applyNumberFormat="1" applyFont="1" applyFill="1" applyAlignment="1">
      <alignment horizontal="center" vertical="center"/>
    </xf>
    <xf numFmtId="0" fontId="41" fillId="31" borderId="0" xfId="209" applyFont="1" applyFill="1" applyAlignment="1">
      <alignment horizontal="center"/>
    </xf>
    <xf numFmtId="0" fontId="44" fillId="31" borderId="0" xfId="209" applyFont="1" applyFill="1" applyAlignment="1">
      <alignment horizontal="center"/>
    </xf>
    <xf numFmtId="17" fontId="51" fillId="31" borderId="0" xfId="209" applyNumberFormat="1" applyFont="1" applyFill="1" applyAlignment="1">
      <alignment horizontal="center"/>
    </xf>
    <xf numFmtId="0" fontId="41" fillId="31" borderId="0" xfId="210" applyFont="1" applyFill="1" applyAlignment="1">
      <alignment horizontal="center" vertical="center"/>
    </xf>
    <xf numFmtId="166" fontId="32" fillId="0" borderId="0" xfId="0" applyNumberFormat="1" applyFont="1" applyAlignment="1">
      <alignment horizontal="center" vertical="center"/>
    </xf>
    <xf numFmtId="165" fontId="54" fillId="3" borderId="26" xfId="0" applyFont="1" applyFill="1" applyBorder="1" applyAlignment="1">
      <alignment horizontal="center" vertical="center"/>
    </xf>
    <xf numFmtId="165" fontId="54" fillId="3" borderId="30" xfId="0" applyFont="1" applyFill="1" applyBorder="1" applyAlignment="1">
      <alignment horizontal="center" vertical="center"/>
    </xf>
    <xf numFmtId="165" fontId="31" fillId="3" borderId="33" xfId="0" applyFont="1" applyFill="1" applyBorder="1" applyAlignment="1">
      <alignment horizontal="center" vertical="center"/>
    </xf>
    <xf numFmtId="165" fontId="31" fillId="3" borderId="34" xfId="0" applyFont="1" applyFill="1" applyBorder="1" applyAlignment="1">
      <alignment horizontal="center" vertical="center"/>
    </xf>
    <xf numFmtId="165" fontId="31" fillId="3" borderId="35" xfId="0" applyFont="1" applyFill="1" applyBorder="1" applyAlignment="1">
      <alignment horizontal="center" vertical="center"/>
    </xf>
    <xf numFmtId="165" fontId="31" fillId="3" borderId="36" xfId="0" applyFont="1" applyFill="1" applyBorder="1" applyAlignment="1">
      <alignment horizontal="center" vertical="center"/>
    </xf>
    <xf numFmtId="165" fontId="31" fillId="3" borderId="37" xfId="0" applyFont="1" applyFill="1" applyBorder="1" applyAlignment="1">
      <alignment horizontal="center" vertical="center"/>
    </xf>
    <xf numFmtId="165" fontId="31" fillId="3" borderId="38" xfId="0" applyFont="1" applyFill="1" applyBorder="1" applyAlignment="1">
      <alignment horizontal="center" vertical="center"/>
    </xf>
    <xf numFmtId="165" fontId="31" fillId="3" borderId="14" xfId="0" applyFont="1" applyFill="1" applyBorder="1" applyAlignment="1">
      <alignment horizontal="center" vertical="center"/>
    </xf>
    <xf numFmtId="165" fontId="31" fillId="3" borderId="20" xfId="0" applyFont="1" applyFill="1" applyBorder="1" applyAlignment="1">
      <alignment horizontal="center" vertical="center"/>
    </xf>
    <xf numFmtId="165" fontId="31" fillId="3" borderId="24" xfId="0" applyFont="1" applyFill="1" applyBorder="1" applyAlignment="1">
      <alignment horizontal="center" vertical="center"/>
    </xf>
    <xf numFmtId="165" fontId="31" fillId="2" borderId="27" xfId="0" applyFont="1" applyFill="1" applyBorder="1" applyAlignment="1">
      <alignment horizontal="center" vertical="center"/>
    </xf>
    <xf numFmtId="165" fontId="31" fillId="2" borderId="28" xfId="0" applyFont="1" applyFill="1" applyBorder="1" applyAlignment="1">
      <alignment horizontal="center" vertical="center"/>
    </xf>
    <xf numFmtId="165" fontId="31" fillId="2" borderId="29" xfId="0" applyFont="1" applyFill="1" applyBorder="1" applyAlignment="1">
      <alignment horizontal="center" vertical="center"/>
    </xf>
    <xf numFmtId="49" fontId="31" fillId="0" borderId="26" xfId="0" applyNumberFormat="1" applyFont="1" applyBorder="1" applyAlignment="1">
      <alignment horizontal="center" vertical="center"/>
    </xf>
    <xf numFmtId="49" fontId="31" fillId="0" borderId="31" xfId="0" applyNumberFormat="1" applyFont="1" applyBorder="1" applyAlignment="1">
      <alignment horizontal="center" vertical="center"/>
    </xf>
    <xf numFmtId="49" fontId="31" fillId="0" borderId="32" xfId="0" applyNumberFormat="1" applyFont="1" applyBorder="1" applyAlignment="1">
      <alignment horizontal="center" vertical="center"/>
    </xf>
    <xf numFmtId="165" fontId="54" fillId="3" borderId="48" xfId="0" applyFont="1" applyFill="1" applyBorder="1" applyAlignment="1">
      <alignment horizontal="center" vertical="center"/>
    </xf>
    <xf numFmtId="165" fontId="54" fillId="3" borderId="49" xfId="0" applyFont="1" applyFill="1" applyBorder="1" applyAlignment="1">
      <alignment horizontal="center" vertical="center"/>
    </xf>
    <xf numFmtId="0" fontId="48" fillId="31" borderId="41" xfId="216" applyFont="1" applyFill="1" applyBorder="1" applyAlignment="1">
      <alignment horizontal="center" vertical="center"/>
    </xf>
    <xf numFmtId="0" fontId="48" fillId="31" borderId="40" xfId="216" applyFont="1" applyFill="1" applyBorder="1" applyAlignment="1">
      <alignment horizontal="center" vertical="center"/>
    </xf>
    <xf numFmtId="0" fontId="48" fillId="31" borderId="64" xfId="216" applyFont="1" applyFill="1" applyBorder="1" applyAlignment="1">
      <alignment horizontal="center" vertical="center"/>
    </xf>
    <xf numFmtId="0" fontId="48" fillId="31" borderId="42" xfId="216" applyFont="1" applyFill="1" applyBorder="1" applyAlignment="1">
      <alignment horizontal="center" vertical="center"/>
    </xf>
    <xf numFmtId="0" fontId="31" fillId="31" borderId="54" xfId="216" applyFont="1" applyFill="1" applyBorder="1" applyAlignment="1">
      <alignment horizontal="center" vertical="top"/>
    </xf>
    <xf numFmtId="169" fontId="31" fillId="31" borderId="0" xfId="216" applyNumberFormat="1" applyFont="1" applyFill="1" applyAlignment="1">
      <alignment horizontal="right" vertical="top"/>
    </xf>
    <xf numFmtId="0" fontId="31" fillId="31" borderId="60" xfId="216" applyFont="1" applyFill="1" applyBorder="1" applyAlignment="1">
      <alignment horizontal="center" vertical="center"/>
    </xf>
    <xf numFmtId="0" fontId="31" fillId="31" borderId="61" xfId="216" applyFont="1" applyFill="1" applyBorder="1" applyAlignment="1">
      <alignment horizontal="center" vertical="center"/>
    </xf>
    <xf numFmtId="0" fontId="31" fillId="31" borderId="62" xfId="216" applyFont="1" applyFill="1" applyBorder="1" applyAlignment="1">
      <alignment horizontal="center" vertical="center"/>
    </xf>
    <xf numFmtId="0" fontId="31" fillId="31" borderId="63" xfId="216" applyFont="1" applyFill="1" applyBorder="1" applyAlignment="1">
      <alignment horizontal="center" vertical="center"/>
    </xf>
  </cellXfs>
  <cellStyles count="218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Hipervínculo 4" xfId="217" xr:uid="{34C2A4DE-F505-4BFF-8B98-64C6984DAEDF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3" xfId="209" xr:uid="{951C6EC2-F777-4A05-AD86-3786144D3CD8}"/>
    <cellStyle name="Normal 11" xfId="216" xr:uid="{86B4BD69-21EB-49EC-A21F-CD5643B630D3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15" xr:uid="{30262924-4A0D-419B-82F4-B8F9D61A7A94}"/>
    <cellStyle name="Normal 9" xfId="213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2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37</xdr:row>
      <xdr:rowOff>66675</xdr:rowOff>
    </xdr:from>
    <xdr:to>
      <xdr:col>2</xdr:col>
      <xdr:colOff>428625</xdr:colOff>
      <xdr:row>37</xdr:row>
      <xdr:rowOff>180975</xdr:rowOff>
    </xdr:to>
    <xdr:pic>
      <xdr:nvPicPr>
        <xdr:cNvPr id="2" name="Picture 1" descr="LOGO_FUCOA">
          <a:extLst>
            <a:ext uri="{FF2B5EF4-FFF2-40B4-BE49-F238E27FC236}">
              <a16:creationId xmlns:a16="http://schemas.microsoft.com/office/drawing/2014/main" id="{03BC710F-4D4B-49CF-8A5E-AB91A04B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9525" y="89725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220048</xdr:colOff>
      <xdr:row>68</xdr:row>
      <xdr:rowOff>254333</xdr:rowOff>
    </xdr:from>
    <xdr:to>
      <xdr:col>7</xdr:col>
      <xdr:colOff>129540</xdr:colOff>
      <xdr:row>73</xdr:row>
      <xdr:rowOff>96190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DD7C27-E68A-444F-BD73-57C7B7F3A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048" y="17494583"/>
          <a:ext cx="2637452" cy="73530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705094</xdr:colOff>
      <xdr:row>6</xdr:row>
      <xdr:rowOff>76200</xdr:rowOff>
    </xdr:to>
    <xdr:pic>
      <xdr:nvPicPr>
        <xdr:cNvPr id="4" name="Imagen 1" descr="image001">
          <a:extLst>
            <a:ext uri="{FF2B5EF4-FFF2-40B4-BE49-F238E27FC236}">
              <a16:creationId xmlns:a16="http://schemas.microsoft.com/office/drawing/2014/main" id="{3F73C689-97F9-4A8C-83C7-0235F727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894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476250</xdr:colOff>
      <xdr:row>73</xdr:row>
      <xdr:rowOff>66675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B09BE2D8-681B-4C3F-9EB3-ABC0991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0"/>
          <a:ext cx="1200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0</xdr:row>
      <xdr:rowOff>45720</xdr:rowOff>
    </xdr:from>
    <xdr:ext cx="1571625" cy="1211580"/>
    <xdr:pic>
      <xdr:nvPicPr>
        <xdr:cNvPr id="2" name="Imagen 2">
          <a:extLst>
            <a:ext uri="{FF2B5EF4-FFF2-40B4-BE49-F238E27FC236}">
              <a16:creationId xmlns:a16="http://schemas.microsoft.com/office/drawing/2014/main" id="{06BFB106-B7EA-4860-AB3E-630DEF5F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15240" y="45720"/>
          <a:ext cx="1571625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depa.gob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0521-32F7-40D4-B440-CED52EF457C7}">
  <sheetPr codeName="Hoja1"/>
  <dimension ref="A1:H76"/>
  <sheetViews>
    <sheetView tabSelected="1" showOutlineSymbols="0" showWhiteSpace="0" workbookViewId="0">
      <selection activeCell="I2" sqref="I2"/>
    </sheetView>
  </sheetViews>
  <sheetFormatPr baseColWidth="10" defaultColWidth="7.90625" defaultRowHeight="15"/>
  <cols>
    <col min="1" max="1" width="6.90625" style="85" customWidth="1"/>
    <col min="2" max="2" width="8.08984375" style="85" customWidth="1"/>
    <col min="3" max="3" width="5.26953125" style="85" customWidth="1"/>
    <col min="4" max="4" width="2.90625" style="85" customWidth="1"/>
    <col min="5" max="5" width="3.90625" style="85" customWidth="1"/>
    <col min="6" max="6" width="9.1796875" style="85" customWidth="1"/>
    <col min="7" max="8" width="14.54296875" style="85" customWidth="1"/>
    <col min="9" max="16384" width="7.90625" style="85"/>
  </cols>
  <sheetData>
    <row r="1" spans="1:8" ht="15.75">
      <c r="A1" s="82"/>
      <c r="B1" s="83"/>
      <c r="C1" s="83"/>
      <c r="D1" s="83"/>
      <c r="E1" s="83"/>
      <c r="F1" s="83"/>
      <c r="G1" s="83"/>
      <c r="H1" s="84"/>
    </row>
    <row r="2" spans="1:8">
      <c r="A2" s="83"/>
      <c r="B2" s="83"/>
      <c r="C2" s="83"/>
      <c r="D2" s="83"/>
      <c r="E2" s="83"/>
      <c r="F2" s="83"/>
      <c r="G2" s="83"/>
      <c r="H2" s="84"/>
    </row>
    <row r="3" spans="1:8" ht="15.75">
      <c r="A3" s="82"/>
      <c r="B3" s="83"/>
      <c r="C3" s="83"/>
      <c r="D3" s="83"/>
      <c r="E3" s="83"/>
      <c r="F3" s="83"/>
      <c r="G3" s="83"/>
      <c r="H3" s="84"/>
    </row>
    <row r="4" spans="1:8">
      <c r="A4" s="83"/>
      <c r="B4" s="83"/>
      <c r="C4" s="83"/>
      <c r="D4" s="86"/>
      <c r="E4" s="83"/>
      <c r="F4" s="83"/>
      <c r="G4" s="83"/>
      <c r="H4" s="84"/>
    </row>
    <row r="5" spans="1:8" ht="15.75">
      <c r="A5" s="82"/>
      <c r="B5" s="83"/>
      <c r="C5" s="83"/>
      <c r="D5" s="87"/>
      <c r="E5" s="83"/>
      <c r="F5" s="83"/>
      <c r="G5" s="83"/>
      <c r="H5" s="84"/>
    </row>
    <row r="6" spans="1:8" ht="15.75">
      <c r="A6" s="82"/>
      <c r="B6" s="83"/>
      <c r="C6" s="83"/>
      <c r="D6" s="83"/>
      <c r="E6" s="83"/>
      <c r="F6" s="83"/>
      <c r="G6" s="83"/>
      <c r="H6" s="84"/>
    </row>
    <row r="7" spans="1:8" ht="15.75">
      <c r="A7" s="82"/>
      <c r="B7" s="83"/>
      <c r="C7" s="83"/>
      <c r="D7" s="83"/>
      <c r="E7" s="83"/>
      <c r="F7" s="83"/>
      <c r="G7" s="83"/>
      <c r="H7" s="84"/>
    </row>
    <row r="8" spans="1:8">
      <c r="A8" s="83"/>
      <c r="B8" s="83"/>
      <c r="C8" s="83"/>
      <c r="D8" s="86"/>
      <c r="E8" s="83"/>
      <c r="F8" s="83"/>
      <c r="G8" s="83"/>
      <c r="H8" s="84"/>
    </row>
    <row r="9" spans="1:8" ht="15.75">
      <c r="A9" s="88"/>
      <c r="B9" s="83"/>
      <c r="C9" s="83"/>
      <c r="D9" s="83"/>
      <c r="E9" s="83"/>
      <c r="F9" s="83"/>
      <c r="G9" s="83"/>
      <c r="H9" s="84"/>
    </row>
    <row r="10" spans="1:8" ht="15.75">
      <c r="A10" s="82"/>
      <c r="B10" s="83"/>
      <c r="C10" s="83"/>
      <c r="D10" s="89"/>
      <c r="E10" s="83"/>
      <c r="F10" s="83"/>
      <c r="G10" s="83"/>
      <c r="H10" s="84"/>
    </row>
    <row r="11" spans="1:8">
      <c r="A11" s="84"/>
      <c r="B11" s="84"/>
      <c r="C11" s="84"/>
      <c r="D11" s="84"/>
      <c r="E11" s="84"/>
      <c r="F11" s="84"/>
      <c r="G11" s="84"/>
      <c r="H11" s="84"/>
    </row>
    <row r="12" spans="1:8" ht="15.75">
      <c r="A12" s="82"/>
      <c r="B12" s="83"/>
      <c r="C12" s="83"/>
      <c r="D12" s="83"/>
      <c r="E12" s="83"/>
      <c r="F12" s="83"/>
      <c r="G12" s="83"/>
      <c r="H12" s="84"/>
    </row>
    <row r="13" spans="1:8" ht="15.75">
      <c r="A13" s="82"/>
      <c r="B13" s="83"/>
      <c r="C13" s="83"/>
      <c r="D13" s="83"/>
      <c r="E13" s="83"/>
      <c r="F13" s="83"/>
      <c r="G13" s="83"/>
      <c r="H13" s="84"/>
    </row>
    <row r="14" spans="1:8" ht="15.75">
      <c r="A14" s="82"/>
      <c r="B14" s="83"/>
      <c r="C14" s="83"/>
      <c r="D14" s="83"/>
      <c r="E14" s="83"/>
      <c r="F14" s="83"/>
      <c r="G14" s="83"/>
      <c r="H14" s="84"/>
    </row>
    <row r="15" spans="1:8" ht="15.75">
      <c r="A15" s="82"/>
      <c r="B15" s="83"/>
      <c r="C15" s="83"/>
      <c r="D15" s="83"/>
      <c r="E15" s="83"/>
      <c r="F15" s="83"/>
      <c r="G15" s="83"/>
      <c r="H15" s="84"/>
    </row>
    <row r="16" spans="1:8" ht="15.75">
      <c r="A16" s="82"/>
      <c r="B16" s="83"/>
      <c r="C16" s="83"/>
      <c r="D16" s="83"/>
      <c r="E16" s="83"/>
      <c r="F16" s="83"/>
      <c r="G16" s="83"/>
      <c r="H16" s="84"/>
    </row>
    <row r="17" spans="1:8" ht="15.75">
      <c r="A17" s="82"/>
      <c r="B17" s="83"/>
      <c r="C17" s="83"/>
      <c r="D17" s="83"/>
      <c r="E17" s="83"/>
      <c r="F17" s="83"/>
      <c r="G17" s="83"/>
      <c r="H17" s="84"/>
    </row>
    <row r="18" spans="1:8" ht="15.75">
      <c r="A18" s="82"/>
      <c r="B18" s="83"/>
      <c r="C18" s="83"/>
      <c r="D18" s="83"/>
      <c r="E18" s="83"/>
      <c r="F18" s="83"/>
      <c r="G18" s="83"/>
      <c r="H18" s="84"/>
    </row>
    <row r="19" spans="1:8" ht="15.75">
      <c r="A19" s="82"/>
      <c r="B19" s="83"/>
      <c r="C19" s="83"/>
      <c r="D19" s="83"/>
      <c r="E19" s="83"/>
      <c r="F19" s="83"/>
      <c r="G19" s="83"/>
      <c r="H19" s="84"/>
    </row>
    <row r="20" spans="1:8" ht="19.5">
      <c r="A20" s="286" t="s">
        <v>0</v>
      </c>
      <c r="B20" s="286"/>
      <c r="C20" s="286"/>
      <c r="D20" s="286"/>
      <c r="E20" s="286"/>
      <c r="F20" s="286"/>
      <c r="G20" s="286"/>
      <c r="H20" s="286"/>
    </row>
    <row r="21" spans="1:8" ht="19.5">
      <c r="A21" s="286" t="s">
        <v>1</v>
      </c>
      <c r="B21" s="286"/>
      <c r="C21" s="286"/>
      <c r="D21" s="286"/>
      <c r="E21" s="286"/>
      <c r="F21" s="286"/>
      <c r="G21" s="286"/>
      <c r="H21" s="286"/>
    </row>
    <row r="22" spans="1:8" ht="19.5">
      <c r="A22" s="90"/>
      <c r="B22" s="90"/>
      <c r="C22" s="90"/>
      <c r="D22" s="91"/>
      <c r="E22" s="90"/>
      <c r="F22" s="90"/>
      <c r="G22" s="90"/>
      <c r="H22" s="90"/>
    </row>
    <row r="23" spans="1:8" ht="19.5">
      <c r="A23" s="90"/>
      <c r="B23" s="90"/>
      <c r="C23" s="90"/>
      <c r="D23" s="90"/>
      <c r="E23" s="90"/>
      <c r="F23" s="90"/>
      <c r="G23" s="90"/>
      <c r="H23" s="90"/>
    </row>
    <row r="24" spans="1:8" ht="19.5">
      <c r="A24" s="90"/>
      <c r="B24" s="90"/>
      <c r="C24" s="90"/>
      <c r="D24" s="90"/>
      <c r="E24" s="90"/>
      <c r="F24" s="90"/>
      <c r="G24" s="90"/>
      <c r="H24" s="90"/>
    </row>
    <row r="25" spans="1:8" ht="19.5">
      <c r="A25" s="90"/>
      <c r="B25" s="90"/>
      <c r="C25" s="90"/>
      <c r="D25" s="90"/>
      <c r="E25" s="90"/>
      <c r="F25" s="90"/>
      <c r="G25" s="90"/>
      <c r="H25" s="90"/>
    </row>
    <row r="26" spans="1:8" ht="19.5">
      <c r="A26" s="90"/>
      <c r="B26" s="90"/>
      <c r="C26" s="90"/>
      <c r="D26" s="90"/>
      <c r="E26" s="90"/>
      <c r="F26" s="90"/>
      <c r="G26" s="90"/>
      <c r="H26" s="90"/>
    </row>
    <row r="27" spans="1:8" ht="19.5">
      <c r="A27" s="90"/>
      <c r="B27" s="90"/>
      <c r="C27" s="90"/>
      <c r="D27" s="90"/>
      <c r="E27" s="90"/>
      <c r="F27" s="90"/>
      <c r="G27" s="90"/>
      <c r="H27" s="90"/>
    </row>
    <row r="28" spans="1:8" ht="19.5">
      <c r="A28" s="286" t="s">
        <v>106</v>
      </c>
      <c r="B28" s="286"/>
      <c r="C28" s="286"/>
      <c r="D28" s="286"/>
      <c r="E28" s="286"/>
      <c r="F28" s="286"/>
      <c r="G28" s="286"/>
      <c r="H28" s="286"/>
    </row>
    <row r="29" spans="1:8" ht="19.5">
      <c r="A29" s="90"/>
      <c r="B29" s="90"/>
      <c r="C29" s="90"/>
      <c r="D29" s="90"/>
      <c r="E29" s="90"/>
      <c r="F29" s="90"/>
      <c r="G29" s="90"/>
      <c r="H29" s="90"/>
    </row>
    <row r="30" spans="1:8" ht="19.5">
      <c r="A30" s="90"/>
      <c r="B30" s="90"/>
      <c r="C30" s="90"/>
      <c r="D30" s="90"/>
      <c r="E30" s="90"/>
      <c r="F30" s="90"/>
      <c r="G30" s="90"/>
      <c r="H30" s="90"/>
    </row>
    <row r="31" spans="1:8" ht="19.5">
      <c r="A31" s="90"/>
      <c r="B31" s="90"/>
      <c r="C31" s="90"/>
      <c r="D31" s="90"/>
      <c r="E31" s="90"/>
      <c r="F31" s="90"/>
      <c r="G31" s="90"/>
      <c r="H31" s="90"/>
    </row>
    <row r="32" spans="1:8" ht="19.5">
      <c r="A32" s="90"/>
      <c r="B32" s="90"/>
      <c r="C32" s="90"/>
      <c r="D32" s="90"/>
      <c r="E32" s="90"/>
      <c r="F32" s="90"/>
      <c r="G32" s="90"/>
      <c r="H32" s="90"/>
    </row>
    <row r="33" spans="1:8">
      <c r="A33" s="84"/>
      <c r="B33" s="84"/>
      <c r="C33" s="84"/>
      <c r="D33" s="84"/>
      <c r="E33" s="84"/>
      <c r="F33" s="84"/>
      <c r="G33" s="84"/>
      <c r="H33" s="84"/>
    </row>
    <row r="34" spans="1:8">
      <c r="A34" s="84"/>
      <c r="B34" s="84"/>
      <c r="C34" s="84"/>
      <c r="D34" s="84"/>
      <c r="E34" s="84"/>
      <c r="F34" s="84"/>
      <c r="G34" s="84"/>
      <c r="H34" s="84"/>
    </row>
    <row r="35" spans="1:8" ht="15.75">
      <c r="A35" s="82"/>
      <c r="B35" s="83"/>
      <c r="C35" s="83"/>
      <c r="D35" s="83"/>
      <c r="E35" s="83"/>
      <c r="F35" s="83"/>
      <c r="G35" s="83"/>
      <c r="H35" s="84"/>
    </row>
    <row r="36" spans="1:8" ht="15.75">
      <c r="A36" s="92"/>
      <c r="B36" s="83"/>
      <c r="C36" s="92"/>
      <c r="D36" s="93"/>
      <c r="E36" s="83"/>
      <c r="F36" s="83"/>
      <c r="G36" s="83"/>
      <c r="H36" s="84"/>
    </row>
    <row r="37" spans="1:8" ht="15.75">
      <c r="A37" s="82"/>
      <c r="B37" s="287"/>
      <c r="C37" s="287"/>
      <c r="D37" s="287"/>
      <c r="E37" s="287"/>
      <c r="F37" s="83"/>
      <c r="G37" s="83"/>
      <c r="H37" s="84"/>
    </row>
    <row r="38" spans="1:8">
      <c r="A38" s="84"/>
      <c r="B38" s="84"/>
      <c r="C38" s="287">
        <f ca="1">TODAY()-3</f>
        <v>45415</v>
      </c>
      <c r="D38" s="287"/>
      <c r="E38" s="287"/>
      <c r="F38" s="287"/>
      <c r="G38" s="83"/>
      <c r="H38" s="84"/>
    </row>
    <row r="39" spans="1:8" ht="21" customHeight="1">
      <c r="A39" s="82"/>
      <c r="B39" s="83"/>
      <c r="C39" s="83"/>
      <c r="D39" s="83"/>
      <c r="E39" s="83"/>
      <c r="F39" s="83"/>
      <c r="G39" s="83"/>
      <c r="H39" s="84"/>
    </row>
    <row r="40" spans="1:8" ht="21" customHeight="1">
      <c r="A40" s="82"/>
      <c r="B40" s="83"/>
      <c r="C40" s="83"/>
      <c r="D40" s="83"/>
      <c r="E40" s="83"/>
      <c r="F40" s="83"/>
      <c r="G40" s="83"/>
      <c r="H40" s="84"/>
    </row>
    <row r="41" spans="1:8" ht="21" customHeight="1">
      <c r="A41" s="82"/>
      <c r="B41" s="82"/>
      <c r="C41" s="82"/>
      <c r="D41" s="82"/>
      <c r="E41" s="82"/>
      <c r="F41" s="82"/>
      <c r="G41" s="82"/>
      <c r="H41" s="82"/>
    </row>
    <row r="42" spans="1:8" ht="21" customHeight="1">
      <c r="A42" s="82"/>
      <c r="B42" s="82"/>
      <c r="C42" s="82"/>
      <c r="D42" s="82"/>
      <c r="E42" s="82"/>
      <c r="F42" s="82"/>
      <c r="G42" s="82"/>
      <c r="H42" s="82"/>
    </row>
    <row r="43" spans="1:8" ht="21" customHeight="1">
      <c r="A43" s="285" t="s">
        <v>2</v>
      </c>
      <c r="B43" s="285"/>
      <c r="C43" s="285"/>
      <c r="D43" s="285"/>
      <c r="E43" s="285"/>
      <c r="F43" s="285"/>
      <c r="G43" s="285"/>
      <c r="H43" s="285"/>
    </row>
    <row r="44" spans="1:8" ht="21" customHeight="1">
      <c r="A44" s="290"/>
      <c r="B44" s="290"/>
      <c r="C44" s="290"/>
      <c r="D44" s="290"/>
      <c r="E44" s="290"/>
      <c r="F44" s="290"/>
      <c r="G44" s="290"/>
      <c r="H44" s="82"/>
    </row>
    <row r="45" spans="1:8" ht="21" customHeight="1">
      <c r="A45" s="94"/>
      <c r="B45" s="94"/>
      <c r="C45" s="94"/>
      <c r="D45" s="94"/>
      <c r="E45" s="94"/>
      <c r="F45" s="94"/>
      <c r="G45" s="94"/>
      <c r="H45" s="82"/>
    </row>
    <row r="46" spans="1:8" ht="21" customHeight="1">
      <c r="A46" s="82"/>
      <c r="B46" s="82"/>
      <c r="C46" s="82"/>
      <c r="D46" s="82"/>
      <c r="E46" s="82"/>
      <c r="F46" s="82"/>
      <c r="G46" s="82"/>
      <c r="H46" s="82"/>
    </row>
    <row r="47" spans="1:8" ht="21" customHeight="1">
      <c r="A47" s="82"/>
      <c r="B47" s="82"/>
      <c r="C47" s="82"/>
      <c r="D47" s="82"/>
      <c r="E47" s="82"/>
      <c r="F47" s="82"/>
      <c r="G47" s="82"/>
      <c r="H47" s="82"/>
    </row>
    <row r="48" spans="1:8" ht="21" customHeight="1">
      <c r="A48" s="82"/>
      <c r="B48" s="82"/>
      <c r="C48" s="82"/>
      <c r="D48" s="82"/>
      <c r="E48" s="82"/>
      <c r="F48" s="82"/>
      <c r="G48" s="82"/>
      <c r="H48" s="82"/>
    </row>
    <row r="49" spans="1:8" ht="21" customHeight="1">
      <c r="A49" s="291" t="s">
        <v>3</v>
      </c>
      <c r="B49" s="291"/>
      <c r="C49" s="291"/>
      <c r="D49" s="291"/>
      <c r="E49" s="291"/>
      <c r="F49" s="291"/>
      <c r="G49" s="291"/>
      <c r="H49" s="291"/>
    </row>
    <row r="50" spans="1:8" ht="21" customHeight="1">
      <c r="A50" s="291" t="s">
        <v>4</v>
      </c>
      <c r="B50" s="291"/>
      <c r="C50" s="291"/>
      <c r="D50" s="291"/>
      <c r="E50" s="291"/>
      <c r="F50" s="291"/>
      <c r="G50" s="291"/>
      <c r="H50" s="291"/>
    </row>
    <row r="51" spans="1:8" ht="21" customHeight="1">
      <c r="A51" s="82"/>
      <c r="B51" s="82"/>
      <c r="C51" s="82"/>
      <c r="D51" s="82"/>
      <c r="E51" s="82"/>
      <c r="F51" s="82"/>
      <c r="G51" s="82"/>
      <c r="H51" s="82"/>
    </row>
    <row r="52" spans="1:8" ht="21" customHeight="1">
      <c r="A52" s="82"/>
      <c r="B52" s="82"/>
      <c r="C52" s="82"/>
      <c r="D52" s="82"/>
      <c r="E52" s="82"/>
      <c r="F52" s="82"/>
      <c r="G52" s="82"/>
      <c r="H52" s="82"/>
    </row>
    <row r="53" spans="1:8" ht="21" customHeight="1">
      <c r="A53" s="82"/>
      <c r="B53" s="82"/>
      <c r="C53" s="82"/>
      <c r="D53" s="82"/>
      <c r="E53" s="82"/>
      <c r="F53" s="82"/>
      <c r="G53" s="82"/>
      <c r="H53" s="82"/>
    </row>
    <row r="54" spans="1:8" ht="21" customHeight="1">
      <c r="A54" s="82"/>
      <c r="B54" s="82"/>
      <c r="C54" s="82"/>
      <c r="D54" s="82"/>
      <c r="E54" s="82"/>
      <c r="F54" s="82"/>
      <c r="G54" s="82"/>
      <c r="H54" s="82"/>
    </row>
    <row r="55" spans="1:8" ht="21" customHeight="1">
      <c r="A55" s="82"/>
      <c r="B55" s="82"/>
      <c r="C55" s="82"/>
      <c r="D55" s="82"/>
      <c r="E55" s="82"/>
      <c r="F55" s="82"/>
      <c r="G55" s="82"/>
      <c r="H55" s="82"/>
    </row>
    <row r="56" spans="1:8" ht="21" customHeight="1">
      <c r="A56" s="288" t="s">
        <v>5</v>
      </c>
      <c r="B56" s="288"/>
      <c r="C56" s="288"/>
      <c r="D56" s="288"/>
      <c r="E56" s="288"/>
      <c r="F56" s="288"/>
      <c r="G56" s="288"/>
      <c r="H56" s="288"/>
    </row>
    <row r="57" spans="1:8" ht="21" customHeight="1">
      <c r="A57" s="288" t="s">
        <v>6</v>
      </c>
      <c r="B57" s="288"/>
      <c r="C57" s="288"/>
      <c r="D57" s="288"/>
      <c r="E57" s="288"/>
      <c r="F57" s="288"/>
      <c r="G57" s="288"/>
      <c r="H57" s="288"/>
    </row>
    <row r="58" spans="1:8" ht="21" customHeight="1">
      <c r="A58" s="82"/>
      <c r="B58" s="82"/>
      <c r="C58" s="82"/>
      <c r="D58" s="82"/>
      <c r="E58" s="82"/>
      <c r="F58" s="82"/>
      <c r="G58" s="82"/>
      <c r="H58" s="82"/>
    </row>
    <row r="59" spans="1:8" ht="21" customHeight="1">
      <c r="A59" s="82"/>
      <c r="B59" s="82"/>
      <c r="C59" s="82"/>
      <c r="D59" s="82"/>
      <c r="E59" s="82"/>
      <c r="F59" s="82"/>
      <c r="G59" s="82"/>
      <c r="H59" s="82"/>
    </row>
    <row r="60" spans="1:8" ht="21" customHeight="1">
      <c r="A60" s="82"/>
      <c r="B60" s="82"/>
      <c r="C60" s="82"/>
      <c r="D60" s="82"/>
      <c r="E60" s="82"/>
      <c r="F60" s="82"/>
      <c r="G60" s="82"/>
      <c r="H60" s="82"/>
    </row>
    <row r="61" spans="1:8" ht="21" customHeight="1">
      <c r="A61" s="82"/>
      <c r="B61" s="82"/>
      <c r="C61" s="82"/>
      <c r="D61" s="82"/>
      <c r="E61" s="82"/>
      <c r="F61" s="82"/>
      <c r="G61" s="82"/>
      <c r="H61" s="82"/>
    </row>
    <row r="62" spans="1:8" ht="21" customHeight="1">
      <c r="A62" s="289" t="s">
        <v>7</v>
      </c>
      <c r="B62" s="289"/>
      <c r="C62" s="289"/>
      <c r="D62" s="289"/>
      <c r="E62" s="289"/>
      <c r="F62" s="289"/>
      <c r="G62" s="289"/>
      <c r="H62" s="289"/>
    </row>
    <row r="63" spans="1:8" ht="21" customHeight="1">
      <c r="A63" s="288" t="s">
        <v>105</v>
      </c>
      <c r="B63" s="288"/>
      <c r="C63" s="288"/>
      <c r="D63" s="288"/>
      <c r="E63" s="288"/>
      <c r="F63" s="288"/>
      <c r="G63" s="288"/>
      <c r="H63" s="288"/>
    </row>
    <row r="64" spans="1:8" ht="21" customHeight="1">
      <c r="A64" s="82"/>
      <c r="B64" s="82"/>
      <c r="C64" s="82"/>
      <c r="D64" s="82"/>
      <c r="E64" s="82"/>
      <c r="F64" s="82"/>
      <c r="G64" s="82"/>
      <c r="H64" s="82"/>
    </row>
    <row r="65" spans="1:8" ht="21" customHeight="1">
      <c r="A65" s="82"/>
      <c r="B65" s="82"/>
      <c r="C65" s="82"/>
      <c r="D65" s="82"/>
      <c r="E65" s="82"/>
      <c r="F65" s="82"/>
      <c r="G65" s="82"/>
      <c r="H65" s="82"/>
    </row>
    <row r="66" spans="1:8" ht="21" customHeight="1">
      <c r="A66" s="289" t="s">
        <v>8</v>
      </c>
      <c r="B66" s="289"/>
      <c r="C66" s="289"/>
      <c r="D66" s="289"/>
      <c r="E66" s="289"/>
      <c r="F66" s="289"/>
      <c r="G66" s="289"/>
      <c r="H66" s="289"/>
    </row>
    <row r="67" spans="1:8" ht="21" customHeight="1">
      <c r="A67" s="95"/>
      <c r="B67" s="95"/>
      <c r="C67" s="95"/>
      <c r="D67" s="95"/>
      <c r="E67" s="95"/>
      <c r="F67" s="95"/>
      <c r="G67" s="95"/>
      <c r="H67" s="95"/>
    </row>
    <row r="68" spans="1:8" ht="21" customHeight="1">
      <c r="A68" s="95"/>
      <c r="B68" s="95"/>
      <c r="C68" s="95"/>
      <c r="D68" s="95"/>
      <c r="E68" s="95"/>
      <c r="F68" s="95"/>
      <c r="G68" s="95"/>
      <c r="H68" s="95"/>
    </row>
    <row r="69" spans="1:8" ht="21" customHeight="1">
      <c r="A69" s="96"/>
      <c r="B69" s="97"/>
      <c r="C69" s="97"/>
      <c r="D69" s="97"/>
      <c r="E69" s="97"/>
      <c r="F69" s="97"/>
      <c r="G69" s="97"/>
      <c r="H69" s="97"/>
    </row>
    <row r="70" spans="1:8" ht="21" customHeight="1">
      <c r="A70" s="98"/>
      <c r="B70" s="98"/>
      <c r="C70" s="83"/>
      <c r="D70" s="83"/>
      <c r="E70" s="83"/>
      <c r="F70" s="83"/>
      <c r="G70" s="83"/>
      <c r="H70" s="84"/>
    </row>
    <row r="71" spans="1:8" ht="9.9499999999999993" customHeight="1">
      <c r="A71" s="99" t="s">
        <v>9</v>
      </c>
      <c r="B71" s="84"/>
      <c r="C71" s="83"/>
      <c r="D71" s="83"/>
      <c r="E71" s="83"/>
      <c r="F71" s="83"/>
      <c r="G71" s="83"/>
      <c r="H71" s="84"/>
    </row>
    <row r="72" spans="1:8" ht="9.9499999999999993" customHeight="1">
      <c r="A72" s="99" t="s">
        <v>10</v>
      </c>
      <c r="B72" s="84"/>
      <c r="C72" s="83"/>
      <c r="D72" s="83"/>
      <c r="E72" s="83"/>
      <c r="F72" s="83"/>
      <c r="G72" s="83"/>
      <c r="H72" s="84"/>
    </row>
    <row r="73" spans="1:8" ht="9.9499999999999993" customHeight="1">
      <c r="A73" s="100" t="s">
        <v>11</v>
      </c>
      <c r="B73" s="101"/>
      <c r="C73" s="83"/>
      <c r="D73" s="83"/>
      <c r="E73" s="83"/>
      <c r="F73" s="83"/>
      <c r="G73" s="83"/>
      <c r="H73" s="84"/>
    </row>
    <row r="74" spans="1:8" ht="9.9499999999999993" customHeight="1">
      <c r="A74" s="102"/>
      <c r="B74" s="84"/>
      <c r="C74" s="83"/>
      <c r="D74" s="83"/>
      <c r="E74" s="83"/>
      <c r="F74" s="83"/>
      <c r="G74" s="83"/>
      <c r="H74" s="84"/>
    </row>
    <row r="75" spans="1:8" ht="21" customHeight="1"/>
    <row r="76" spans="1:8" ht="21" customHeight="1"/>
  </sheetData>
  <mergeCells count="14">
    <mergeCell ref="A63:H63"/>
    <mergeCell ref="A66:H66"/>
    <mergeCell ref="A44:G44"/>
    <mergeCell ref="A49:H49"/>
    <mergeCell ref="A50:H50"/>
    <mergeCell ref="A56:H56"/>
    <mergeCell ref="A57:H57"/>
    <mergeCell ref="A62:H62"/>
    <mergeCell ref="A43:H43"/>
    <mergeCell ref="A20:H20"/>
    <mergeCell ref="A21:H21"/>
    <mergeCell ref="A28:H28"/>
    <mergeCell ref="B37:E37"/>
    <mergeCell ref="C38:F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IP34"/>
  <sheetViews>
    <sheetView showOutlineSymbols="0" showWhiteSpace="0" topLeftCell="A2" zoomScale="70" zoomScaleNormal="70" workbookViewId="0">
      <pane xSplit="1" ySplit="3" topLeftCell="B11" activePane="bottomRight" state="frozen"/>
      <selection activeCell="A2" sqref="A2"/>
      <selection pane="topRight" activeCell="B2" sqref="B2"/>
      <selection pane="bottomLeft" activeCell="A5" sqref="A5"/>
      <selection pane="bottomRight" activeCell="A34" sqref="A34"/>
    </sheetView>
  </sheetViews>
  <sheetFormatPr baseColWidth="10" defaultColWidth="11.08984375" defaultRowHeight="15"/>
  <cols>
    <col min="1" max="1" width="31.36328125" style="31" customWidth="1"/>
    <col min="2" max="3" width="7.6328125" style="31" customWidth="1"/>
    <col min="4" max="4" width="8" style="31" customWidth="1"/>
    <col min="5" max="6" width="7.6328125" style="31" customWidth="1"/>
    <col min="7" max="7" width="7.36328125" style="31" customWidth="1"/>
    <col min="8" max="8" width="6.6328125" style="31" customWidth="1"/>
    <col min="9" max="9" width="7.6328125" style="31" bestFit="1" customWidth="1"/>
    <col min="10" max="11" width="6.6328125" style="31" customWidth="1"/>
    <col min="12" max="12" width="8" style="31" bestFit="1" customWidth="1"/>
    <col min="13" max="30" width="11.6328125" style="31" customWidth="1"/>
    <col min="31" max="16384" width="11.08984375" style="31"/>
  </cols>
  <sheetData>
    <row r="1" spans="1:12" ht="15" customHeight="1" thickBot="1">
      <c r="A1" s="293" t="s">
        <v>12</v>
      </c>
      <c r="B1" s="304" t="s">
        <v>13</v>
      </c>
      <c r="C1" s="305"/>
      <c r="D1" s="305"/>
      <c r="E1" s="305"/>
      <c r="F1" s="305"/>
      <c r="G1" s="305"/>
      <c r="H1" s="305"/>
      <c r="I1" s="305"/>
      <c r="J1" s="305"/>
      <c r="K1" s="305"/>
      <c r="L1" s="306"/>
    </row>
    <row r="2" spans="1:12" ht="15" customHeight="1">
      <c r="A2" s="294"/>
      <c r="B2" s="307" t="s">
        <v>107</v>
      </c>
      <c r="C2" s="308"/>
      <c r="D2" s="308"/>
      <c r="E2" s="308"/>
      <c r="F2" s="309"/>
      <c r="G2" s="295" t="s">
        <v>14</v>
      </c>
      <c r="H2" s="296"/>
      <c r="I2" s="297"/>
      <c r="J2" s="295" t="s">
        <v>15</v>
      </c>
      <c r="K2" s="296"/>
      <c r="L2" s="297"/>
    </row>
    <row r="3" spans="1:12" ht="15" customHeight="1">
      <c r="A3" s="294"/>
      <c r="B3" s="155" t="s">
        <v>16</v>
      </c>
      <c r="C3" s="156" t="s">
        <v>17</v>
      </c>
      <c r="D3" s="156" t="s">
        <v>18</v>
      </c>
      <c r="E3" s="156" t="s">
        <v>19</v>
      </c>
      <c r="F3" s="157" t="s">
        <v>20</v>
      </c>
      <c r="G3" s="298"/>
      <c r="H3" s="299"/>
      <c r="I3" s="300"/>
      <c r="J3" s="301" t="s">
        <v>108</v>
      </c>
      <c r="K3" s="302"/>
      <c r="L3" s="303"/>
    </row>
    <row r="4" spans="1:12" ht="15" customHeight="1">
      <c r="A4" s="294"/>
      <c r="B4" s="158">
        <v>29</v>
      </c>
      <c r="C4" s="159">
        <v>30</v>
      </c>
      <c r="D4" s="159">
        <v>1</v>
      </c>
      <c r="E4" s="159">
        <v>2</v>
      </c>
      <c r="F4" s="159">
        <v>3</v>
      </c>
      <c r="G4" s="160" t="s">
        <v>21</v>
      </c>
      <c r="H4" s="161" t="s">
        <v>22</v>
      </c>
      <c r="I4" s="162" t="s">
        <v>23</v>
      </c>
      <c r="J4" s="163">
        <v>2023</v>
      </c>
      <c r="K4" s="164">
        <v>2024</v>
      </c>
      <c r="L4" s="162" t="s">
        <v>23</v>
      </c>
    </row>
    <row r="5" spans="1:12" ht="15" customHeight="1">
      <c r="A5" s="32" t="s">
        <v>24</v>
      </c>
      <c r="B5" s="264"/>
      <c r="C5" s="265"/>
      <c r="D5" s="265"/>
      <c r="E5" s="265"/>
      <c r="F5" s="263"/>
      <c r="G5" s="167"/>
      <c r="H5" s="165"/>
      <c r="I5" s="166"/>
      <c r="J5" s="168"/>
      <c r="K5" s="165"/>
      <c r="L5" s="166"/>
    </row>
    <row r="6" spans="1:12" ht="15" customHeight="1">
      <c r="A6" s="33" t="s">
        <v>25</v>
      </c>
      <c r="B6" s="61">
        <v>253</v>
      </c>
      <c r="C6" s="7">
        <v>253</v>
      </c>
      <c r="D6" s="7"/>
      <c r="E6" s="7">
        <v>254</v>
      </c>
      <c r="F6" s="62">
        <v>258</v>
      </c>
      <c r="G6" s="19">
        <v>253</v>
      </c>
      <c r="H6" s="169">
        <f>IFERROR(AVERAGEIF(B6:F6,"&lt;&gt;0"),"")</f>
        <v>254.5</v>
      </c>
      <c r="I6" s="170">
        <f>(H6/G6-1)*100</f>
        <v>0.59288537549406772</v>
      </c>
      <c r="J6" s="25">
        <v>344.83333333333331</v>
      </c>
      <c r="K6" s="171">
        <v>244.75</v>
      </c>
      <c r="L6" s="170">
        <f>IF(OR(OR(J6="",K6=""),OR(J6="s/i",K6="s/i")),"",K6/J6*100-100)</f>
        <v>-29.023682938617696</v>
      </c>
    </row>
    <row r="7" spans="1:12" ht="15" customHeight="1">
      <c r="A7" s="34" t="s">
        <v>26</v>
      </c>
      <c r="B7" s="63"/>
      <c r="C7" s="8"/>
      <c r="D7" s="8"/>
      <c r="E7" s="8"/>
      <c r="F7" s="266"/>
      <c r="G7" s="14"/>
      <c r="H7" s="172"/>
      <c r="I7" s="173"/>
      <c r="J7" s="14" t="s">
        <v>109</v>
      </c>
      <c r="K7" s="172"/>
      <c r="L7" s="173"/>
    </row>
    <row r="8" spans="1:12" ht="15" customHeight="1">
      <c r="A8" s="35" t="s">
        <v>27</v>
      </c>
      <c r="B8" s="61"/>
      <c r="C8" s="7"/>
      <c r="D8" s="7"/>
      <c r="E8" s="7"/>
      <c r="F8" s="62"/>
      <c r="G8" s="15"/>
      <c r="H8" s="174"/>
      <c r="I8" s="175"/>
      <c r="J8" s="15" t="s">
        <v>109</v>
      </c>
      <c r="K8" s="174"/>
      <c r="L8" s="175"/>
    </row>
    <row r="9" spans="1:12" ht="15" customHeight="1">
      <c r="A9" s="34" t="s">
        <v>28</v>
      </c>
      <c r="B9" s="63"/>
      <c r="C9" s="8"/>
      <c r="D9" s="8"/>
      <c r="E9" s="8"/>
      <c r="F9" s="266"/>
      <c r="G9" s="14"/>
      <c r="H9" s="172"/>
      <c r="I9" s="173"/>
      <c r="J9" s="14" t="s">
        <v>109</v>
      </c>
      <c r="K9" s="172"/>
      <c r="L9" s="173"/>
    </row>
    <row r="10" spans="1:12" ht="15" customHeight="1">
      <c r="A10" s="36" t="s">
        <v>29</v>
      </c>
      <c r="B10" s="61">
        <v>235.62090000000001</v>
      </c>
      <c r="C10" s="7">
        <v>233.69183999999998</v>
      </c>
      <c r="D10" s="7">
        <v>232.03835999999998</v>
      </c>
      <c r="E10" s="7">
        <v>233.87555999999998</v>
      </c>
      <c r="F10" s="62">
        <v>237.36624</v>
      </c>
      <c r="G10" s="20">
        <v>236.13531599999996</v>
      </c>
      <c r="H10" s="169">
        <f t="shared" ref="H10:H31" si="0">IFERROR(AVERAGEIF(B10:F10,"&lt;&gt;0"),"")</f>
        <v>234.51857999999999</v>
      </c>
      <c r="I10" s="170">
        <f t="shared" ref="I10:I15" si="1">(H10/G10-1)*100</f>
        <v>-0.6846650587411407</v>
      </c>
      <c r="J10" s="25">
        <v>284.45174210526312</v>
      </c>
      <c r="K10" s="171">
        <v>227.50381636363633</v>
      </c>
      <c r="L10" s="170">
        <f t="shared" ref="L10:L31" si="2">IF(OR(OR(J10="",K10=""),OR(J10="s/i",K10="s/i")),"",K10/J10*100-100)</f>
        <v>-20.020241507451502</v>
      </c>
    </row>
    <row r="11" spans="1:12" ht="15" customHeight="1">
      <c r="A11" s="37" t="s">
        <v>30</v>
      </c>
      <c r="B11" s="109">
        <v>280.63229999999999</v>
      </c>
      <c r="C11" s="110">
        <v>272.91606000000002</v>
      </c>
      <c r="D11" s="110">
        <v>273.92651999999998</v>
      </c>
      <c r="E11" s="110">
        <v>278.15208000000001</v>
      </c>
      <c r="F11" s="111">
        <v>286.60320000000002</v>
      </c>
      <c r="G11" s="16">
        <v>272.54861999999997</v>
      </c>
      <c r="H11" s="176">
        <f t="shared" si="0"/>
        <v>278.446032</v>
      </c>
      <c r="I11" s="177">
        <f t="shared" si="1"/>
        <v>2.163801820020228</v>
      </c>
      <c r="J11" s="16">
        <v>378.26497578947357</v>
      </c>
      <c r="K11" s="176">
        <v>269.35439727272728</v>
      </c>
      <c r="L11" s="177">
        <f t="shared" si="2"/>
        <v>-28.792139237697057</v>
      </c>
    </row>
    <row r="12" spans="1:12" ht="15" customHeight="1">
      <c r="A12" s="38" t="s">
        <v>31</v>
      </c>
      <c r="B12" s="112"/>
      <c r="C12" s="267"/>
      <c r="D12" s="267"/>
      <c r="E12" s="267"/>
      <c r="F12" s="268"/>
      <c r="G12" s="21"/>
      <c r="H12" s="178"/>
      <c r="I12" s="179"/>
      <c r="J12" s="21" t="s">
        <v>109</v>
      </c>
      <c r="K12" s="178"/>
      <c r="L12" s="179"/>
    </row>
    <row r="13" spans="1:12" ht="15" customHeight="1">
      <c r="A13" s="39" t="s">
        <v>32</v>
      </c>
      <c r="B13" s="269">
        <v>282.46949999999998</v>
      </c>
      <c r="C13" s="270">
        <v>274.75326000000001</v>
      </c>
      <c r="D13" s="270">
        <v>275.76371999999998</v>
      </c>
      <c r="E13" s="270">
        <v>279.98928000000001</v>
      </c>
      <c r="F13" s="271">
        <v>288.44040000000001</v>
      </c>
      <c r="G13" s="22">
        <v>274.38581999999997</v>
      </c>
      <c r="H13" s="180">
        <f t="shared" si="0"/>
        <v>280.283232</v>
      </c>
      <c r="I13" s="181">
        <f t="shared" si="1"/>
        <v>2.1493136926682421</v>
      </c>
      <c r="J13" s="27">
        <v>380.10217578947368</v>
      </c>
      <c r="K13" s="180">
        <v>271.19159727272728</v>
      </c>
      <c r="L13" s="182">
        <f t="shared" si="2"/>
        <v>-28.652974240554855</v>
      </c>
    </row>
    <row r="14" spans="1:12" ht="15" customHeight="1">
      <c r="A14" s="40" t="s">
        <v>33</v>
      </c>
      <c r="B14" s="272">
        <v>280.63229999999999</v>
      </c>
      <c r="C14" s="273">
        <v>272.91606000000002</v>
      </c>
      <c r="D14" s="273">
        <v>273.92651999999998</v>
      </c>
      <c r="E14" s="273">
        <v>278.15208000000001</v>
      </c>
      <c r="F14" s="274">
        <v>286.60320000000002</v>
      </c>
      <c r="G14" s="23">
        <v>272.54861999999997</v>
      </c>
      <c r="H14" s="183">
        <f t="shared" si="0"/>
        <v>278.446032</v>
      </c>
      <c r="I14" s="184">
        <f t="shared" si="1"/>
        <v>2.163801820020228</v>
      </c>
      <c r="J14" s="23">
        <v>378.26497578947357</v>
      </c>
      <c r="K14" s="185">
        <v>269.35439727272728</v>
      </c>
      <c r="L14" s="186">
        <f t="shared" si="2"/>
        <v>-28.792139237697057</v>
      </c>
    </row>
    <row r="15" spans="1:12" ht="15" customHeight="1">
      <c r="A15" s="41" t="s">
        <v>34</v>
      </c>
      <c r="B15" s="269">
        <v>290.92061999999999</v>
      </c>
      <c r="C15" s="270">
        <v>283.93925999999999</v>
      </c>
      <c r="D15" s="270">
        <v>284.94972000000001</v>
      </c>
      <c r="E15" s="270">
        <v>289.17527999999999</v>
      </c>
      <c r="F15" s="271">
        <v>297.62639999999999</v>
      </c>
      <c r="G15" s="24">
        <v>287.98110000000003</v>
      </c>
      <c r="H15" s="180">
        <f t="shared" si="0"/>
        <v>289.32225600000004</v>
      </c>
      <c r="I15" s="181">
        <f t="shared" si="1"/>
        <v>0.46570972886763595</v>
      </c>
      <c r="J15" s="24">
        <v>379.61870210526314</v>
      </c>
      <c r="K15" s="187">
        <v>281.3463027272727</v>
      </c>
      <c r="L15" s="188">
        <f t="shared" si="2"/>
        <v>-25.887133282158686</v>
      </c>
    </row>
    <row r="16" spans="1:12" ht="15" customHeight="1">
      <c r="A16" s="42" t="s">
        <v>35</v>
      </c>
      <c r="B16" s="275"/>
      <c r="C16" s="276"/>
      <c r="D16" s="276"/>
      <c r="E16" s="276"/>
      <c r="F16" s="277"/>
      <c r="G16" s="15"/>
      <c r="H16" s="189"/>
      <c r="I16" s="190"/>
      <c r="J16" s="15" t="s">
        <v>109</v>
      </c>
      <c r="K16" s="174"/>
      <c r="L16" s="175"/>
    </row>
    <row r="17" spans="1:12" ht="15" customHeight="1">
      <c r="A17" s="43" t="s">
        <v>36</v>
      </c>
      <c r="B17" s="63"/>
      <c r="C17" s="8"/>
      <c r="D17" s="8"/>
      <c r="E17" s="8"/>
      <c r="F17" s="266"/>
      <c r="G17" s="14"/>
      <c r="H17" s="172"/>
      <c r="I17" s="173"/>
      <c r="J17" s="28" t="s">
        <v>109</v>
      </c>
      <c r="K17" s="191"/>
      <c r="L17" s="177"/>
    </row>
    <row r="18" spans="1:12" ht="15" customHeight="1">
      <c r="A18" s="42" t="s">
        <v>37</v>
      </c>
      <c r="B18" s="61">
        <v>307</v>
      </c>
      <c r="C18" s="7">
        <v>306.25</v>
      </c>
      <c r="D18" s="7">
        <v>305.25</v>
      </c>
      <c r="E18" s="7">
        <v>308</v>
      </c>
      <c r="F18" s="62">
        <v>309.25</v>
      </c>
      <c r="G18" s="13">
        <v>298.05</v>
      </c>
      <c r="H18" s="169">
        <f t="shared" si="0"/>
        <v>307.14999999999998</v>
      </c>
      <c r="I18" s="170">
        <f>(H18/G18-1)*100</f>
        <v>3.0531789968126111</v>
      </c>
      <c r="J18" s="15">
        <v>338.60578947368424</v>
      </c>
      <c r="K18" s="192">
        <v>287.35181818181815</v>
      </c>
      <c r="L18" s="175">
        <f t="shared" si="2"/>
        <v>-15.136767558385017</v>
      </c>
    </row>
    <row r="19" spans="1:12" ht="15" customHeight="1">
      <c r="A19" s="43" t="s">
        <v>24</v>
      </c>
      <c r="B19" s="278"/>
      <c r="C19" s="9"/>
      <c r="D19" s="9"/>
      <c r="E19" s="9"/>
      <c r="F19" s="65"/>
      <c r="G19" s="14"/>
      <c r="H19" s="172"/>
      <c r="I19" s="173"/>
      <c r="J19" s="14" t="s">
        <v>109</v>
      </c>
      <c r="K19" s="172"/>
      <c r="L19" s="177" t="str">
        <f t="shared" si="2"/>
        <v/>
      </c>
    </row>
    <row r="20" spans="1:12" ht="15" customHeight="1">
      <c r="A20" s="42" t="s">
        <v>38</v>
      </c>
      <c r="B20" s="61">
        <v>202</v>
      </c>
      <c r="C20" s="7">
        <v>201</v>
      </c>
      <c r="D20" s="7"/>
      <c r="E20" s="7">
        <v>203</v>
      </c>
      <c r="F20" s="62">
        <v>204</v>
      </c>
      <c r="G20" s="19">
        <v>199.6</v>
      </c>
      <c r="H20" s="169">
        <f t="shared" si="0"/>
        <v>202.5</v>
      </c>
      <c r="I20" s="170">
        <f>(H20/G20-1)*100</f>
        <v>1.4529058116232507</v>
      </c>
      <c r="J20" s="25">
        <v>281.05555555555554</v>
      </c>
      <c r="K20" s="192">
        <v>194.5</v>
      </c>
      <c r="L20" s="170">
        <f t="shared" si="2"/>
        <v>-30.796600118600509</v>
      </c>
    </row>
    <row r="21" spans="1:12" ht="15" customHeight="1">
      <c r="A21" s="43" t="s">
        <v>27</v>
      </c>
      <c r="B21" s="278"/>
      <c r="C21" s="9"/>
      <c r="D21" s="9"/>
      <c r="E21" s="9"/>
      <c r="F21" s="65"/>
      <c r="G21" s="14"/>
      <c r="H21" s="172"/>
      <c r="I21" s="173"/>
      <c r="J21" s="16" t="s">
        <v>109</v>
      </c>
      <c r="K21" s="176"/>
      <c r="L21" s="177"/>
    </row>
    <row r="22" spans="1:12" ht="15" customHeight="1">
      <c r="A22" s="44" t="s">
        <v>39</v>
      </c>
      <c r="B22" s="61">
        <v>194.57633999999999</v>
      </c>
      <c r="C22" s="7">
        <v>195.06843999999998</v>
      </c>
      <c r="D22" s="7">
        <v>196.15106</v>
      </c>
      <c r="E22" s="7">
        <v>197.62735999999998</v>
      </c>
      <c r="F22" s="62">
        <v>195.65895999999998</v>
      </c>
      <c r="G22" s="25">
        <v>194.98970399999999</v>
      </c>
      <c r="H22" s="169">
        <f t="shared" si="0"/>
        <v>195.81643199999999</v>
      </c>
      <c r="I22" s="193">
        <f>(H22/G22-1)*100</f>
        <v>0.42398546335553622</v>
      </c>
      <c r="J22" s="25">
        <v>293.90802000000002</v>
      </c>
      <c r="K22" s="192">
        <v>192.57662454545454</v>
      </c>
      <c r="L22" s="170">
        <f t="shared" si="2"/>
        <v>-34.477247492105008</v>
      </c>
    </row>
    <row r="23" spans="1:12" ht="15" customHeight="1">
      <c r="A23" s="45" t="s">
        <v>40</v>
      </c>
      <c r="B23" s="63"/>
      <c r="C23" s="8"/>
      <c r="D23" s="8"/>
      <c r="E23" s="8"/>
      <c r="F23" s="266"/>
      <c r="G23" s="26"/>
      <c r="H23" s="176"/>
      <c r="I23" s="194"/>
      <c r="J23" s="26" t="s">
        <v>109</v>
      </c>
      <c r="K23" s="195"/>
      <c r="L23" s="177"/>
    </row>
    <row r="24" spans="1:12" ht="15" customHeight="1">
      <c r="A24" s="46" t="s">
        <v>41</v>
      </c>
      <c r="B24" s="61">
        <v>413.14577968957843</v>
      </c>
      <c r="C24" s="7">
        <v>416.45270962305955</v>
      </c>
      <c r="D24" s="7">
        <v>418.21640558758276</v>
      </c>
      <c r="E24" s="7">
        <v>400.57944594235005</v>
      </c>
      <c r="F24" s="62">
        <v>413.14577968957843</v>
      </c>
      <c r="G24" s="18">
        <v>420.00214775166268</v>
      </c>
      <c r="H24" s="169">
        <f t="shared" si="0"/>
        <v>412.3080241064298</v>
      </c>
      <c r="I24" s="170">
        <f>(H24/G24-1)*100</f>
        <v>-1.8319248333421023</v>
      </c>
      <c r="J24" s="18">
        <v>375.3887621332708</v>
      </c>
      <c r="K24" s="196">
        <v>392.70294010078584</v>
      </c>
      <c r="L24" s="170">
        <f t="shared" si="2"/>
        <v>4.6123325240535991</v>
      </c>
    </row>
    <row r="25" spans="1:12" ht="15" customHeight="1">
      <c r="A25" s="47" t="s">
        <v>42</v>
      </c>
      <c r="B25" s="279"/>
      <c r="C25" s="280"/>
      <c r="D25" s="280"/>
      <c r="E25" s="280"/>
      <c r="F25" s="281"/>
      <c r="G25" s="17"/>
      <c r="H25" s="197"/>
      <c r="I25" s="198"/>
      <c r="J25" s="16"/>
      <c r="K25" s="176"/>
      <c r="L25" s="177"/>
    </row>
    <row r="26" spans="1:12" ht="15" customHeight="1">
      <c r="A26" s="46" t="s">
        <v>43</v>
      </c>
      <c r="B26" s="61">
        <v>602</v>
      </c>
      <c r="C26" s="7">
        <v>602</v>
      </c>
      <c r="D26" s="7">
        <v>602</v>
      </c>
      <c r="E26" s="7">
        <v>599</v>
      </c>
      <c r="F26" s="62">
        <v>599</v>
      </c>
      <c r="G26" s="18">
        <v>599</v>
      </c>
      <c r="H26" s="196">
        <f t="shared" si="0"/>
        <v>600.79999999999995</v>
      </c>
      <c r="I26" s="193">
        <f>(H26/G26-1)*100</f>
        <v>0.30050083472452638</v>
      </c>
      <c r="J26" s="18">
        <v>500.84210526315792</v>
      </c>
      <c r="K26" s="196">
        <v>594.13636363636363</v>
      </c>
      <c r="L26" s="170">
        <f t="shared" si="2"/>
        <v>18.627479078298734</v>
      </c>
    </row>
    <row r="27" spans="1:12" ht="15" customHeight="1">
      <c r="A27" s="48" t="s">
        <v>44</v>
      </c>
      <c r="B27" s="109">
        <v>600</v>
      </c>
      <c r="C27" s="110">
        <v>600</v>
      </c>
      <c r="D27" s="110">
        <v>600</v>
      </c>
      <c r="E27" s="110">
        <v>598</v>
      </c>
      <c r="F27" s="111">
        <v>598</v>
      </c>
      <c r="G27" s="17">
        <v>597.6</v>
      </c>
      <c r="H27" s="199">
        <f t="shared" si="0"/>
        <v>599.20000000000005</v>
      </c>
      <c r="I27" s="194">
        <f>(H27/G27-1)*100</f>
        <v>0.26773761713521083</v>
      </c>
      <c r="J27" s="16">
        <v>499.4736842105263</v>
      </c>
      <c r="K27" s="176">
        <v>592.81818181818187</v>
      </c>
      <c r="L27" s="177">
        <f t="shared" si="2"/>
        <v>18.688571702270337</v>
      </c>
    </row>
    <row r="28" spans="1:12" ht="15" customHeight="1">
      <c r="A28" s="46" t="s">
        <v>45</v>
      </c>
      <c r="B28" s="61">
        <v>586</v>
      </c>
      <c r="C28" s="7">
        <v>586</v>
      </c>
      <c r="D28" s="7">
        <v>586</v>
      </c>
      <c r="E28" s="7">
        <v>584</v>
      </c>
      <c r="F28" s="62">
        <v>584</v>
      </c>
      <c r="G28" s="18">
        <v>583.6</v>
      </c>
      <c r="H28" s="196">
        <f t="shared" si="0"/>
        <v>585.20000000000005</v>
      </c>
      <c r="I28" s="193">
        <f>(H28/G28-1)*100</f>
        <v>0.27416038382455099</v>
      </c>
      <c r="J28" s="18">
        <v>494.84210526315792</v>
      </c>
      <c r="K28" s="196">
        <v>579.18181818181813</v>
      </c>
      <c r="L28" s="193">
        <f t="shared" si="2"/>
        <v>17.043762448995366</v>
      </c>
    </row>
    <row r="29" spans="1:12" ht="15" customHeight="1">
      <c r="A29" s="47" t="s">
        <v>46</v>
      </c>
      <c r="B29" s="279"/>
      <c r="C29" s="280"/>
      <c r="D29" s="280"/>
      <c r="E29" s="280"/>
      <c r="F29" s="281"/>
      <c r="G29" s="17"/>
      <c r="H29" s="199"/>
      <c r="I29" s="194"/>
      <c r="J29" s="16" t="s">
        <v>109</v>
      </c>
      <c r="K29" s="176"/>
      <c r="L29" s="194"/>
    </row>
    <row r="30" spans="1:12" ht="15" customHeight="1">
      <c r="A30" s="46" t="s">
        <v>47</v>
      </c>
      <c r="B30" s="61">
        <v>577.5</v>
      </c>
      <c r="C30" s="7">
        <v>577.5</v>
      </c>
      <c r="D30" s="7">
        <v>577.5</v>
      </c>
      <c r="E30" s="7">
        <v>578.5</v>
      </c>
      <c r="F30" s="62">
        <v>578.5</v>
      </c>
      <c r="G30" s="18">
        <v>579</v>
      </c>
      <c r="H30" s="196">
        <f t="shared" si="0"/>
        <v>577.9</v>
      </c>
      <c r="I30" s="193">
        <f>(H30/G30-1)*100</f>
        <v>-0.18998272884284129</v>
      </c>
      <c r="J30" s="18">
        <v>475.78947368421052</v>
      </c>
      <c r="K30" s="196">
        <v>581.25</v>
      </c>
      <c r="L30" s="193">
        <f t="shared" si="2"/>
        <v>22.165376106194685</v>
      </c>
    </row>
    <row r="31" spans="1:12" ht="15" customHeight="1" thickBot="1">
      <c r="A31" s="200" t="s">
        <v>48</v>
      </c>
      <c r="B31" s="282">
        <v>572.5</v>
      </c>
      <c r="C31" s="283">
        <v>572.5</v>
      </c>
      <c r="D31" s="283">
        <v>572.5</v>
      </c>
      <c r="E31" s="283">
        <v>573.5</v>
      </c>
      <c r="F31" s="284">
        <v>573.5</v>
      </c>
      <c r="G31" s="201">
        <v>574</v>
      </c>
      <c r="H31" s="202">
        <f t="shared" si="0"/>
        <v>572.9</v>
      </c>
      <c r="I31" s="203">
        <f>(H31/G31-1)*100</f>
        <v>-0.19163763066202266</v>
      </c>
      <c r="J31" s="201">
        <v>469.4736842105263</v>
      </c>
      <c r="K31" s="204">
        <v>576.25</v>
      </c>
      <c r="L31" s="203">
        <f t="shared" si="2"/>
        <v>22.743834080717491</v>
      </c>
    </row>
    <row r="32" spans="1:12" ht="15.75" customHeight="1">
      <c r="A32" s="12" t="s">
        <v>49</v>
      </c>
      <c r="B32" s="12"/>
      <c r="C32" s="12"/>
      <c r="D32" s="12"/>
      <c r="E32" s="12"/>
      <c r="F32" s="12"/>
      <c r="G32" s="12"/>
      <c r="H32" s="12"/>
      <c r="I32" s="12"/>
      <c r="J32" s="292" t="s">
        <v>50</v>
      </c>
      <c r="K32" s="292"/>
      <c r="L32" s="292"/>
    </row>
    <row r="33" spans="1:250">
      <c r="A33" s="50" t="s">
        <v>51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250" s="49" customFormat="1">
      <c r="A34" s="12" t="s">
        <v>110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IP34" s="31"/>
    </row>
  </sheetData>
  <sheetProtection selectLockedCells="1" selectUnlockedCells="1"/>
  <mergeCells count="7">
    <mergeCell ref="J32:L32"/>
    <mergeCell ref="A1:A4"/>
    <mergeCell ref="G2:I3"/>
    <mergeCell ref="J2:L2"/>
    <mergeCell ref="J3:L3"/>
    <mergeCell ref="B1:L1"/>
    <mergeCell ref="B2:F2"/>
  </mergeCells>
  <phoneticPr fontId="0" type="noConversion"/>
  <printOptions horizontalCentered="1"/>
  <pageMargins left="0.25" right="0.25" top="0.75" bottom="0.75" header="0.3" footer="0.3"/>
  <pageSetup scale="85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L33"/>
  <sheetViews>
    <sheetView showOutlineSymbols="0" showWhiteSpace="0" zoomScale="70" zoomScaleNormal="70" workbookViewId="0">
      <pane xSplit="1" ySplit="7" topLeftCell="B16" activePane="bottomRight" state="frozen"/>
      <selection pane="topRight" activeCell="B1" sqref="B1"/>
      <selection pane="bottomLeft" activeCell="A8" sqref="A8"/>
      <selection pane="bottomRight" activeCell="A28" sqref="A28:A35"/>
    </sheetView>
  </sheetViews>
  <sheetFormatPr baseColWidth="10" defaultColWidth="10.90625" defaultRowHeight="18"/>
  <cols>
    <col min="1" max="1" width="38.1796875" customWidth="1"/>
    <col min="2" max="3" width="7.7265625" customWidth="1"/>
    <col min="4" max="4" width="8.26953125" customWidth="1"/>
    <col min="5" max="5" width="7.81640625" customWidth="1"/>
    <col min="6" max="6" width="7.90625" customWidth="1"/>
    <col min="7" max="7" width="7.7265625" bestFit="1" customWidth="1"/>
    <col min="8" max="8" width="7.81640625" bestFit="1" customWidth="1"/>
    <col min="9" max="9" width="7.90625" customWidth="1"/>
    <col min="10" max="11" width="7.6328125" customWidth="1"/>
    <col min="12" max="12" width="8.26953125" customWidth="1"/>
  </cols>
  <sheetData>
    <row r="1" spans="1:12" ht="2.2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31" customFormat="1" ht="15" customHeight="1" thickBot="1">
      <c r="A2" s="310" t="s">
        <v>12</v>
      </c>
      <c r="B2" s="305" t="s">
        <v>13</v>
      </c>
      <c r="C2" s="305"/>
      <c r="D2" s="305"/>
      <c r="E2" s="305"/>
      <c r="F2" s="305"/>
      <c r="G2" s="305"/>
      <c r="H2" s="305"/>
      <c r="I2" s="305"/>
      <c r="J2" s="305"/>
      <c r="K2" s="305"/>
      <c r="L2" s="306"/>
    </row>
    <row r="3" spans="1:12" s="31" customFormat="1" ht="15" customHeight="1">
      <c r="A3" s="311"/>
      <c r="B3" s="307" t="s">
        <v>107</v>
      </c>
      <c r="C3" s="308"/>
      <c r="D3" s="308"/>
      <c r="E3" s="308"/>
      <c r="F3" s="309"/>
      <c r="G3" s="295" t="s">
        <v>14</v>
      </c>
      <c r="H3" s="296"/>
      <c r="I3" s="297"/>
      <c r="J3" s="295" t="s">
        <v>15</v>
      </c>
      <c r="K3" s="296"/>
      <c r="L3" s="297"/>
    </row>
    <row r="4" spans="1:12" s="31" customFormat="1" ht="15" customHeight="1">
      <c r="A4" s="311"/>
      <c r="B4" s="205" t="s">
        <v>16</v>
      </c>
      <c r="C4" s="156" t="s">
        <v>17</v>
      </c>
      <c r="D4" s="156" t="s">
        <v>18</v>
      </c>
      <c r="E4" s="156" t="s">
        <v>19</v>
      </c>
      <c r="F4" s="157" t="s">
        <v>20</v>
      </c>
      <c r="G4" s="298"/>
      <c r="H4" s="299"/>
      <c r="I4" s="300"/>
      <c r="J4" s="301" t="s">
        <v>108</v>
      </c>
      <c r="K4" s="302"/>
      <c r="L4" s="303"/>
    </row>
    <row r="5" spans="1:12" s="31" customFormat="1" ht="15" customHeight="1">
      <c r="A5" s="311"/>
      <c r="B5" s="206">
        <v>29</v>
      </c>
      <c r="C5" s="159">
        <v>30</v>
      </c>
      <c r="D5" s="159">
        <v>1</v>
      </c>
      <c r="E5" s="159">
        <v>2</v>
      </c>
      <c r="F5" s="159">
        <v>3</v>
      </c>
      <c r="G5" s="207" t="s">
        <v>21</v>
      </c>
      <c r="H5" s="208" t="s">
        <v>22</v>
      </c>
      <c r="I5" s="162" t="s">
        <v>23</v>
      </c>
      <c r="J5" s="163">
        <v>2023</v>
      </c>
      <c r="K5" s="164">
        <v>2024</v>
      </c>
      <c r="L5" s="162" t="s">
        <v>23</v>
      </c>
    </row>
    <row r="6" spans="1:12" ht="15" customHeight="1">
      <c r="A6" s="52"/>
      <c r="B6" s="209"/>
      <c r="C6" s="210"/>
      <c r="D6" s="210"/>
      <c r="E6" s="210"/>
      <c r="F6" s="211"/>
      <c r="G6" s="59"/>
      <c r="I6" s="60"/>
      <c r="J6" s="59"/>
      <c r="L6" s="60"/>
    </row>
    <row r="7" spans="1:12" ht="15" customHeight="1">
      <c r="A7" s="53" t="s">
        <v>52</v>
      </c>
      <c r="B7" s="61"/>
      <c r="C7" s="7"/>
      <c r="D7" s="7"/>
      <c r="E7" s="7"/>
      <c r="F7" s="62"/>
      <c r="G7" s="15"/>
      <c r="H7" s="174"/>
      <c r="I7" s="175"/>
      <c r="J7" s="15"/>
      <c r="K7" s="174"/>
      <c r="L7" s="175"/>
    </row>
    <row r="8" spans="1:12" ht="15" customHeight="1">
      <c r="A8" s="54" t="s">
        <v>53</v>
      </c>
      <c r="B8" s="63">
        <v>255.7690050607288</v>
      </c>
      <c r="C8" s="9">
        <v>255.59677004048586</v>
      </c>
      <c r="D8" s="64">
        <v>261.10829068825916</v>
      </c>
      <c r="E8" s="9">
        <v>267.30875141700409</v>
      </c>
      <c r="F8" s="65">
        <v>272.82027206477738</v>
      </c>
      <c r="G8" s="16">
        <v>253.18547975708506</v>
      </c>
      <c r="H8" s="199">
        <f>AVERAGEIF(B8:F8,"&lt;&gt;0")</f>
        <v>262.52061785425104</v>
      </c>
      <c r="I8" s="194">
        <f>(H8/G8-1)*100</f>
        <v>3.6870748299319578</v>
      </c>
      <c r="J8" s="30">
        <v>229.60741198593655</v>
      </c>
      <c r="K8" s="113">
        <v>243.10190220831802</v>
      </c>
      <c r="L8" s="177">
        <f>IF(OR(OR(J8="",K8=""),OR(J8="s/i",K8="s/i")),"",K8/J8*100-100)</f>
        <v>5.8772014830287986</v>
      </c>
    </row>
    <row r="9" spans="1:12" ht="15" customHeight="1">
      <c r="A9" s="53" t="s">
        <v>54</v>
      </c>
      <c r="B9" s="61">
        <v>429</v>
      </c>
      <c r="C9" s="10">
        <v>422</v>
      </c>
      <c r="D9" s="10"/>
      <c r="E9" s="10">
        <v>435</v>
      </c>
      <c r="F9" s="10">
        <v>443</v>
      </c>
      <c r="G9" s="19">
        <v>428</v>
      </c>
      <c r="H9" s="171">
        <f t="shared" ref="H9:H31" si="0">AVERAGEIF(B9:F9,"&lt;&gt;0")</f>
        <v>432.25</v>
      </c>
      <c r="I9" s="212">
        <f>(H9/G9-1)*100</f>
        <v>0.99299065420561661</v>
      </c>
      <c r="J9" s="29">
        <v>565.55555555555554</v>
      </c>
      <c r="K9" s="213">
        <v>425.75</v>
      </c>
      <c r="L9" s="212">
        <f t="shared" ref="L9:L31" si="1">IF(OR(OR(J9="",K9=""),OR(J9="s/i",K9="s/i")),"",K9/J9*100-100)</f>
        <v>-24.720039292730846</v>
      </c>
    </row>
    <row r="10" spans="1:12" ht="15" customHeight="1">
      <c r="A10" s="54" t="s">
        <v>55</v>
      </c>
      <c r="B10" s="63">
        <v>426.50594867599932</v>
      </c>
      <c r="C10" s="9">
        <v>420.90248908753586</v>
      </c>
      <c r="D10" s="64">
        <v>424.66874881092934</v>
      </c>
      <c r="E10" s="9">
        <v>437.2535678866588</v>
      </c>
      <c r="F10" s="65">
        <v>441.57098756957328</v>
      </c>
      <c r="G10" s="16">
        <v>427.46129260583575</v>
      </c>
      <c r="H10" s="199">
        <f t="shared" si="0"/>
        <v>430.18034840613939</v>
      </c>
      <c r="I10" s="194">
        <f>(H10/G10-1)*100</f>
        <v>0.63609403876736526</v>
      </c>
      <c r="J10" s="30">
        <v>546.05447779069868</v>
      </c>
      <c r="K10" s="113">
        <v>427.92560311718984</v>
      </c>
      <c r="L10" s="177">
        <f t="shared" si="1"/>
        <v>-21.633166557199687</v>
      </c>
    </row>
    <row r="11" spans="1:12" ht="15" customHeight="1">
      <c r="A11" s="53" t="s">
        <v>56</v>
      </c>
      <c r="B11" s="61">
        <v>451.0719261776128</v>
      </c>
      <c r="C11" s="66">
        <v>442.05208876454503</v>
      </c>
      <c r="D11" s="66">
        <v>447.83581102562476</v>
      </c>
      <c r="E11" s="66">
        <v>452.78971443542042</v>
      </c>
      <c r="F11" s="67">
        <v>462.85753803596134</v>
      </c>
      <c r="G11" s="19">
        <v>456.88061964260316</v>
      </c>
      <c r="H11" s="171">
        <f>AVERAGEIF(B11:F11,"&lt;&gt;0")</f>
        <v>451.32141568783283</v>
      </c>
      <c r="I11" s="212">
        <f>(H11/G11-1)*100</f>
        <v>-1.2167738607776868</v>
      </c>
      <c r="J11" s="29">
        <v>567.25038944469031</v>
      </c>
      <c r="K11" s="213">
        <v>458.13831170347765</v>
      </c>
      <c r="L11" s="212">
        <f t="shared" si="1"/>
        <v>-19.235258321819387</v>
      </c>
    </row>
    <row r="12" spans="1:12" ht="15" customHeight="1">
      <c r="A12" s="54" t="s">
        <v>57</v>
      </c>
      <c r="B12" s="109"/>
      <c r="C12" s="110"/>
      <c r="D12" s="110"/>
      <c r="E12" s="110"/>
      <c r="F12" s="111"/>
      <c r="G12" s="103"/>
      <c r="H12" s="214"/>
      <c r="I12" s="215"/>
      <c r="J12" s="103" t="s">
        <v>109</v>
      </c>
      <c r="K12" s="214"/>
      <c r="L12" s="215" t="str">
        <f t="shared" si="1"/>
        <v/>
      </c>
    </row>
    <row r="13" spans="1:12" ht="15" customHeight="1">
      <c r="A13" s="53" t="s">
        <v>58</v>
      </c>
      <c r="B13" s="61">
        <v>215</v>
      </c>
      <c r="C13" s="10">
        <v>215</v>
      </c>
      <c r="D13" s="10"/>
      <c r="E13" s="10">
        <v>210</v>
      </c>
      <c r="F13" s="10">
        <v>210</v>
      </c>
      <c r="G13" s="19">
        <v>221</v>
      </c>
      <c r="H13" s="171">
        <f t="shared" si="0"/>
        <v>212.5</v>
      </c>
      <c r="I13" s="212">
        <f t="shared" ref="I13:I19" si="2">(H13/G13-1)*100</f>
        <v>-3.8461538461538436</v>
      </c>
      <c r="J13" s="29">
        <v>310.66666666666669</v>
      </c>
      <c r="K13" s="213">
        <v>231.5</v>
      </c>
      <c r="L13" s="212">
        <f t="shared" si="1"/>
        <v>-25.482832618025753</v>
      </c>
    </row>
    <row r="14" spans="1:12" ht="15" customHeight="1">
      <c r="A14" s="55" t="s">
        <v>59</v>
      </c>
      <c r="B14" s="63">
        <v>902.57140984478849</v>
      </c>
      <c r="C14" s="9">
        <v>871.70673046563115</v>
      </c>
      <c r="D14" s="64">
        <v>887.57999414634071</v>
      </c>
      <c r="E14" s="9">
        <v>887.13907015520999</v>
      </c>
      <c r="F14" s="65">
        <v>894.63477800443377</v>
      </c>
      <c r="G14" s="16">
        <v>930.39371368514333</v>
      </c>
      <c r="H14" s="199">
        <f>AVERAGEIF(B14:F14,"&lt;&gt;0")</f>
        <v>888.72639652328075</v>
      </c>
      <c r="I14" s="194">
        <f t="shared" si="2"/>
        <v>-4.4784607364580005</v>
      </c>
      <c r="J14" s="77">
        <v>1254.823265706616</v>
      </c>
      <c r="K14" s="216">
        <v>982.75945023180748</v>
      </c>
      <c r="L14" s="177">
        <f t="shared" si="1"/>
        <v>-21.6814449420974</v>
      </c>
    </row>
    <row r="15" spans="1:12" ht="15" customHeight="1">
      <c r="A15" s="56" t="s">
        <v>60</v>
      </c>
      <c r="B15" s="61">
        <v>963.19845862527632</v>
      </c>
      <c r="C15" s="66">
        <v>932.33377924611898</v>
      </c>
      <c r="D15" s="66">
        <v>938.50671512195038</v>
      </c>
      <c r="E15" s="66">
        <v>938.50671512195038</v>
      </c>
      <c r="F15" s="67">
        <v>935.19978518846926</v>
      </c>
      <c r="G15" s="19">
        <v>991.02076246563115</v>
      </c>
      <c r="H15" s="171">
        <f t="shared" si="0"/>
        <v>941.54909066075311</v>
      </c>
      <c r="I15" s="212">
        <f t="shared" si="2"/>
        <v>-4.9919914575547235</v>
      </c>
      <c r="J15" s="76">
        <v>1185.0760522674746</v>
      </c>
      <c r="K15" s="217">
        <v>1014.4057675952422</v>
      </c>
      <c r="L15" s="212">
        <f t="shared" si="1"/>
        <v>-14.401631384389134</v>
      </c>
    </row>
    <row r="16" spans="1:12" ht="15" customHeight="1">
      <c r="A16" s="55" t="s">
        <v>61</v>
      </c>
      <c r="B16" s="63">
        <v>952.28347121391187</v>
      </c>
      <c r="C16" s="9">
        <v>938.03649774273538</v>
      </c>
      <c r="D16" s="64">
        <v>938.03649774273538</v>
      </c>
      <c r="E16" s="9">
        <v>945.10673303641602</v>
      </c>
      <c r="F16" s="65">
        <v>949.05947441217143</v>
      </c>
      <c r="G16" s="16">
        <v>948.11404646605627</v>
      </c>
      <c r="H16" s="199">
        <f t="shared" si="0"/>
        <v>944.50453482959404</v>
      </c>
      <c r="I16" s="194">
        <f t="shared" si="2"/>
        <v>-0.38070437305681715</v>
      </c>
      <c r="J16" s="77">
        <v>1075.5086019931935</v>
      </c>
      <c r="K16" s="216">
        <v>958.05530892388526</v>
      </c>
      <c r="L16" s="177">
        <f t="shared" si="1"/>
        <v>-10.920720936274904</v>
      </c>
    </row>
    <row r="17" spans="1:12" ht="15" customHeight="1">
      <c r="A17" s="56" t="s">
        <v>62</v>
      </c>
      <c r="B17" s="61">
        <v>839</v>
      </c>
      <c r="C17" s="10">
        <v>830</v>
      </c>
      <c r="D17" s="10"/>
      <c r="E17" s="10">
        <v>830</v>
      </c>
      <c r="F17" s="10">
        <v>823</v>
      </c>
      <c r="G17" s="19">
        <v>863.6</v>
      </c>
      <c r="H17" s="171">
        <f t="shared" si="0"/>
        <v>830.5</v>
      </c>
      <c r="I17" s="212">
        <f t="shared" si="2"/>
        <v>-3.8327929597035681</v>
      </c>
      <c r="J17" s="76">
        <v>960.61111111111109</v>
      </c>
      <c r="K17" s="217">
        <v>883.15</v>
      </c>
      <c r="L17" s="212">
        <f t="shared" si="1"/>
        <v>-8.0637325776415452</v>
      </c>
    </row>
    <row r="18" spans="1:12" ht="15" customHeight="1">
      <c r="A18" s="55" t="s">
        <v>63</v>
      </c>
      <c r="B18" s="63">
        <v>1048.5817997636332</v>
      </c>
      <c r="C18" s="9">
        <v>1034.5202517962739</v>
      </c>
      <c r="D18" s="64">
        <v>1034.5202517962739</v>
      </c>
      <c r="E18" s="9">
        <v>961.12549122347389</v>
      </c>
      <c r="F18" s="65">
        <v>965.14522821576759</v>
      </c>
      <c r="G18" s="16">
        <v>1048.3462399293103</v>
      </c>
      <c r="H18" s="199">
        <f t="shared" si="0"/>
        <v>1008.7786045590844</v>
      </c>
      <c r="I18" s="194">
        <f t="shared" si="2"/>
        <v>-3.7742907698981143</v>
      </c>
      <c r="J18" s="77">
        <v>1141.5532238371982</v>
      </c>
      <c r="K18" s="216">
        <v>1047.2640063213598</v>
      </c>
      <c r="L18" s="177">
        <f t="shared" si="1"/>
        <v>-8.2597302996435076</v>
      </c>
    </row>
    <row r="19" spans="1:12" ht="15" customHeight="1">
      <c r="A19" s="56" t="s">
        <v>64</v>
      </c>
      <c r="B19" s="61">
        <v>860</v>
      </c>
      <c r="C19" s="10">
        <v>855</v>
      </c>
      <c r="D19" s="10"/>
      <c r="E19" s="10">
        <v>850</v>
      </c>
      <c r="F19" s="10">
        <v>850</v>
      </c>
      <c r="G19" s="19">
        <v>868</v>
      </c>
      <c r="H19" s="171">
        <f t="shared" si="0"/>
        <v>853.75</v>
      </c>
      <c r="I19" s="212">
        <f t="shared" si="2"/>
        <v>-1.6417050691244217</v>
      </c>
      <c r="J19" s="76">
        <v>1016.3888888888889</v>
      </c>
      <c r="K19" s="217">
        <v>869.75</v>
      </c>
      <c r="L19" s="212">
        <f t="shared" si="1"/>
        <v>-14.427439191035802</v>
      </c>
    </row>
    <row r="20" spans="1:12" ht="15" customHeight="1">
      <c r="A20" s="55" t="s">
        <v>65</v>
      </c>
      <c r="B20" s="63">
        <v>1069.981428330238</v>
      </c>
      <c r="C20" s="9">
        <v>1093.4825459401029</v>
      </c>
      <c r="D20" s="64">
        <v>1093.4825459401029</v>
      </c>
      <c r="E20" s="9">
        <v>1062.577626408174</v>
      </c>
      <c r="F20" s="65">
        <v>1067.0216689718764</v>
      </c>
      <c r="G20" s="16">
        <v>1050.5292427036443</v>
      </c>
      <c r="H20" s="191">
        <f t="shared" si="0"/>
        <v>1077.3091631180989</v>
      </c>
      <c r="I20" s="218">
        <f>(H20/G20-1)*100</f>
        <v>2.5491837186305988</v>
      </c>
      <c r="J20" s="77">
        <v>986.36703784136887</v>
      </c>
      <c r="K20" s="216">
        <v>1034.3067330940783</v>
      </c>
      <c r="L20" s="177">
        <f t="shared" si="1"/>
        <v>4.8602288411445471</v>
      </c>
    </row>
    <row r="21" spans="1:12">
      <c r="A21" s="56" t="s">
        <v>66</v>
      </c>
      <c r="B21" s="61">
        <v>1256.6333747228371</v>
      </c>
      <c r="C21" s="10">
        <v>1256.6333747228371</v>
      </c>
      <c r="D21" s="10">
        <v>1256.6333747228371</v>
      </c>
      <c r="E21" s="10">
        <v>1256.6333747228371</v>
      </c>
      <c r="F21" s="10">
        <v>1256.6333747228371</v>
      </c>
      <c r="G21" s="19">
        <v>1300.725773835919</v>
      </c>
      <c r="H21" s="171">
        <f t="shared" si="0"/>
        <v>1256.6333747228371</v>
      </c>
      <c r="I21" s="212">
        <f>(H21/G21-1)*100</f>
        <v>-3.3898305084745672</v>
      </c>
      <c r="J21" s="76">
        <v>1732.367154627143</v>
      </c>
      <c r="K21" s="217">
        <v>1296.7173739165478</v>
      </c>
      <c r="L21" s="212">
        <f t="shared" si="1"/>
        <v>-25.147658771235484</v>
      </c>
    </row>
    <row r="22" spans="1:12" ht="15" customHeight="1">
      <c r="A22" s="55" t="s">
        <v>67</v>
      </c>
      <c r="B22" s="63">
        <v>1433.0029711751652</v>
      </c>
      <c r="C22" s="9">
        <v>1433.0029711751652</v>
      </c>
      <c r="D22" s="64">
        <v>1433.0029711751652</v>
      </c>
      <c r="E22" s="9">
        <v>1433.0029711751652</v>
      </c>
      <c r="F22" s="65">
        <v>1433.0029711751652</v>
      </c>
      <c r="G22" s="16">
        <v>1477.0953702882471</v>
      </c>
      <c r="H22" s="176">
        <f t="shared" si="0"/>
        <v>1433.0029711751652</v>
      </c>
      <c r="I22" s="177">
        <f>(H22/G22-1)*100</f>
        <v>-2.9850746268656692</v>
      </c>
      <c r="J22" s="77">
        <v>1943.5465398529566</v>
      </c>
      <c r="K22" s="216">
        <v>1473.0869703688761</v>
      </c>
      <c r="L22" s="177">
        <f t="shared" si="1"/>
        <v>-24.206241519674336</v>
      </c>
    </row>
    <row r="23" spans="1:12" s="104" customFormat="1" ht="15" customHeight="1">
      <c r="A23" s="114" t="s">
        <v>68</v>
      </c>
      <c r="B23" s="61"/>
      <c r="C23" s="10"/>
      <c r="D23" s="10"/>
      <c r="E23" s="10"/>
      <c r="F23" s="67"/>
      <c r="G23" s="15"/>
      <c r="H23" s="174"/>
      <c r="I23" s="175"/>
      <c r="J23" s="18" t="s">
        <v>109</v>
      </c>
      <c r="K23" s="196"/>
      <c r="L23" s="193" t="str">
        <f t="shared" si="1"/>
        <v/>
      </c>
    </row>
    <row r="24" spans="1:12" ht="15" customHeight="1">
      <c r="A24" s="55" t="s">
        <v>69</v>
      </c>
      <c r="B24" s="63">
        <v>423.72795547671802</v>
      </c>
      <c r="C24" s="9">
        <v>439.16029516629681</v>
      </c>
      <c r="D24" s="64">
        <v>430.56227733924578</v>
      </c>
      <c r="E24" s="9">
        <v>426.15303742793759</v>
      </c>
      <c r="F24" s="65">
        <v>427.03488541019919</v>
      </c>
      <c r="G24" s="16">
        <v>433.03145168957838</v>
      </c>
      <c r="H24" s="176">
        <f t="shared" si="0"/>
        <v>429.32769016407946</v>
      </c>
      <c r="I24" s="173">
        <f>(H24/G24-1)*100</f>
        <v>-0.85531004989309878</v>
      </c>
      <c r="J24" s="16">
        <v>528.36166814979015</v>
      </c>
      <c r="K24" s="176">
        <v>453.77091287240432</v>
      </c>
      <c r="L24" s="218">
        <f t="shared" si="1"/>
        <v>-14.117366904867794</v>
      </c>
    </row>
    <row r="25" spans="1:12" ht="15" customHeight="1">
      <c r="A25" s="56" t="s">
        <v>70</v>
      </c>
      <c r="B25" s="61">
        <v>573.80000000000007</v>
      </c>
      <c r="C25" s="66">
        <v>569.29999999999995</v>
      </c>
      <c r="D25" s="66">
        <v>568.30000000000007</v>
      </c>
      <c r="E25" s="66">
        <v>570.5</v>
      </c>
      <c r="F25" s="67">
        <v>572</v>
      </c>
      <c r="G25" s="19">
        <v>569.5</v>
      </c>
      <c r="H25" s="174">
        <f t="shared" si="0"/>
        <v>570.78</v>
      </c>
      <c r="I25" s="175">
        <f>(H25/G25-1)*100</f>
        <v>0.22475856014045892</v>
      </c>
      <c r="J25" s="18">
        <v>681.79473684210541</v>
      </c>
      <c r="K25" s="196">
        <v>601.64090909090919</v>
      </c>
      <c r="L25" s="212">
        <f t="shared" si="1"/>
        <v>-11.756298988526623</v>
      </c>
    </row>
    <row r="26" spans="1:12" ht="15" customHeight="1">
      <c r="A26" s="55" t="s">
        <v>71</v>
      </c>
      <c r="B26" s="63">
        <v>445.3332310421282</v>
      </c>
      <c r="C26" s="9">
        <v>434.53059325942314</v>
      </c>
      <c r="D26" s="64">
        <v>423.72795547671802</v>
      </c>
      <c r="E26" s="9">
        <v>424.38934146341427</v>
      </c>
      <c r="F26" s="65">
        <v>425.05072745011051</v>
      </c>
      <c r="G26" s="16">
        <v>434.70696285587547</v>
      </c>
      <c r="H26" s="176">
        <f t="shared" si="0"/>
        <v>430.60636973835881</v>
      </c>
      <c r="I26" s="177">
        <f>(H26/G26-1)*100</f>
        <v>-0.94330053757988308</v>
      </c>
      <c r="J26" s="26">
        <v>543.06751465515174</v>
      </c>
      <c r="K26" s="195">
        <v>455.19389484378115</v>
      </c>
      <c r="L26" s="218">
        <f t="shared" si="1"/>
        <v>-16.180975190013044</v>
      </c>
    </row>
    <row r="27" spans="1:12" ht="15" customHeight="1">
      <c r="A27" s="57" t="s">
        <v>72</v>
      </c>
      <c r="B27" s="68"/>
      <c r="C27" s="7"/>
      <c r="D27" s="11"/>
      <c r="E27" s="11"/>
      <c r="F27" s="69"/>
      <c r="G27" s="70"/>
      <c r="H27" s="219"/>
      <c r="I27" s="220"/>
      <c r="J27" s="70" t="s">
        <v>109</v>
      </c>
      <c r="K27" s="219"/>
      <c r="L27" s="220" t="str">
        <f t="shared" si="1"/>
        <v/>
      </c>
    </row>
    <row r="28" spans="1:12" s="104" customFormat="1" ht="15" customHeight="1">
      <c r="A28" s="105" t="s">
        <v>73</v>
      </c>
      <c r="B28" s="63"/>
      <c r="C28" s="9"/>
      <c r="D28" s="9"/>
      <c r="E28" s="8"/>
      <c r="F28" s="65"/>
      <c r="G28" s="71"/>
      <c r="H28" s="3"/>
      <c r="I28" s="72"/>
      <c r="J28" s="106" t="s">
        <v>109</v>
      </c>
      <c r="K28" s="107"/>
      <c r="L28" s="108" t="str">
        <f t="shared" si="1"/>
        <v/>
      </c>
    </row>
    <row r="29" spans="1:12" ht="15" customHeight="1">
      <c r="A29" s="57" t="s">
        <v>74</v>
      </c>
      <c r="B29" s="61">
        <v>4087.3653977827016</v>
      </c>
      <c r="C29" s="66">
        <v>4078.5469179600855</v>
      </c>
      <c r="D29" s="66">
        <v>3832.731792904653</v>
      </c>
      <c r="E29" s="66">
        <v>3897.7680815964495</v>
      </c>
      <c r="F29" s="67">
        <v>3895.0123066518818</v>
      </c>
      <c r="G29" s="73">
        <v>4053.6347124611943</v>
      </c>
      <c r="H29" s="4">
        <f t="shared" si="0"/>
        <v>3958.2848993791545</v>
      </c>
      <c r="I29" s="74">
        <f>(H29/G29-1)*100</f>
        <v>-2.3522053624843609</v>
      </c>
      <c r="J29" s="78">
        <v>3825.9554873567481</v>
      </c>
      <c r="K29" s="5">
        <v>4003.5647869683498</v>
      </c>
      <c r="L29" s="79">
        <f t="shared" si="1"/>
        <v>4.642220752398444</v>
      </c>
    </row>
    <row r="30" spans="1:12" ht="15" customHeight="1">
      <c r="A30" s="58" t="s">
        <v>75</v>
      </c>
      <c r="B30" s="63">
        <v>5468.0086450110821</v>
      </c>
      <c r="C30" s="9">
        <v>5392.0594875387987</v>
      </c>
      <c r="D30" s="9">
        <v>5322.5037279379112</v>
      </c>
      <c r="E30" s="8">
        <v>5370.4542119733887</v>
      </c>
      <c r="F30" s="65">
        <v>5363.8403521064256</v>
      </c>
      <c r="G30" s="71">
        <v>5407.8225202217254</v>
      </c>
      <c r="H30" s="2">
        <f t="shared" si="0"/>
        <v>5383.3732849135213</v>
      </c>
      <c r="I30" s="75">
        <f>(H30/G30-1)*100</f>
        <v>-0.45210868546037286</v>
      </c>
      <c r="J30" s="80">
        <v>4465.6027609639359</v>
      </c>
      <c r="K30" s="6">
        <v>5335.4859331767748</v>
      </c>
      <c r="L30" s="81">
        <f t="shared" si="1"/>
        <v>19.479636205372358</v>
      </c>
    </row>
    <row r="31" spans="1:12" ht="15" customHeight="1" thickBot="1">
      <c r="A31" s="221" t="s">
        <v>76</v>
      </c>
      <c r="B31" s="222">
        <v>2072.8939133037679</v>
      </c>
      <c r="C31" s="223">
        <v>2075.6496882483352</v>
      </c>
      <c r="D31" s="223">
        <v>2050.8477137472269</v>
      </c>
      <c r="E31" s="223">
        <v>2051.9500237250536</v>
      </c>
      <c r="F31" s="224">
        <v>2037.6199940133019</v>
      </c>
      <c r="G31" s="225">
        <v>2120.5137043458963</v>
      </c>
      <c r="H31" s="226">
        <f t="shared" si="0"/>
        <v>2057.7922666075369</v>
      </c>
      <c r="I31" s="227">
        <f>(H31/G31-1)*100</f>
        <v>-2.957841659302396</v>
      </c>
      <c r="J31" s="228">
        <v>1636.8897056529336</v>
      </c>
      <c r="K31" s="229">
        <v>2046.6388938318871</v>
      </c>
      <c r="L31" s="230">
        <f t="shared" si="1"/>
        <v>25.032180651139839</v>
      </c>
    </row>
    <row r="32" spans="1:12">
      <c r="A32" s="1" t="s">
        <v>49</v>
      </c>
    </row>
    <row r="33" spans="1:1">
      <c r="A33" s="12" t="s">
        <v>110</v>
      </c>
    </row>
  </sheetData>
  <sheetProtection selectLockedCells="1" selectUnlockedCells="1"/>
  <mergeCells count="6">
    <mergeCell ref="J3:L3"/>
    <mergeCell ref="J4:L4"/>
    <mergeCell ref="A2:A5"/>
    <mergeCell ref="B2:L2"/>
    <mergeCell ref="G3:I4"/>
    <mergeCell ref="B3:F3"/>
  </mergeCells>
  <phoneticPr fontId="0" type="noConversion"/>
  <printOptions horizontalCentered="1"/>
  <pageMargins left="0.25" right="0.25" top="0.75" bottom="0.75" header="0.3" footer="0.3"/>
  <pageSetup scale="77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96BF-D932-49DF-B297-F7D20E46D24C}">
  <sheetPr>
    <pageSetUpPr fitToPage="1"/>
  </sheetPr>
  <dimension ref="A1:K32"/>
  <sheetViews>
    <sheetView showOutlineSymbols="0" showWhiteSpace="0" workbookViewId="0"/>
  </sheetViews>
  <sheetFormatPr baseColWidth="10" defaultColWidth="7.90625" defaultRowHeight="15"/>
  <cols>
    <col min="1" max="1" width="7.90625" style="115"/>
    <col min="2" max="2" width="7.08984375" style="115" customWidth="1"/>
    <col min="3" max="4" width="8.1796875" style="115" customWidth="1"/>
    <col min="5" max="5" width="10.08984375" style="115" customWidth="1"/>
    <col min="6" max="6" width="11.26953125" style="115" customWidth="1"/>
    <col min="7" max="7" width="11.1796875" style="115" customWidth="1"/>
    <col min="8" max="8" width="11" style="115" customWidth="1"/>
    <col min="9" max="9" width="10.36328125" style="115" customWidth="1"/>
    <col min="10" max="10" width="8.54296875" style="115" customWidth="1"/>
    <col min="11" max="11" width="7.6328125" style="115" customWidth="1"/>
    <col min="12" max="16384" width="7.90625" style="115"/>
  </cols>
  <sheetData>
    <row r="1" spans="1:11" ht="90" customHeight="1">
      <c r="A1" s="153"/>
      <c r="B1" s="153"/>
      <c r="C1" s="153"/>
      <c r="D1" s="153"/>
      <c r="E1" s="154" t="s">
        <v>77</v>
      </c>
      <c r="F1" s="153"/>
      <c r="G1" s="153"/>
      <c r="H1" s="153"/>
      <c r="I1" s="153"/>
      <c r="J1" s="153"/>
      <c r="K1" s="153"/>
    </row>
    <row r="2" spans="1:11" ht="18.75" customHeight="1" thickBot="1">
      <c r="A2" s="152"/>
      <c r="B2" s="151"/>
      <c r="C2" s="151"/>
      <c r="D2" s="151"/>
      <c r="E2" s="151"/>
      <c r="F2" s="316" t="s">
        <v>78</v>
      </c>
      <c r="G2" s="316"/>
      <c r="H2" s="151"/>
      <c r="I2" s="317">
        <v>45091</v>
      </c>
      <c r="J2" s="317"/>
      <c r="K2" s="317"/>
    </row>
    <row r="3" spans="1:11" ht="20.100000000000001" customHeight="1">
      <c r="A3" s="231"/>
      <c r="B3" s="318" t="s">
        <v>79</v>
      </c>
      <c r="C3" s="319"/>
      <c r="D3" s="320" t="s">
        <v>79</v>
      </c>
      <c r="E3" s="321"/>
      <c r="F3" s="321"/>
      <c r="G3" s="321"/>
      <c r="H3" s="321"/>
      <c r="I3" s="319"/>
      <c r="J3" s="318" t="s">
        <v>80</v>
      </c>
      <c r="K3" s="319"/>
    </row>
    <row r="4" spans="1:11" ht="20.100000000000001" customHeight="1">
      <c r="A4" s="144"/>
      <c r="B4" s="312" t="s">
        <v>81</v>
      </c>
      <c r="C4" s="313"/>
      <c r="D4" s="314" t="s">
        <v>82</v>
      </c>
      <c r="E4" s="315"/>
      <c r="F4" s="315"/>
      <c r="G4" s="315"/>
      <c r="H4" s="315"/>
      <c r="I4" s="313"/>
      <c r="J4" s="312" t="s">
        <v>83</v>
      </c>
      <c r="K4" s="313"/>
    </row>
    <row r="5" spans="1:11" ht="20.100000000000001" customHeight="1" thickBot="1">
      <c r="A5" s="232"/>
      <c r="B5" s="233" t="s">
        <v>84</v>
      </c>
      <c r="C5" s="234" t="s">
        <v>85</v>
      </c>
      <c r="D5" s="235" t="s">
        <v>86</v>
      </c>
      <c r="E5" s="236" t="s">
        <v>87</v>
      </c>
      <c r="F5" s="236" t="s">
        <v>88</v>
      </c>
      <c r="G5" s="236" t="s">
        <v>89</v>
      </c>
      <c r="H5" s="236" t="s">
        <v>90</v>
      </c>
      <c r="I5" s="234" t="s">
        <v>91</v>
      </c>
      <c r="J5" s="233" t="s">
        <v>84</v>
      </c>
      <c r="K5" s="234" t="s">
        <v>85</v>
      </c>
    </row>
    <row r="6" spans="1:11" ht="19.5" customHeight="1">
      <c r="A6" s="237">
        <v>2023</v>
      </c>
      <c r="B6" s="238"/>
      <c r="C6" s="239"/>
      <c r="D6" s="240"/>
      <c r="E6" s="241"/>
      <c r="F6" s="242"/>
      <c r="G6" s="242"/>
      <c r="H6" s="243"/>
      <c r="I6" s="242"/>
      <c r="J6" s="242"/>
      <c r="K6" s="239"/>
    </row>
    <row r="7" spans="1:11" ht="19.5" customHeight="1">
      <c r="A7" s="125" t="s">
        <v>92</v>
      </c>
      <c r="B7" s="150"/>
      <c r="C7" s="149"/>
      <c r="D7" s="123"/>
      <c r="E7" s="123">
        <v>321.7</v>
      </c>
      <c r="F7" s="124"/>
      <c r="J7" s="150"/>
      <c r="K7" s="149">
        <v>269.96605999999997</v>
      </c>
    </row>
    <row r="8" spans="1:11" ht="19.5" customHeight="1">
      <c r="A8" s="134" t="s">
        <v>93</v>
      </c>
      <c r="B8" s="138">
        <v>231.57906</v>
      </c>
      <c r="C8" s="137">
        <v>248.1</v>
      </c>
      <c r="D8" s="133">
        <v>288.71598</v>
      </c>
      <c r="E8" s="133">
        <v>330.9</v>
      </c>
      <c r="F8" s="130"/>
      <c r="G8" s="145">
        <v>336.48318</v>
      </c>
      <c r="H8" s="145">
        <v>334.64598000000001</v>
      </c>
      <c r="I8" s="145">
        <v>334.64598000000001</v>
      </c>
      <c r="J8" s="138">
        <v>239.25901999999999</v>
      </c>
      <c r="K8" s="137">
        <v>260.12405999999999</v>
      </c>
    </row>
    <row r="9" spans="1:11" ht="19.5" customHeight="1">
      <c r="A9" s="144" t="s">
        <v>94</v>
      </c>
      <c r="B9" s="148"/>
      <c r="C9" s="147">
        <v>253.9</v>
      </c>
      <c r="D9" s="146"/>
      <c r="E9" s="146">
        <v>335.1</v>
      </c>
      <c r="F9" s="142"/>
      <c r="G9" s="141">
        <v>335.19713999999999</v>
      </c>
      <c r="H9" s="141">
        <v>333.35993999999999</v>
      </c>
      <c r="I9" s="141">
        <v>333.35993999999999</v>
      </c>
      <c r="J9" s="140"/>
      <c r="K9" s="139">
        <v>256.28567999999996</v>
      </c>
    </row>
    <row r="10" spans="1:11" ht="19.5" customHeight="1">
      <c r="A10" s="134" t="s">
        <v>95</v>
      </c>
      <c r="B10" s="138">
        <v>235.62090000000001</v>
      </c>
      <c r="C10" s="137">
        <v>260.2</v>
      </c>
      <c r="D10" s="127">
        <v>287.42993999999999</v>
      </c>
      <c r="E10" s="127">
        <v>338.8</v>
      </c>
      <c r="F10" s="130"/>
      <c r="G10" s="145">
        <v>337.03433999999999</v>
      </c>
      <c r="H10" s="145">
        <v>335.19713999999999</v>
      </c>
      <c r="I10" s="145">
        <v>335.19713999999999</v>
      </c>
      <c r="J10" s="138">
        <v>214.5556</v>
      </c>
      <c r="K10" s="137">
        <v>242.11319999999998</v>
      </c>
    </row>
    <row r="11" spans="1:11" ht="19.5" customHeight="1">
      <c r="A11" s="144" t="s">
        <v>96</v>
      </c>
      <c r="B11" s="140"/>
      <c r="C11" s="139">
        <v>270.8</v>
      </c>
      <c r="D11" s="143"/>
      <c r="E11" s="143"/>
      <c r="F11" s="142"/>
      <c r="G11" s="141">
        <v>346.95522</v>
      </c>
      <c r="H11" s="141">
        <v>345.11802</v>
      </c>
      <c r="I11" s="141">
        <v>345.11802</v>
      </c>
      <c r="J11" s="140"/>
      <c r="K11" s="139"/>
    </row>
    <row r="12" spans="1:11" ht="19.5" customHeight="1">
      <c r="A12" s="134" t="s">
        <v>97</v>
      </c>
      <c r="B12" s="138"/>
      <c r="C12" s="137"/>
      <c r="D12" s="127"/>
      <c r="E12" s="127"/>
      <c r="F12" s="130"/>
      <c r="G12" s="130"/>
      <c r="H12" s="130"/>
      <c r="I12" s="130"/>
      <c r="J12" s="138"/>
      <c r="K12" s="137"/>
    </row>
    <row r="13" spans="1:11" ht="19.5" customHeight="1" thickBot="1">
      <c r="A13" s="232" t="s">
        <v>98</v>
      </c>
      <c r="B13" s="244">
        <v>241.40807999999998</v>
      </c>
      <c r="C13" s="245"/>
      <c r="D13" s="246">
        <v>286.32761999999997</v>
      </c>
      <c r="E13" s="246"/>
      <c r="F13" s="247"/>
      <c r="G13" s="247"/>
      <c r="H13" s="247"/>
      <c r="I13" s="247"/>
      <c r="J13" s="248">
        <v>216.22873999999999</v>
      </c>
      <c r="K13" s="249"/>
    </row>
    <row r="14" spans="1:11" ht="19.5" customHeight="1">
      <c r="A14" s="237">
        <v>2024</v>
      </c>
      <c r="B14" s="240"/>
      <c r="C14" s="250"/>
      <c r="D14" s="251"/>
      <c r="E14" s="243"/>
      <c r="F14" s="243"/>
      <c r="G14" s="243"/>
      <c r="H14" s="243"/>
      <c r="I14" s="250"/>
      <c r="J14" s="252"/>
      <c r="K14" s="250"/>
    </row>
    <row r="15" spans="1:11" ht="19.5" customHeight="1">
      <c r="A15" s="134" t="s">
        <v>99</v>
      </c>
      <c r="B15" s="133">
        <v>246.55223999999998</v>
      </c>
      <c r="C15" s="135"/>
      <c r="D15" s="253">
        <v>284.49041999999997</v>
      </c>
      <c r="E15" s="136"/>
      <c r="F15" s="136"/>
      <c r="G15" s="136"/>
      <c r="H15" s="136"/>
      <c r="I15" s="135"/>
      <c r="J15" s="127">
        <v>219.77185999999998</v>
      </c>
      <c r="K15" s="135"/>
    </row>
    <row r="16" spans="1:11" ht="19.5" customHeight="1">
      <c r="A16" s="125" t="s">
        <v>100</v>
      </c>
      <c r="B16" s="123">
        <v>249.58362</v>
      </c>
      <c r="C16" s="122"/>
      <c r="D16" s="254">
        <v>282.46949999999998</v>
      </c>
      <c r="E16" s="124"/>
      <c r="F16" s="124"/>
      <c r="G16" s="124"/>
      <c r="H16" s="124"/>
      <c r="I16" s="122"/>
      <c r="J16" s="123">
        <v>221.54342</v>
      </c>
      <c r="K16" s="122"/>
    </row>
    <row r="17" spans="1:11" ht="19.5" customHeight="1">
      <c r="A17" s="134" t="s">
        <v>93</v>
      </c>
      <c r="B17" s="133">
        <v>251.42081999999999</v>
      </c>
      <c r="C17" s="132"/>
      <c r="D17" s="253">
        <v>277.78463999999997</v>
      </c>
      <c r="E17" s="131"/>
      <c r="F17" s="130"/>
      <c r="G17" s="129"/>
      <c r="H17" s="129"/>
      <c r="I17" s="128"/>
      <c r="J17" s="127">
        <v>221.83867999999998</v>
      </c>
      <c r="K17" s="126"/>
    </row>
    <row r="18" spans="1:11" ht="19.5" customHeight="1">
      <c r="A18" s="125" t="s">
        <v>95</v>
      </c>
      <c r="B18" s="123">
        <v>254.91149999999999</v>
      </c>
      <c r="C18" s="122"/>
      <c r="D18" s="254">
        <v>278.88695999999999</v>
      </c>
      <c r="E18" s="124"/>
      <c r="F18" s="124"/>
      <c r="G18" s="124"/>
      <c r="H18" s="124"/>
      <c r="I18" s="122"/>
      <c r="J18" s="123">
        <v>206.28832</v>
      </c>
      <c r="K18" s="122"/>
    </row>
    <row r="19" spans="1:11" ht="19.5" customHeight="1" thickBot="1">
      <c r="A19" s="255" t="s">
        <v>98</v>
      </c>
      <c r="B19" s="256">
        <v>259.22892000000002</v>
      </c>
      <c r="C19" s="257"/>
      <c r="D19" s="258">
        <v>281.27531999999997</v>
      </c>
      <c r="E19" s="259"/>
      <c r="F19" s="259"/>
      <c r="G19" s="260"/>
      <c r="H19" s="260"/>
      <c r="I19" s="261"/>
      <c r="J19" s="262">
        <v>203.63097999999999</v>
      </c>
      <c r="K19" s="257"/>
    </row>
    <row r="20" spans="1:11" ht="19.5" customHeight="1">
      <c r="A20" s="237">
        <v>2025</v>
      </c>
      <c r="B20" s="240"/>
      <c r="C20" s="250"/>
      <c r="D20" s="251"/>
      <c r="E20" s="243"/>
      <c r="F20" s="243"/>
      <c r="G20" s="243"/>
      <c r="H20" s="243"/>
      <c r="I20" s="250"/>
      <c r="J20" s="252"/>
      <c r="K20" s="250"/>
    </row>
    <row r="21" spans="1:11" ht="19.5" customHeight="1">
      <c r="A21" s="134" t="s">
        <v>99</v>
      </c>
      <c r="B21" s="133">
        <v>262.53588000000002</v>
      </c>
      <c r="C21" s="135"/>
      <c r="D21" s="253">
        <v>278.42766</v>
      </c>
      <c r="E21" s="136"/>
      <c r="F21" s="136"/>
      <c r="G21" s="136"/>
      <c r="H21" s="136"/>
      <c r="I21" s="135"/>
      <c r="J21" s="127"/>
      <c r="K21" s="135"/>
    </row>
    <row r="22" spans="1:11" ht="19.5" customHeight="1">
      <c r="A22" s="125" t="s">
        <v>100</v>
      </c>
      <c r="B22" s="123">
        <v>261.70913999999999</v>
      </c>
      <c r="C22" s="122"/>
      <c r="D22" s="254">
        <v>269.33351999999996</v>
      </c>
      <c r="E22" s="124"/>
      <c r="F22" s="124"/>
      <c r="G22" s="124"/>
      <c r="H22" s="124"/>
      <c r="I22" s="122"/>
      <c r="J22" s="123"/>
      <c r="K22" s="122"/>
    </row>
    <row r="23" spans="1:11" ht="19.5" customHeight="1">
      <c r="A23" s="134" t="s">
        <v>93</v>
      </c>
      <c r="B23" s="133">
        <v>253.16615999999999</v>
      </c>
      <c r="C23" s="132"/>
      <c r="D23" s="253">
        <v>260.14751999999999</v>
      </c>
      <c r="E23" s="131"/>
      <c r="F23" s="130"/>
      <c r="G23" s="129"/>
      <c r="H23" s="129"/>
      <c r="I23" s="128"/>
      <c r="J23" s="127">
        <v>207.96145999999999</v>
      </c>
      <c r="K23" s="126"/>
    </row>
    <row r="24" spans="1:11" ht="19.5" customHeight="1">
      <c r="A24" s="125" t="s">
        <v>95</v>
      </c>
      <c r="B24" s="123"/>
      <c r="C24" s="122"/>
      <c r="D24" s="254"/>
      <c r="E24" s="124"/>
      <c r="F24" s="124"/>
      <c r="G24" s="124"/>
      <c r="H24" s="124"/>
      <c r="I24" s="122"/>
      <c r="J24" s="123"/>
      <c r="K24" s="122"/>
    </row>
    <row r="25" spans="1:11" ht="19.5" customHeight="1" thickBot="1">
      <c r="A25" s="255" t="s">
        <v>98</v>
      </c>
      <c r="B25" s="256"/>
      <c r="C25" s="257"/>
      <c r="D25" s="258"/>
      <c r="E25" s="259"/>
      <c r="F25" s="259"/>
      <c r="G25" s="260"/>
      <c r="H25" s="260"/>
      <c r="I25" s="261"/>
      <c r="J25" s="262">
        <v>191.72215999999997</v>
      </c>
      <c r="K25" s="257"/>
    </row>
    <row r="26" spans="1:11" ht="15" customHeight="1"/>
    <row r="27" spans="1:11" s="120" customFormat="1" ht="15" customHeight="1">
      <c r="A27" s="119" t="s">
        <v>101</v>
      </c>
      <c r="B27" s="121"/>
      <c r="C27" s="121"/>
      <c r="D27" s="121"/>
      <c r="E27" s="121"/>
      <c r="F27" s="121"/>
      <c r="G27" s="121"/>
      <c r="H27" s="121"/>
    </row>
    <row r="28" spans="1:11" ht="15" customHeight="1">
      <c r="A28" s="119" t="s">
        <v>102</v>
      </c>
    </row>
    <row r="29" spans="1:11" ht="15" customHeight="1">
      <c r="A29" s="118" t="s">
        <v>103</v>
      </c>
      <c r="B29" s="117">
        <v>0.36743999999999999</v>
      </c>
      <c r="D29" s="118" t="s">
        <v>104</v>
      </c>
      <c r="E29" s="117">
        <v>0.39367999999999997</v>
      </c>
    </row>
    <row r="30" spans="1:11" ht="15" customHeight="1">
      <c r="A30" s="116" t="s">
        <v>50</v>
      </c>
      <c r="B30" s="116"/>
      <c r="C30" s="116"/>
      <c r="D30" s="116"/>
      <c r="E30" s="116"/>
      <c r="F30" s="116"/>
      <c r="G30" s="116"/>
      <c r="H30" s="116"/>
    </row>
    <row r="31" spans="1:11" ht="15" customHeight="1"/>
    <row r="32" spans="1:11" ht="15" customHeight="1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0" r:id="rId1" xr:uid="{80F5C2A6-45DB-406A-AC4B-A09078FF4B32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groups xmlns="http://grouplists.napkyn.com">
  <group xmlns="http://grouplists.napkyn.com">[]</group>
</group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3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5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Portada</vt:lpstr>
      <vt:lpstr>1</vt:lpstr>
      <vt:lpstr>2</vt:lpstr>
      <vt:lpstr>TONELADA</vt:lpstr>
      <vt:lpstr>'1'!Área_de_impresión</vt:lpstr>
      <vt:lpstr>'2'!Área_de_impresión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Cristopher Alexander González Corrales</dc:creator>
  <cp:keywords>commodities, azúcar, arroz, harina, trigo, maíz, aceite</cp:keywords>
  <dc:description/>
  <cp:lastModifiedBy>Javier Contreras Cerpa</cp:lastModifiedBy>
  <cp:revision/>
  <cp:lastPrinted>2024-04-15T14:25:24Z</cp:lastPrinted>
  <dcterms:created xsi:type="dcterms:W3CDTF">2010-11-09T14:07:20Z</dcterms:created>
  <dcterms:modified xsi:type="dcterms:W3CDTF">2024-05-06T13:48:05Z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