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Boletin Precios Commodities Sem/semana 14-2024/"/>
    </mc:Choice>
  </mc:AlternateContent>
  <xr:revisionPtr revIDLastSave="33" documentId="8_{2D61D7D7-DDFA-445D-A87D-814C52C839EF}" xr6:coauthVersionLast="47" xr6:coauthVersionMax="47" xr10:uidLastSave="{508FCC12-7632-4E1F-8121-FE21E1E1F4F4}"/>
  <bookViews>
    <workbookView xWindow="-120" yWindow="-120" windowWidth="20730" windowHeight="11040" tabRatio="822" autoFilterDateGrouping="0" xr2:uid="{00000000-000D-0000-FFFF-FFFF00000000}"/>
  </bookViews>
  <sheets>
    <sheet name="Portada" sheetId="9" r:id="rId1"/>
    <sheet name="1" sheetId="2" r:id="rId2"/>
    <sheet name="2" sheetId="3" r:id="rId3"/>
    <sheet name="TONELADA" sheetId="18" state="hidden" r:id="rId4"/>
  </sheets>
  <definedNames>
    <definedName name="_xlnm.Print_Area" localSheetId="1">'1'!$A$1:$L$34</definedName>
    <definedName name="_xlnm.Print_Area" localSheetId="2">'2'!$A$2:$L$33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31" i="3"/>
  <c r="I31" i="3" s="1"/>
  <c r="H30" i="3"/>
  <c r="I30" i="3" s="1"/>
  <c r="H29" i="3"/>
  <c r="I29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H10" i="3"/>
  <c r="I10" i="3" s="1"/>
  <c r="H9" i="3"/>
  <c r="I9" i="3" s="1"/>
  <c r="H8" i="3"/>
  <c r="I8" i="3" s="1"/>
  <c r="L31" i="2"/>
  <c r="L30" i="2"/>
  <c r="L28" i="2"/>
  <c r="L27" i="2"/>
  <c r="L26" i="2"/>
  <c r="L24" i="2"/>
  <c r="L22" i="2"/>
  <c r="L20" i="2"/>
  <c r="L19" i="2"/>
  <c r="L18" i="2"/>
  <c r="L15" i="2"/>
  <c r="L14" i="2"/>
  <c r="L13" i="2"/>
  <c r="L11" i="2"/>
  <c r="L10" i="2"/>
  <c r="L6" i="2"/>
  <c r="H31" i="2"/>
  <c r="I31" i="2" s="1"/>
  <c r="H30" i="2"/>
  <c r="I30" i="2" s="1"/>
  <c r="H28" i="2"/>
  <c r="I28" i="2" s="1"/>
  <c r="H27" i="2"/>
  <c r="I27" i="2" s="1"/>
  <c r="H26" i="2"/>
  <c r="I26" i="2" s="1"/>
  <c r="H24" i="2"/>
  <c r="I24" i="2" s="1"/>
  <c r="H22" i="2"/>
  <c r="I22" i="2" s="1"/>
  <c r="H20" i="2"/>
  <c r="I20" i="2" s="1"/>
  <c r="H18" i="2"/>
  <c r="I18" i="2" s="1"/>
  <c r="H15" i="2"/>
  <c r="I15" i="2" s="1"/>
  <c r="H14" i="2"/>
  <c r="I14" i="2" s="1"/>
  <c r="H13" i="2"/>
  <c r="I13" i="2" s="1"/>
  <c r="H11" i="2"/>
  <c r="I11" i="2" s="1"/>
  <c r="H10" i="2"/>
  <c r="I10" i="2" s="1"/>
  <c r="H6" i="2"/>
  <c r="I6" i="2" s="1"/>
  <c r="C38" i="9" l="1"/>
</calcChain>
</file>

<file path=xl/sharedStrings.xml><?xml version="1.0" encoding="utf-8"?>
<sst xmlns="http://schemas.openxmlformats.org/spreadsheetml/2006/main" count="142" uniqueCount="111">
  <si>
    <t xml:space="preserve">Boletín diario de precios internacionales </t>
  </si>
  <si>
    <t>de productos básicos</t>
  </si>
  <si>
    <t>Boletín diario de precios internacionales de productos básicos</t>
  </si>
  <si>
    <t>Javier Contreras C.</t>
  </si>
  <si>
    <t>Cristopher González C.</t>
  </si>
  <si>
    <t>Publicación  de la Oficina de Estudios y Políticas Agrarias (Odepa)</t>
  </si>
  <si>
    <t>del Ministerio de Agricultura, Gobierno de Chile</t>
  </si>
  <si>
    <t>Directora y Representante Legal</t>
  </si>
  <si>
    <t>Se puede reproducir total o parcialmente citando la fuente</t>
  </si>
  <si>
    <t>Teatinos 40, piso 7. Santiago, Chile</t>
  </si>
  <si>
    <t>Teléfono : 800360990</t>
  </si>
  <si>
    <t xml:space="preserve">www.odepa.gob.cl  </t>
  </si>
  <si>
    <t>Especificaciones</t>
  </si>
  <si>
    <t>Precios internacionales - USD/tonelada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</si>
  <si>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</si>
  <si>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</si>
  <si>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</si>
  <si>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</si>
  <si>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</si>
  <si>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</si>
  <si>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</si>
  <si>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</si>
  <si>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</si>
  <si>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</si>
  <si>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</si>
  <si>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</si>
  <si>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Trigo Pan baja proteína exportación, FOB Puerto Argentinos</t>
  </si>
  <si>
    <t>Estados Unidos</t>
  </si>
  <si>
    <t>Trigo Soft White Winter No. 2, FOB Portland</t>
  </si>
  <si>
    <t>Trigo Soft Red Winter No. 2, FOB Golfo</t>
  </si>
  <si>
    <t>Trigo Hard Red Winter No. 2, FOB Golfo (12% proteína)</t>
  </si>
  <si>
    <t>Trigo Hard Red Winter No. 2, FOB Golfo (13% proteína)</t>
  </si>
  <si>
    <t>Trigo Hard Red Winter No. 2, FOB Golfo (12,5% proteína)</t>
  </si>
  <si>
    <t>Trigo Hard Red Winter No. 2, FOB Golfo (11,5% proteína)</t>
  </si>
  <si>
    <t>Trigo Hard Red Winter No. 2, FOB Golfo (11% proteína)</t>
  </si>
  <si>
    <t>Trigo Dark Northern Spring 13,0 Minneapolis (Spot)**</t>
  </si>
  <si>
    <t>Canadá</t>
  </si>
  <si>
    <t>Trigo Western Red Spring CANADA (13,5% proteína)</t>
  </si>
  <si>
    <t>Maíz Amarillo, FOB Rosario/Buenos Aires</t>
  </si>
  <si>
    <t>Maíz Yellow No. 2, FOB Golfo</t>
  </si>
  <si>
    <t>Maíz Yellow No. 3, FOB Golfo</t>
  </si>
  <si>
    <t>Arroz con cáscara Fob, Chicago</t>
  </si>
  <si>
    <t>Tailandia*</t>
  </si>
  <si>
    <t>Arroz White elaborado  5% grano partido, FOB Bangkok</t>
  </si>
  <si>
    <t>Arroz White elaborado 10% grano partido, FOB Bangkok</t>
  </si>
  <si>
    <t>Arroz White elaborado 15% grano partido, FOB Bangkok</t>
  </si>
  <si>
    <t>Vietnam*</t>
  </si>
  <si>
    <t>Arroz White elaborado  5% grano partido, FOB Saigón</t>
  </si>
  <si>
    <t>Arroz White elaborado  15% grano partido, FOB Saigón</t>
  </si>
  <si>
    <t>Fuente: elaborado por Odepa con datos de los Mercados de Materias Primas y de Refinitiv.</t>
  </si>
  <si>
    <t>www.odepa.gob.cl</t>
  </si>
  <si>
    <t>* Los precios de arroz de Tailandia y Vietnam, generalmente se actualizan los días jueves de cada semana.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</si>
  <si>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</si>
  <si>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</si>
  <si>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</si>
  <si>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</si>
  <si>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Raps Canola Canadá</t>
  </si>
  <si>
    <t>Cebada Canadá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</si>
  <si>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</si>
  <si>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</si>
  <si>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</si>
  <si>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</si>
  <si>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</si>
  <si>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</si>
  <si>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</si>
  <si>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</si>
  <si>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</si>
  <si>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</si>
  <si>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</si>
  <si>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</si>
  <si>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</si>
  <si>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</si>
  <si>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</si>
  <si>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</si>
  <si>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</si>
  <si>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</si>
  <si>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</si>
  <si>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</si>
  <si>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</si>
  <si>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</si>
  <si>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</si>
  <si>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</si>
  <si>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</si>
  <si>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</si>
  <si>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</si>
  <si>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</si>
  <si>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</si>
  <si>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</si>
  <si>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</si>
  <si>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</si>
  <si>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</si>
  <si>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</si>
  <si>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</si>
  <si>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</si>
  <si>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</si>
  <si>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</si>
  <si>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</si>
  <si>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</si>
  <si>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</si>
  <si>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</si>
  <si>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</si>
  <si>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</si>
  <si>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</si>
  <si>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</si>
  <si>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</si>
  <si>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Andrea García Lizama</t>
  </si>
  <si>
    <t>**Viernes 29 de marzo feriado, mercados cerrados.</t>
  </si>
  <si>
    <t>Período del 01 al 07 de abril de 2024</t>
  </si>
  <si>
    <t>Abril 2024</t>
  </si>
  <si>
    <t>**Lunes 1 y martes 2 de abril festivo en Argentina, mercados cerrados.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</si>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</sst>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mmmm\ yyyy"/>
    <numFmt numFmtId="169" formatCode="[$-340A]dddd\ d&quot; de &quot;mmmm&quot; de &quot;yyyy;@"/>
    <numFmt numFmtId="170" formatCode="0.00000"/>
  </numFmts>
  <fonts count="65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4" fillId="4" borderId="0" applyBorder="0" applyAlignment="0" applyProtection="0"/>
    <xf numFmtId="165" fontId="34" fillId="4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4" fillId="6" borderId="0" applyBorder="0" applyAlignment="0" applyProtection="0"/>
    <xf numFmtId="165" fontId="34" fillId="6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4" fillId="8" borderId="0" applyBorder="0" applyAlignment="0" applyProtection="0"/>
    <xf numFmtId="165" fontId="34" fillId="8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34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34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4" fillId="14" borderId="0" applyBorder="0" applyAlignment="0" applyProtection="0"/>
    <xf numFmtId="165" fontId="34" fillId="14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34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4" fillId="15" borderId="0" applyBorder="0" applyAlignment="0" applyProtection="0"/>
    <xf numFmtId="165" fontId="34" fillId="1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5" fillId="20" borderId="2" applyAlignment="0" applyProtection="0"/>
    <xf numFmtId="165" fontId="8" fillId="20" borderId="2" applyAlignment="0" applyProtection="0"/>
    <xf numFmtId="165" fontId="35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6" fillId="0" borderId="11" applyFill="0" applyAlignment="0" applyProtection="0"/>
    <xf numFmtId="165" fontId="20" fillId="0" borderId="12" applyFill="0" applyAlignment="0" applyProtection="0"/>
    <xf numFmtId="165" fontId="36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1" fillId="0" borderId="0"/>
    <xf numFmtId="0" fontId="58" fillId="0" borderId="0" applyNumberFormat="0" applyFill="0" applyBorder="0" applyAlignment="0" applyProtection="0"/>
    <xf numFmtId="0" fontId="55" fillId="0" borderId="0"/>
    <xf numFmtId="0" fontId="28" fillId="0" borderId="0"/>
    <xf numFmtId="0" fontId="60" fillId="0" borderId="0" applyNumberFormat="0" applyFill="0" applyBorder="0" applyAlignment="0" applyProtection="0"/>
  </cellStyleXfs>
  <cellXfs count="323">
    <xf numFmtId="165" fontId="0" fillId="0" borderId="0" xfId="0"/>
    <xf numFmtId="165" fontId="30" fillId="0" borderId="0" xfId="0" applyFont="1"/>
    <xf numFmtId="167" fontId="28" fillId="0" borderId="13" xfId="206" applyNumberFormat="1" applyFont="1" applyBorder="1" applyAlignment="1">
      <alignment horizontal="right" vertical="center"/>
    </xf>
    <xf numFmtId="167" fontId="28" fillId="0" borderId="13" xfId="206" applyNumberFormat="1" applyFont="1" applyBorder="1" applyAlignment="1">
      <alignment vertical="center"/>
    </xf>
    <xf numFmtId="167" fontId="28" fillId="28" borderId="13" xfId="206" applyNumberFormat="1" applyFont="1" applyFill="1" applyBorder="1" applyAlignment="1">
      <alignment horizontal="right" vertical="center"/>
    </xf>
    <xf numFmtId="167" fontId="28" fillId="28" borderId="13" xfId="206" applyNumberFormat="1" applyFont="1" applyFill="1" applyBorder="1" applyAlignment="1">
      <alignment horizontal="right"/>
    </xf>
    <xf numFmtId="167" fontId="28" fillId="0" borderId="13" xfId="206" applyNumberFormat="1" applyFont="1" applyBorder="1" applyAlignment="1">
      <alignment horizontal="right"/>
    </xf>
    <xf numFmtId="167" fontId="28" fillId="12" borderId="0" xfId="206" applyNumberFormat="1" applyFont="1" applyFill="1" applyBorder="1" applyAlignment="1">
      <alignment horizontal="center" vertical="center"/>
    </xf>
    <xf numFmtId="167" fontId="28" fillId="0" borderId="0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horizontal="right" vertical="center"/>
    </xf>
    <xf numFmtId="167" fontId="28" fillId="26" borderId="0" xfId="206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7" fontId="28" fillId="29" borderId="14" xfId="206" applyNumberFormat="1" applyFont="1" applyFill="1" applyBorder="1" applyAlignment="1" applyProtection="1">
      <alignment horizontal="right" vertical="center"/>
      <protection locked="0"/>
    </xf>
    <xf numFmtId="167" fontId="28" fillId="0" borderId="14" xfId="206" applyNumberFormat="1" applyFont="1" applyBorder="1" applyAlignment="1">
      <alignment horizontal="center" vertical="center"/>
    </xf>
    <xf numFmtId="167" fontId="28" fillId="12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horizontal="right" vertical="center"/>
    </xf>
    <xf numFmtId="167" fontId="28" fillId="30" borderId="14" xfId="206" applyNumberFormat="1" applyFont="1" applyFill="1" applyBorder="1" applyAlignment="1">
      <alignment horizontal="right" vertical="center"/>
    </xf>
    <xf numFmtId="167" fontId="28" fillId="28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vertical="center"/>
    </xf>
    <xf numFmtId="167" fontId="37" fillId="28" borderId="14" xfId="206" applyNumberFormat="1" applyFont="1" applyFill="1" applyBorder="1" applyAlignment="1">
      <alignment horizontal="center" vertical="center"/>
    </xf>
    <xf numFmtId="167" fontId="37" fillId="31" borderId="14" xfId="206" applyNumberFormat="1" applyFont="1" applyFill="1" applyBorder="1" applyAlignment="1">
      <alignment horizontal="right" vertical="center"/>
    </xf>
    <xf numFmtId="167" fontId="37" fillId="12" borderId="14" xfId="206" applyNumberFormat="1" applyFont="1" applyFill="1" applyBorder="1" applyAlignment="1">
      <alignment horizontal="right" vertical="center"/>
    </xf>
    <xf numFmtId="167" fontId="37" fillId="0" borderId="14" xfId="206" applyNumberFormat="1" applyFont="1" applyBorder="1" applyAlignment="1">
      <alignment horizontal="right" vertical="center"/>
    </xf>
    <xf numFmtId="167" fontId="28" fillId="29" borderId="14" xfId="206" applyNumberFormat="1" applyFont="1" applyFill="1" applyBorder="1" applyAlignment="1">
      <alignment horizontal="right" vertical="center"/>
    </xf>
    <xf numFmtId="167" fontId="28" fillId="31" borderId="14" xfId="206" applyNumberFormat="1" applyFont="1" applyFill="1" applyBorder="1" applyAlignment="1">
      <alignment horizontal="right" vertical="center"/>
    </xf>
    <xf numFmtId="167" fontId="37" fillId="31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vertical="center"/>
    </xf>
    <xf numFmtId="167" fontId="28" fillId="12" borderId="14" xfId="206" applyNumberFormat="1" applyFont="1" applyFill="1" applyBorder="1" applyAlignment="1">
      <alignment horizontal="right"/>
    </xf>
    <xf numFmtId="167" fontId="28" fillId="0" borderId="14" xfId="206" applyNumberFormat="1" applyFont="1" applyBorder="1" applyAlignment="1">
      <alignment horizontal="right"/>
    </xf>
    <xf numFmtId="165" fontId="28" fillId="0" borderId="0" xfId="0" applyFont="1" applyAlignment="1">
      <alignment vertical="center"/>
    </xf>
    <xf numFmtId="165" fontId="31" fillId="0" borderId="15" xfId="0" applyFont="1" applyBorder="1" applyAlignment="1">
      <alignment vertical="center"/>
    </xf>
    <xf numFmtId="165" fontId="28" fillId="12" borderId="15" xfId="0" applyFont="1" applyFill="1" applyBorder="1" applyAlignment="1">
      <alignment vertical="center"/>
    </xf>
    <xf numFmtId="165" fontId="28" fillId="0" borderId="15" xfId="0" applyFont="1" applyBorder="1" applyAlignment="1">
      <alignment vertical="center"/>
    </xf>
    <xf numFmtId="165" fontId="31" fillId="12" borderId="15" xfId="0" applyFont="1" applyFill="1" applyBorder="1" applyAlignment="1">
      <alignment vertical="center"/>
    </xf>
    <xf numFmtId="165" fontId="28" fillId="29" borderId="15" xfId="0" applyFont="1" applyFill="1" applyBorder="1" applyAlignment="1">
      <alignment vertical="center"/>
    </xf>
    <xf numFmtId="166" fontId="28" fillId="0" borderId="15" xfId="0" applyNumberFormat="1" applyFont="1" applyBorder="1" applyAlignment="1">
      <alignment vertical="center"/>
    </xf>
    <xf numFmtId="166" fontId="37" fillId="28" borderId="15" xfId="0" applyNumberFormat="1" applyFont="1" applyFill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3" fillId="12" borderId="15" xfId="0" applyNumberFormat="1" applyFont="1" applyFill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66" fontId="28" fillId="12" borderId="15" xfId="0" applyNumberFormat="1" applyFont="1" applyFill="1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166" fontId="28" fillId="29" borderId="15" xfId="0" applyNumberFormat="1" applyFont="1" applyFill="1" applyBorder="1" applyAlignment="1">
      <alignment vertical="center"/>
    </xf>
    <xf numFmtId="166" fontId="28" fillId="31" borderId="15" xfId="0" applyNumberFormat="1" applyFont="1" applyFill="1" applyBorder="1" applyAlignment="1">
      <alignment vertical="center"/>
    </xf>
    <xf numFmtId="166" fontId="28" fillId="28" borderId="15" xfId="0" applyNumberFormat="1" applyFont="1" applyFill="1" applyBorder="1" applyAlignment="1">
      <alignment vertical="center"/>
    </xf>
    <xf numFmtId="166" fontId="31" fillId="30" borderId="15" xfId="0" applyNumberFormat="1" applyFont="1" applyFill="1" applyBorder="1" applyAlignment="1">
      <alignment vertical="center"/>
    </xf>
    <xf numFmtId="166" fontId="28" fillId="30" borderId="15" xfId="0" applyNumberFormat="1" applyFont="1" applyFill="1" applyBorder="1" applyAlignment="1">
      <alignment vertical="center"/>
    </xf>
    <xf numFmtId="165" fontId="28" fillId="0" borderId="0" xfId="0" applyFont="1" applyAlignment="1">
      <alignment horizontal="center" vertical="center"/>
    </xf>
    <xf numFmtId="165" fontId="38" fillId="0" borderId="0" xfId="0" applyFont="1" applyAlignment="1">
      <alignment vertical="center"/>
    </xf>
    <xf numFmtId="165" fontId="0" fillId="31" borderId="0" xfId="0" applyFill="1"/>
    <xf numFmtId="165" fontId="0" fillId="0" borderId="16" xfId="0" applyBorder="1"/>
    <xf numFmtId="165" fontId="28" fillId="12" borderId="16" xfId="0" applyFont="1" applyFill="1" applyBorder="1"/>
    <xf numFmtId="165" fontId="28" fillId="0" borderId="16" xfId="0" applyFont="1" applyBorder="1"/>
    <xf numFmtId="165" fontId="28" fillId="27" borderId="16" xfId="0" applyFont="1" applyFill="1" applyBorder="1"/>
    <xf numFmtId="165" fontId="28" fillId="26" borderId="16" xfId="0" applyFont="1" applyFill="1" applyBorder="1"/>
    <xf numFmtId="165" fontId="28" fillId="28" borderId="16" xfId="0" applyFont="1" applyFill="1" applyBorder="1"/>
    <xf numFmtId="165" fontId="28" fillId="0" borderId="16" xfId="0" applyFont="1" applyBorder="1" applyAlignment="1">
      <alignment horizontal="left"/>
    </xf>
    <xf numFmtId="165" fontId="0" fillId="0" borderId="15" xfId="0" applyBorder="1"/>
    <xf numFmtId="165" fontId="0" fillId="0" borderId="17" xfId="0" applyBorder="1"/>
    <xf numFmtId="167" fontId="28" fillId="12" borderId="15" xfId="206" applyNumberFormat="1" applyFont="1" applyFill="1" applyBorder="1" applyAlignment="1">
      <alignment horizontal="center" vertical="center"/>
    </xf>
    <xf numFmtId="167" fontId="28" fillId="12" borderId="17" xfId="206" applyNumberFormat="1" applyFont="1" applyFill="1" applyBorder="1" applyAlignment="1">
      <alignment horizontal="center" vertical="center"/>
    </xf>
    <xf numFmtId="167" fontId="28" fillId="0" borderId="15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vertical="center"/>
    </xf>
    <xf numFmtId="167" fontId="28" fillId="12" borderId="17" xfId="206" applyNumberFormat="1" applyFont="1" applyFill="1" applyBorder="1" applyAlignment="1">
      <alignment horizontal="right" vertical="center"/>
    </xf>
    <xf numFmtId="167" fontId="28" fillId="26" borderId="15" xfId="206" applyNumberFormat="1" applyFont="1" applyFill="1" applyBorder="1" applyAlignment="1">
      <alignment horizontal="center" vertical="center"/>
    </xf>
    <xf numFmtId="167" fontId="28" fillId="26" borderId="17" xfId="206" applyNumberFormat="1" applyFont="1" applyFill="1" applyBorder="1" applyAlignment="1">
      <alignment horizontal="center" vertical="center"/>
    </xf>
    <xf numFmtId="167" fontId="28" fillId="26" borderId="14" xfId="206" applyNumberFormat="1" applyFont="1" applyFill="1" applyBorder="1" applyAlignment="1">
      <alignment horizontal="center" vertical="center"/>
    </xf>
    <xf numFmtId="167" fontId="28" fillId="0" borderId="18" xfId="206" applyNumberFormat="1" applyFont="1" applyBorder="1" applyAlignment="1">
      <alignment horizontal="right" vertical="center"/>
    </xf>
    <xf numFmtId="167" fontId="28" fillId="0" borderId="19" xfId="206" applyNumberFormat="1" applyFont="1" applyBorder="1" applyAlignment="1">
      <alignment vertical="center"/>
    </xf>
    <xf numFmtId="167" fontId="28" fillId="28" borderId="18" xfId="206" applyNumberFormat="1" applyFont="1" applyFill="1" applyBorder="1" applyAlignment="1">
      <alignment horizontal="right" vertical="center"/>
    </xf>
    <xf numFmtId="167" fontId="28" fillId="28" borderId="19" xfId="206" applyNumberFormat="1" applyFont="1" applyFill="1" applyBorder="1" applyAlignment="1">
      <alignment horizontal="right" vertical="center"/>
    </xf>
    <xf numFmtId="167" fontId="28" fillId="0" borderId="19" xfId="206" applyNumberFormat="1" applyFont="1" applyBorder="1" applyAlignment="1">
      <alignment horizontal="right" vertical="center"/>
    </xf>
    <xf numFmtId="167" fontId="28" fillId="26" borderId="14" xfId="206" applyNumberFormat="1" applyFont="1" applyFill="1" applyBorder="1" applyAlignment="1">
      <alignment horizontal="right"/>
    </xf>
    <xf numFmtId="167" fontId="28" fillId="27" borderId="14" xfId="206" applyNumberFormat="1" applyFont="1" applyFill="1" applyBorder="1" applyAlignment="1">
      <alignment horizontal="right"/>
    </xf>
    <xf numFmtId="167" fontId="28" fillId="28" borderId="18" xfId="206" applyNumberFormat="1" applyFont="1" applyFill="1" applyBorder="1" applyAlignment="1">
      <alignment horizontal="right"/>
    </xf>
    <xf numFmtId="167" fontId="28" fillId="28" borderId="19" xfId="206" applyNumberFormat="1" applyFont="1" applyFill="1" applyBorder="1" applyAlignment="1">
      <alignment horizontal="right"/>
    </xf>
    <xf numFmtId="167" fontId="28" fillId="0" borderId="18" xfId="206" applyNumberFormat="1" applyFont="1" applyBorder="1" applyAlignment="1">
      <alignment horizontal="right"/>
    </xf>
    <xf numFmtId="167" fontId="28" fillId="0" borderId="19" xfId="206" applyNumberFormat="1" applyFont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7" fontId="28" fillId="0" borderId="14" xfId="206" applyNumberFormat="1" applyFont="1" applyFill="1" applyBorder="1" applyAlignment="1">
      <alignment horizontal="center" vertical="center"/>
    </xf>
    <xf numFmtId="165" fontId="0" fillId="0" borderId="0" xfId="0" applyAlignment="1">
      <alignment vertical="center"/>
    </xf>
    <xf numFmtId="165" fontId="31" fillId="0" borderId="16" xfId="0" applyFont="1" applyBorder="1" applyAlignment="1">
      <alignment vertical="center"/>
    </xf>
    <xf numFmtId="167" fontId="0" fillId="0" borderId="18" xfId="206" applyNumberFormat="1" applyFont="1" applyBorder="1" applyAlignment="1">
      <alignment vertical="center"/>
    </xf>
    <xf numFmtId="167" fontId="0" fillId="0" borderId="13" xfId="206" applyNumberFormat="1" applyFont="1" applyBorder="1" applyAlignment="1">
      <alignment vertical="center"/>
    </xf>
    <xf numFmtId="167" fontId="0" fillId="0" borderId="19" xfId="206" applyNumberFormat="1" applyFont="1" applyBorder="1" applyAlignment="1">
      <alignment vertical="center"/>
    </xf>
    <xf numFmtId="167" fontId="28" fillId="0" borderId="15" xfId="206" applyNumberFormat="1" applyFont="1" applyFill="1" applyBorder="1" applyAlignment="1">
      <alignment horizontal="center" vertical="center"/>
    </xf>
    <xf numFmtId="167" fontId="28" fillId="0" borderId="0" xfId="206" applyNumberFormat="1" applyFont="1" applyFill="1" applyBorder="1" applyAlignment="1">
      <alignment horizontal="center" vertical="center"/>
    </xf>
    <xf numFmtId="167" fontId="28" fillId="0" borderId="17" xfId="206" applyNumberFormat="1" applyFont="1" applyFill="1" applyBorder="1" applyAlignment="1">
      <alignment horizontal="center" vertical="center"/>
    </xf>
    <xf numFmtId="167" fontId="37" fillId="28" borderId="15" xfId="0" applyNumberFormat="1" applyFont="1" applyFill="1" applyBorder="1" applyAlignment="1">
      <alignment vertical="center"/>
    </xf>
    <xf numFmtId="167" fontId="28" fillId="0" borderId="20" xfId="206" applyNumberFormat="1" applyFont="1" applyBorder="1" applyAlignment="1">
      <alignment horizontal="right"/>
    </xf>
    <xf numFmtId="165" fontId="28" fillId="26" borderId="16" xfId="0" applyFont="1" applyFill="1" applyBorder="1" applyAlignment="1">
      <alignment vertical="center"/>
    </xf>
    <xf numFmtId="0" fontId="28" fillId="0" borderId="0" xfId="216" applyAlignment="1">
      <alignment horizontal="center" vertical="center"/>
    </xf>
    <xf numFmtId="0" fontId="61" fillId="0" borderId="0" xfId="217" applyNumberFormat="1" applyFont="1" applyFill="1" applyBorder="1" applyAlignment="1" applyProtection="1">
      <alignment horizontal="left" vertical="center"/>
    </xf>
    <xf numFmtId="170" fontId="31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62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1" fillId="0" borderId="0" xfId="216" applyNumberFormat="1" applyFont="1" applyAlignment="1">
      <alignment vertical="center"/>
    </xf>
    <xf numFmtId="0" fontId="28" fillId="0" borderId="24" xfId="216" applyBorder="1" applyAlignment="1">
      <alignment horizontal="center" vertical="center"/>
    </xf>
    <xf numFmtId="2" fontId="31" fillId="0" borderId="14" xfId="216" applyNumberFormat="1" applyFont="1" applyBorder="1" applyAlignment="1">
      <alignment horizontal="right" vertical="center"/>
    </xf>
    <xf numFmtId="0" fontId="28" fillId="0" borderId="20" xfId="216" applyBorder="1" applyAlignment="1">
      <alignment horizontal="center" vertical="center"/>
    </xf>
    <xf numFmtId="0" fontId="31" fillId="0" borderId="16" xfId="216" applyFont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vertical="center"/>
    </xf>
    <xf numFmtId="2" fontId="31" fillId="32" borderId="14" xfId="216" applyNumberFormat="1" applyFont="1" applyFill="1" applyBorder="1" applyAlignment="1">
      <alignment horizontal="right" vertical="center"/>
    </xf>
    <xf numFmtId="4" fontId="56" fillId="32" borderId="24" xfId="216" applyNumberFormat="1" applyFont="1" applyFill="1" applyBorder="1" applyAlignment="1">
      <alignment horizontal="right" vertical="center"/>
    </xf>
    <xf numFmtId="4" fontId="56" fillId="32" borderId="20" xfId="216" applyNumberFormat="1" applyFont="1" applyFill="1" applyBorder="1" applyAlignment="1">
      <alignment horizontal="right" vertical="center"/>
    </xf>
    <xf numFmtId="4" fontId="31" fillId="33" borderId="20" xfId="216" applyNumberFormat="1" applyFont="1" applyFill="1" applyBorder="1" applyAlignment="1">
      <alignment horizontal="right" vertical="center"/>
    </xf>
    <xf numFmtId="4" fontId="31" fillId="32" borderId="20" xfId="216" applyNumberFormat="1" applyFont="1" applyFill="1" applyBorder="1" applyAlignment="1">
      <alignment horizontal="right" vertical="center"/>
    </xf>
    <xf numFmtId="4" fontId="31" fillId="32" borderId="24" xfId="216" applyNumberFormat="1" applyFont="1" applyFill="1" applyBorder="1" applyAlignment="1">
      <alignment horizontal="right" vertical="center"/>
    </xf>
    <xf numFmtId="4" fontId="31" fillId="32" borderId="14" xfId="216" applyNumberFormat="1" applyFont="1" applyFill="1" applyBorder="1" applyAlignment="1">
      <alignment horizontal="right" vertical="center"/>
    </xf>
    <xf numFmtId="0" fontId="31" fillId="32" borderId="16" xfId="216" applyFont="1" applyFill="1" applyBorder="1" applyAlignment="1">
      <alignment horizontal="center" vertical="center"/>
    </xf>
    <xf numFmtId="0" fontId="28" fillId="32" borderId="24" xfId="216" applyFill="1" applyBorder="1" applyAlignment="1">
      <alignment horizontal="center" vertical="center"/>
    </xf>
    <xf numFmtId="0" fontId="28" fillId="32" borderId="20" xfId="216" applyFill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horizontal="right" vertical="center"/>
    </xf>
    <xf numFmtId="2" fontId="31" fillId="32" borderId="15" xfId="216" applyNumberFormat="1" applyFont="1" applyFill="1" applyBorder="1" applyAlignment="1">
      <alignment horizontal="right" vertical="center"/>
    </xf>
    <xf numFmtId="2" fontId="31" fillId="31" borderId="24" xfId="216" applyNumberFormat="1" applyFont="1" applyFill="1" applyBorder="1" applyAlignment="1">
      <alignment horizontal="right" vertical="center"/>
    </xf>
    <xf numFmtId="2" fontId="31" fillId="31" borderId="15" xfId="216" applyNumberFormat="1" applyFont="1" applyFill="1" applyBorder="1" applyAlignment="1">
      <alignment horizontal="right" vertical="center"/>
    </xf>
    <xf numFmtId="4" fontId="56" fillId="35" borderId="20" xfId="216" applyNumberFormat="1" applyFont="1" applyFill="1" applyBorder="1" applyAlignment="1">
      <alignment horizontal="right" vertical="center"/>
    </xf>
    <xf numFmtId="4" fontId="31" fillId="35" borderId="20" xfId="216" applyNumberFormat="1" applyFont="1" applyFill="1" applyBorder="1" applyAlignment="1">
      <alignment horizontal="right" vertical="center"/>
    </xf>
    <xf numFmtId="2" fontId="31" fillId="31" borderId="14" xfId="216" applyNumberFormat="1" applyFont="1" applyFill="1" applyBorder="1" applyAlignment="1">
      <alignment horizontal="right" vertical="center"/>
    </xf>
    <xf numFmtId="0" fontId="31" fillId="31" borderId="16" xfId="216" applyFont="1" applyFill="1" applyBorder="1" applyAlignment="1">
      <alignment horizontal="center" vertical="center"/>
    </xf>
    <xf numFmtId="4" fontId="56" fillId="33" borderId="20" xfId="216" applyNumberFormat="1" applyFont="1" applyFill="1" applyBorder="1" applyAlignment="1">
      <alignment horizontal="right" vertical="center"/>
    </xf>
    <xf numFmtId="4" fontId="31" fillId="31" borderId="14" xfId="216" applyNumberFormat="1" applyFont="1" applyFill="1" applyBorder="1" applyAlignment="1">
      <alignment horizontal="right" vertical="center"/>
    </xf>
    <xf numFmtId="4" fontId="31" fillId="31" borderId="24" xfId="216" applyNumberFormat="1" applyFont="1" applyFill="1" applyBorder="1" applyAlignment="1">
      <alignment horizontal="right" vertical="center"/>
    </xf>
    <xf numFmtId="4" fontId="31" fillId="31" borderId="15" xfId="216" applyNumberFormat="1" applyFont="1" applyFill="1" applyBorder="1" applyAlignment="1">
      <alignment horizontal="right" vertical="center"/>
    </xf>
    <xf numFmtId="2" fontId="31" fillId="0" borderId="24" xfId="216" applyNumberFormat="1" applyFont="1" applyBorder="1" applyAlignment="1">
      <alignment horizontal="right" vertical="center"/>
    </xf>
    <xf numFmtId="2" fontId="31" fillId="0" borderId="15" xfId="216" applyNumberFormat="1" applyFont="1" applyBorder="1" applyAlignment="1">
      <alignment horizontal="right" vertical="center"/>
    </xf>
    <xf numFmtId="49" fontId="31" fillId="31" borderId="0" xfId="216" applyNumberFormat="1" applyFont="1" applyFill="1" applyAlignment="1">
      <alignment horizontal="center" vertical="center"/>
    </xf>
    <xf numFmtId="0" fontId="31" fillId="31" borderId="0" xfId="216" applyFont="1" applyFill="1" applyAlignment="1">
      <alignment vertical="top"/>
    </xf>
    <xf numFmtId="0" fontId="54" fillId="31" borderId="0" xfId="216" applyFont="1" applyFill="1" applyAlignment="1">
      <alignment horizontal="center" vertical="center"/>
    </xf>
    <xf numFmtId="0" fontId="64" fillId="31" borderId="0" xfId="216" applyFont="1" applyFill="1" applyAlignment="1">
      <alignment vertical="center"/>
    </xf>
    <xf numFmtId="165" fontId="31" fillId="0" borderId="36" xfId="0" applyFont="1" applyBorder="1" applyAlignment="1">
      <alignment horizontal="center" vertical="center"/>
    </xf>
    <xf numFmtId="165" fontId="31" fillId="0" borderId="37" xfId="0" applyFont="1" applyBorder="1" applyAlignment="1">
      <alignment horizontal="center" vertical="center"/>
    </xf>
    <xf numFmtId="165" fontId="31" fillId="0" borderId="38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2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165" fontId="31" fillId="0" borderId="40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167" fontId="28" fillId="0" borderId="37" xfId="206" applyNumberFormat="1" applyFont="1" applyBorder="1" applyAlignment="1">
      <alignment vertical="center"/>
    </xf>
    <xf numFmtId="167" fontId="28" fillId="0" borderId="38" xfId="206" applyNumberFormat="1" applyFont="1" applyBorder="1" applyAlignment="1">
      <alignment vertical="center"/>
    </xf>
    <xf numFmtId="167" fontId="28" fillId="0" borderId="36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 applyProtection="1">
      <alignment horizontal="right" vertical="center"/>
      <protection locked="0"/>
    </xf>
    <xf numFmtId="167" fontId="28" fillId="29" borderId="24" xfId="206" applyNumberFormat="1" applyFont="1" applyFill="1" applyBorder="1" applyAlignment="1" applyProtection="1">
      <alignment horizontal="right" vertical="center"/>
      <protection locked="0"/>
    </xf>
    <xf numFmtId="167" fontId="28" fillId="12" borderId="20" xfId="206" applyNumberFormat="1" applyFont="1" applyFill="1" applyBorder="1" applyAlignment="1">
      <alignment horizontal="right" vertical="center"/>
    </xf>
    <xf numFmtId="167" fontId="28" fillId="0" borderId="20" xfId="206" applyNumberFormat="1" applyFont="1" applyBorder="1" applyAlignment="1">
      <alignment horizontal="center" vertical="center"/>
    </xf>
    <xf numFmtId="167" fontId="28" fillId="0" borderId="24" xfId="206" applyNumberFormat="1" applyFont="1" applyBorder="1" applyAlignment="1">
      <alignment horizontal="center" vertical="center"/>
    </xf>
    <xf numFmtId="167" fontId="28" fillId="12" borderId="20" xfId="206" applyNumberFormat="1" applyFont="1" applyFill="1" applyBorder="1" applyAlignment="1">
      <alignment horizontal="center" vertical="center"/>
    </xf>
    <xf numFmtId="167" fontId="28" fillId="12" borderId="24" xfId="206" applyNumberFormat="1" applyFont="1" applyFill="1" applyBorder="1" applyAlignment="1">
      <alignment horizontal="center" vertical="center"/>
    </xf>
    <xf numFmtId="167" fontId="28" fillId="0" borderId="20" xfId="206" applyNumberFormat="1" applyFont="1" applyBorder="1" applyAlignment="1">
      <alignment horizontal="right" vertical="center"/>
    </xf>
    <xf numFmtId="167" fontId="28" fillId="0" borderId="24" xfId="206" applyNumberFormat="1" applyFont="1" applyBorder="1" applyAlignment="1">
      <alignment horizontal="right" vertical="center"/>
    </xf>
    <xf numFmtId="167" fontId="37" fillId="28" borderId="20" xfId="206" applyNumberFormat="1" applyFont="1" applyFill="1" applyBorder="1" applyAlignment="1">
      <alignment horizontal="center" vertical="center"/>
    </xf>
    <xf numFmtId="167" fontId="37" fillId="28" borderId="24" xfId="206" applyNumberFormat="1" applyFont="1" applyFill="1" applyBorder="1" applyAlignment="1">
      <alignment horizontal="center" vertical="center"/>
    </xf>
    <xf numFmtId="167" fontId="37" fillId="31" borderId="20" xfId="206" applyNumberFormat="1" applyFont="1" applyFill="1" applyBorder="1" applyAlignment="1">
      <alignment horizontal="right" vertical="center"/>
    </xf>
    <xf numFmtId="167" fontId="37" fillId="31" borderId="24" xfId="206" applyNumberFormat="1" applyFont="1" applyFill="1" applyBorder="1" applyAlignment="1">
      <alignment horizontal="right" vertical="center"/>
    </xf>
    <xf numFmtId="167" fontId="37" fillId="0" borderId="24" xfId="206" applyNumberFormat="1" applyFont="1" applyBorder="1" applyAlignment="1">
      <alignment horizontal="center" vertical="center"/>
    </xf>
    <xf numFmtId="167" fontId="37" fillId="28" borderId="20" xfId="206" applyNumberFormat="1" applyFont="1" applyFill="1" applyBorder="1" applyAlignment="1">
      <alignment horizontal="right" vertical="center"/>
    </xf>
    <xf numFmtId="167" fontId="37" fillId="28" borderId="24" xfId="206" applyNumberFormat="1" applyFont="1" applyFill="1" applyBorder="1" applyAlignment="1">
      <alignment horizontal="right" vertical="center"/>
    </xf>
    <xf numFmtId="167" fontId="37" fillId="12" borderId="20" xfId="206" applyNumberFormat="1" applyFont="1" applyFill="1" applyBorder="1" applyAlignment="1">
      <alignment horizontal="right" vertical="center"/>
    </xf>
    <xf numFmtId="167" fontId="37" fillId="12" borderId="24" xfId="206" applyNumberFormat="1" applyFont="1" applyFill="1" applyBorder="1" applyAlignment="1">
      <alignment horizontal="right" vertical="center"/>
    </xf>
    <xf numFmtId="167" fontId="37" fillId="0" borderId="20" xfId="206" applyNumberFormat="1" applyFont="1" applyBorder="1" applyAlignment="1">
      <alignment horizontal="right" vertical="center"/>
    </xf>
    <xf numFmtId="167" fontId="37" fillId="0" borderId="24" xfId="206" applyNumberFormat="1" applyFont="1" applyBorder="1" applyAlignment="1">
      <alignment horizontal="right" vertical="center"/>
    </xf>
    <xf numFmtId="167" fontId="28" fillId="29" borderId="20" xfId="206" applyNumberFormat="1" applyFont="1" applyFill="1" applyBorder="1" applyAlignment="1" applyProtection="1">
      <alignment horizontal="center" vertical="center"/>
      <protection locked="0"/>
    </xf>
    <xf numFmtId="167" fontId="28" fillId="29" borderId="24" xfId="206" applyNumberFormat="1" applyFont="1" applyFill="1" applyBorder="1" applyAlignment="1" applyProtection="1">
      <alignment horizontal="center" vertical="center"/>
      <protection locked="0"/>
    </xf>
    <xf numFmtId="167" fontId="28" fillId="0" borderId="20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>
      <alignment horizontal="right" vertical="center"/>
    </xf>
    <xf numFmtId="167" fontId="28" fillId="28" borderId="24" xfId="206" applyNumberFormat="1" applyFont="1" applyFill="1" applyBorder="1" applyAlignment="1">
      <alignment horizontal="right" vertical="center"/>
    </xf>
    <xf numFmtId="167" fontId="28" fillId="30" borderId="24" xfId="206" applyNumberFormat="1" applyFont="1" applyFill="1" applyBorder="1" applyAlignment="1">
      <alignment horizontal="right" vertical="center"/>
    </xf>
    <xf numFmtId="167" fontId="28" fillId="31" borderId="20" xfId="206" applyNumberFormat="1" applyFont="1" applyFill="1" applyBorder="1" applyAlignment="1">
      <alignment horizontal="right" vertical="center"/>
    </xf>
    <xf numFmtId="167" fontId="28" fillId="28" borderId="20" xfId="206" applyNumberFormat="1" applyFont="1" applyFill="1" applyBorder="1" applyAlignment="1">
      <alignment horizontal="right" vertical="center"/>
    </xf>
    <xf numFmtId="167" fontId="28" fillId="30" borderId="20" xfId="206" applyNumberFormat="1" applyFont="1" applyFill="1" applyBorder="1" applyAlignment="1">
      <alignment horizontal="center" vertical="center"/>
    </xf>
    <xf numFmtId="167" fontId="28" fillId="30" borderId="24" xfId="206" applyNumberFormat="1" applyFont="1" applyFill="1" applyBorder="1" applyAlignment="1">
      <alignment horizontal="center" vertical="center"/>
    </xf>
    <xf numFmtId="167" fontId="28" fillId="30" borderId="20" xfId="206" applyNumberFormat="1" applyFont="1" applyFill="1" applyBorder="1" applyAlignment="1">
      <alignment horizontal="right" vertical="center"/>
    </xf>
    <xf numFmtId="166" fontId="28" fillId="31" borderId="44" xfId="0" applyNumberFormat="1" applyFont="1" applyFill="1" applyBorder="1" applyAlignment="1">
      <alignment vertical="center"/>
    </xf>
    <xf numFmtId="167" fontId="28" fillId="31" borderId="45" xfId="206" applyNumberFormat="1" applyFont="1" applyFill="1" applyBorder="1" applyAlignment="1">
      <alignment horizontal="right" vertical="center"/>
    </xf>
    <xf numFmtId="167" fontId="28" fillId="30" borderId="46" xfId="206" applyNumberFormat="1" applyFont="1" applyFill="1" applyBorder="1" applyAlignment="1">
      <alignment horizontal="right" vertical="center"/>
    </xf>
    <xf numFmtId="167" fontId="28" fillId="31" borderId="47" xfId="206" applyNumberFormat="1" applyFont="1" applyFill="1" applyBorder="1" applyAlignment="1">
      <alignment horizontal="right" vertical="center"/>
    </xf>
    <xf numFmtId="167" fontId="28" fillId="31" borderId="46" xfId="206" applyNumberFormat="1" applyFont="1" applyFill="1" applyBorder="1" applyAlignment="1">
      <alignment horizontal="right" vertical="center"/>
    </xf>
    <xf numFmtId="165" fontId="59" fillId="0" borderId="36" xfId="0" applyFont="1" applyBorder="1" applyAlignment="1">
      <alignment horizontal="center" vertical="center"/>
    </xf>
    <xf numFmtId="0" fontId="59" fillId="3" borderId="23" xfId="0" applyNumberFormat="1" applyFont="1" applyFill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2" fontId="31" fillId="0" borderId="51" xfId="0" applyNumberFormat="1" applyFont="1" applyBorder="1" applyAlignment="1">
      <alignment horizontal="center" vertical="center"/>
    </xf>
    <xf numFmtId="165" fontId="0" fillId="0" borderId="43" xfId="0" applyBorder="1"/>
    <xf numFmtId="165" fontId="0" fillId="0" borderId="21" xfId="0" applyBorder="1"/>
    <xf numFmtId="165" fontId="0" fillId="0" borderId="52" xfId="0" applyBorder="1"/>
    <xf numFmtId="167" fontId="28" fillId="12" borderId="24" xfId="206" applyNumberFormat="1" applyFont="1" applyFill="1" applyBorder="1" applyAlignment="1">
      <alignment horizontal="right" vertical="center"/>
    </xf>
    <xf numFmtId="167" fontId="28" fillId="12" borderId="20" xfId="206" applyNumberFormat="1" applyFont="1" applyFill="1" applyBorder="1" applyAlignment="1">
      <alignment horizontal="right"/>
    </xf>
    <xf numFmtId="167" fontId="28" fillId="0" borderId="20" xfId="206" applyNumberFormat="1" applyFont="1" applyFill="1" applyBorder="1" applyAlignment="1">
      <alignment horizontal="center" vertical="center"/>
    </xf>
    <xf numFmtId="167" fontId="28" fillId="0" borderId="24" xfId="206" applyNumberFormat="1" applyFont="1" applyFill="1" applyBorder="1" applyAlignment="1">
      <alignment horizontal="center" vertical="center"/>
    </xf>
    <xf numFmtId="167" fontId="28" fillId="27" borderId="20" xfId="206" applyNumberFormat="1" applyFont="1" applyFill="1" applyBorder="1" applyAlignment="1">
      <alignment horizontal="right"/>
    </xf>
    <xf numFmtId="167" fontId="28" fillId="26" borderId="20" xfId="206" applyNumberFormat="1" applyFont="1" applyFill="1" applyBorder="1" applyAlignment="1">
      <alignment horizontal="right"/>
    </xf>
    <xf numFmtId="167" fontId="28" fillId="0" borderId="24" xfId="206" applyNumberFormat="1" applyFont="1" applyBorder="1" applyAlignment="1">
      <alignment vertical="center"/>
    </xf>
    <xf numFmtId="167" fontId="28" fillId="26" borderId="20" xfId="206" applyNumberFormat="1" applyFont="1" applyFill="1" applyBorder="1" applyAlignment="1">
      <alignment horizontal="center" vertical="center"/>
    </xf>
    <xf numFmtId="167" fontId="28" fillId="26" borderId="24" xfId="206" applyNumberFormat="1" applyFont="1" applyFill="1" applyBorder="1" applyAlignment="1">
      <alignment horizontal="center" vertical="center"/>
    </xf>
    <xf numFmtId="165" fontId="28" fillId="28" borderId="53" xfId="0" applyFont="1" applyFill="1" applyBorder="1"/>
    <xf numFmtId="167" fontId="28" fillId="12" borderId="44" xfId="206" applyNumberFormat="1" applyFont="1" applyFill="1" applyBorder="1" applyAlignment="1">
      <alignment horizontal="center" vertical="center"/>
    </xf>
    <xf numFmtId="167" fontId="28" fillId="12" borderId="54" xfId="206" applyNumberFormat="1" applyFont="1" applyFill="1" applyBorder="1" applyAlignment="1">
      <alignment vertical="center"/>
    </xf>
    <xf numFmtId="167" fontId="28" fillId="12" borderId="55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 vertical="center"/>
    </xf>
    <xf numFmtId="167" fontId="28" fillId="28" borderId="57" xfId="206" applyNumberFormat="1" applyFont="1" applyFill="1" applyBorder="1" applyAlignment="1">
      <alignment horizontal="right" vertical="center"/>
    </xf>
    <xf numFmtId="167" fontId="28" fillId="28" borderId="58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/>
    </xf>
    <xf numFmtId="167" fontId="28" fillId="28" borderId="57" xfId="206" applyNumberFormat="1" applyFont="1" applyFill="1" applyBorder="1" applyAlignment="1">
      <alignment horizontal="right"/>
    </xf>
    <xf numFmtId="167" fontId="28" fillId="28" borderId="58" xfId="206" applyNumberFormat="1" applyFont="1" applyFill="1" applyBorder="1" applyAlignment="1">
      <alignment horizontal="right"/>
    </xf>
    <xf numFmtId="0" fontId="31" fillId="31" borderId="59" xfId="216" applyFont="1" applyFill="1" applyBorder="1" applyAlignment="1">
      <alignment horizontal="center" vertical="center"/>
    </xf>
    <xf numFmtId="0" fontId="31" fillId="31" borderId="53" xfId="216" applyFont="1" applyFill="1" applyBorder="1" applyAlignment="1">
      <alignment horizontal="center" vertical="center"/>
    </xf>
    <xf numFmtId="0" fontId="48" fillId="31" borderId="65" xfId="216" applyFont="1" applyFill="1" applyBorder="1" applyAlignment="1">
      <alignment horizontal="center" vertical="center"/>
    </xf>
    <xf numFmtId="0" fontId="48" fillId="31" borderId="66" xfId="216" applyFont="1" applyFill="1" applyBorder="1" applyAlignment="1">
      <alignment horizontal="center" vertical="center"/>
    </xf>
    <xf numFmtId="0" fontId="48" fillId="31" borderId="67" xfId="216" applyFont="1" applyFill="1" applyBorder="1" applyAlignment="1">
      <alignment horizontal="center" vertical="center"/>
    </xf>
    <xf numFmtId="0" fontId="48" fillId="31" borderId="68" xfId="216" applyFont="1" applyFill="1" applyBorder="1" applyAlignment="1">
      <alignment horizontal="center" vertical="center"/>
    </xf>
    <xf numFmtId="1" fontId="63" fillId="34" borderId="59" xfId="216" applyNumberFormat="1" applyFont="1" applyFill="1" applyBorder="1" applyAlignment="1">
      <alignment horizontal="center" vertical="center"/>
    </xf>
    <xf numFmtId="4" fontId="63" fillId="34" borderId="69" xfId="216" applyNumberFormat="1" applyFont="1" applyFill="1" applyBorder="1" applyAlignment="1">
      <alignment horizontal="center" vertical="center"/>
    </xf>
    <xf numFmtId="4" fontId="63" fillId="34" borderId="35" xfId="216" applyNumberFormat="1" applyFont="1" applyFill="1" applyBorder="1" applyAlignment="1">
      <alignment horizontal="center" vertical="center"/>
    </xf>
    <xf numFmtId="4" fontId="63" fillId="34" borderId="33" xfId="216" applyNumberFormat="1" applyFont="1" applyFill="1" applyBorder="1" applyAlignment="1">
      <alignment horizontal="center" vertical="center"/>
    </xf>
    <xf numFmtId="4" fontId="63" fillId="34" borderId="70" xfId="216" applyNumberFormat="1" applyFont="1" applyFill="1" applyBorder="1" applyAlignment="1">
      <alignment horizontal="center" vertical="center"/>
    </xf>
    <xf numFmtId="4" fontId="63" fillId="34" borderId="34" xfId="216" applyNumberFormat="1" applyFont="1" applyFill="1" applyBorder="1" applyAlignment="1">
      <alignment horizontal="center" vertical="center"/>
    </xf>
    <xf numFmtId="4" fontId="31" fillId="34" borderId="34" xfId="216" applyNumberFormat="1" applyFont="1" applyFill="1" applyBorder="1" applyAlignment="1">
      <alignment horizontal="right" vertical="center"/>
    </xf>
    <xf numFmtId="4" fontId="31" fillId="31" borderId="44" xfId="216" applyNumberFormat="1" applyFont="1" applyFill="1" applyBorder="1" applyAlignment="1">
      <alignment horizontal="right" vertical="center"/>
    </xf>
    <xf numFmtId="4" fontId="31" fillId="31" borderId="47" xfId="216" applyNumberFormat="1" applyFont="1" applyFill="1" applyBorder="1" applyAlignment="1">
      <alignment horizontal="right" vertical="center"/>
    </xf>
    <xf numFmtId="4" fontId="31" fillId="31" borderId="45" xfId="216" applyNumberFormat="1" applyFont="1" applyFill="1" applyBorder="1" applyAlignment="1">
      <alignment horizontal="right" vertical="center"/>
    </xf>
    <xf numFmtId="4" fontId="31" fillId="35" borderId="46" xfId="216" applyNumberFormat="1" applyFont="1" applyFill="1" applyBorder="1" applyAlignment="1">
      <alignment horizontal="right" vertical="center"/>
    </xf>
    <xf numFmtId="2" fontId="31" fillId="31" borderId="44" xfId="216" applyNumberFormat="1" applyFont="1" applyFill="1" applyBorder="1" applyAlignment="1">
      <alignment horizontal="right" vertical="center"/>
    </xf>
    <xf numFmtId="2" fontId="31" fillId="31" borderId="47" xfId="216" applyNumberFormat="1" applyFont="1" applyFill="1" applyBorder="1" applyAlignment="1">
      <alignment horizontal="right" vertical="center"/>
    </xf>
    <xf numFmtId="4" fontId="31" fillId="34" borderId="35" xfId="216" applyNumberFormat="1" applyFont="1" applyFill="1" applyBorder="1" applyAlignment="1">
      <alignment horizontal="right" vertical="center"/>
    </xf>
    <xf numFmtId="4" fontId="31" fillId="34" borderId="70" xfId="216" applyNumberFormat="1" applyFont="1" applyFill="1" applyBorder="1" applyAlignment="1">
      <alignment horizontal="right" vertical="center"/>
    </xf>
    <xf numFmtId="4" fontId="31" fillId="34" borderId="33" xfId="216" applyNumberFormat="1" applyFont="1" applyFill="1" applyBorder="1" applyAlignment="1">
      <alignment horizontal="right" vertical="center"/>
    </xf>
    <xf numFmtId="4" fontId="31" fillId="32" borderId="25" xfId="216" applyNumberFormat="1" applyFont="1" applyFill="1" applyBorder="1" applyAlignment="1">
      <alignment horizontal="right" vertical="center"/>
    </xf>
    <xf numFmtId="2" fontId="31" fillId="0" borderId="25" xfId="216" applyNumberFormat="1" applyFont="1" applyBorder="1" applyAlignment="1">
      <alignment horizontal="right" vertical="center"/>
    </xf>
    <xf numFmtId="0" fontId="31" fillId="32" borderId="53" xfId="216" applyFont="1" applyFill="1" applyBorder="1" applyAlignment="1">
      <alignment horizontal="center" vertical="center"/>
    </xf>
    <xf numFmtId="4" fontId="31" fillId="32" borderId="45" xfId="216" applyNumberFormat="1" applyFont="1" applyFill="1" applyBorder="1" applyAlignment="1">
      <alignment horizontal="right" vertical="center"/>
    </xf>
    <xf numFmtId="4" fontId="31" fillId="32" borderId="47" xfId="216" applyNumberFormat="1" applyFont="1" applyFill="1" applyBorder="1" applyAlignment="1">
      <alignment horizontal="right" vertical="center"/>
    </xf>
    <xf numFmtId="4" fontId="31" fillId="32" borderId="71" xfId="216" applyNumberFormat="1" applyFont="1" applyFill="1" applyBorder="1" applyAlignment="1">
      <alignment horizontal="right" vertical="center"/>
    </xf>
    <xf numFmtId="4" fontId="31" fillId="32" borderId="46" xfId="216" applyNumberFormat="1" applyFont="1" applyFill="1" applyBorder="1" applyAlignment="1">
      <alignment horizontal="right" vertical="center"/>
    </xf>
    <xf numFmtId="4" fontId="56" fillId="32" borderId="46" xfId="216" applyNumberFormat="1" applyFont="1" applyFill="1" applyBorder="1" applyAlignment="1">
      <alignment horizontal="right" vertical="center"/>
    </xf>
    <xf numFmtId="4" fontId="56" fillId="32" borderId="47" xfId="216" applyNumberFormat="1" applyFont="1" applyFill="1" applyBorder="1" applyAlignment="1">
      <alignment horizontal="right" vertical="center"/>
    </xf>
    <xf numFmtId="2" fontId="31" fillId="32" borderId="45" xfId="216" applyNumberFormat="1" applyFont="1" applyFill="1" applyBorder="1" applyAlignment="1">
      <alignment horizontal="right" vertical="center"/>
    </xf>
    <xf numFmtId="167" fontId="28" fillId="0" borderId="72" xfId="206" applyNumberFormat="1" applyFont="1" applyBorder="1" applyAlignment="1">
      <alignment vertical="center"/>
    </xf>
    <xf numFmtId="0" fontId="30" fillId="0" borderId="0" xfId="215" applyFont="1" applyAlignment="1">
      <alignment horizontal="left"/>
    </xf>
    <xf numFmtId="167" fontId="28" fillId="0" borderId="43" xfId="206" applyNumberFormat="1" applyFont="1" applyBorder="1" applyAlignment="1">
      <alignment horizontal="right" vertical="center"/>
    </xf>
    <xf numFmtId="167" fontId="28" fillId="0" borderId="21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center" vertical="center"/>
    </xf>
    <xf numFmtId="167" fontId="37" fillId="28" borderId="0" xfId="0" applyNumberFormat="1" applyFont="1" applyFill="1" applyAlignment="1">
      <alignment vertical="center"/>
    </xf>
    <xf numFmtId="167" fontId="37" fillId="28" borderId="17" xfId="0" applyNumberFormat="1" applyFont="1" applyFill="1" applyBorder="1" applyAlignment="1">
      <alignment vertical="center"/>
    </xf>
    <xf numFmtId="167" fontId="37" fillId="0" borderId="15" xfId="206" applyNumberFormat="1" applyFont="1" applyFill="1" applyBorder="1" applyAlignment="1">
      <alignment horizontal="center" vertical="center"/>
    </xf>
    <xf numFmtId="167" fontId="37" fillId="0" borderId="0" xfId="206" applyNumberFormat="1" applyFont="1" applyFill="1" applyBorder="1" applyAlignment="1">
      <alignment horizontal="center" vertical="center"/>
    </xf>
    <xf numFmtId="167" fontId="37" fillId="0" borderId="17" xfId="206" applyNumberFormat="1" applyFont="1" applyFill="1" applyBorder="1" applyAlignment="1">
      <alignment horizontal="center" vertical="center"/>
    </xf>
    <xf numFmtId="167" fontId="37" fillId="12" borderId="15" xfId="206" applyNumberFormat="1" applyFont="1" applyFill="1" applyBorder="1" applyAlignment="1">
      <alignment horizontal="center" vertical="center"/>
    </xf>
    <xf numFmtId="167" fontId="37" fillId="12" borderId="0" xfId="206" applyNumberFormat="1" applyFont="1" applyFill="1" applyBorder="1" applyAlignment="1">
      <alignment horizontal="center" vertical="center"/>
    </xf>
    <xf numFmtId="167" fontId="37" fillId="12" borderId="17" xfId="206" applyNumberFormat="1" applyFont="1" applyFill="1" applyBorder="1" applyAlignment="1">
      <alignment horizontal="center" vertical="center"/>
    </xf>
    <xf numFmtId="167" fontId="28" fillId="29" borderId="15" xfId="206" applyNumberFormat="1" applyFont="1" applyFill="1" applyBorder="1" applyAlignment="1" applyProtection="1">
      <alignment horizontal="center" vertical="center"/>
      <protection locked="0"/>
    </xf>
    <xf numFmtId="167" fontId="28" fillId="29" borderId="0" xfId="206" applyNumberFormat="1" applyFont="1" applyFill="1" applyBorder="1" applyAlignment="1" applyProtection="1">
      <alignment horizontal="center" vertical="center"/>
      <protection locked="0"/>
    </xf>
    <xf numFmtId="167" fontId="28" fillId="29" borderId="17" xfId="206" applyNumberFormat="1" applyFont="1" applyFill="1" applyBorder="1" applyAlignment="1" applyProtection="1">
      <alignment horizontal="center" vertical="center"/>
      <protection locked="0"/>
    </xf>
    <xf numFmtId="167" fontId="28" fillId="0" borderId="15" xfId="206" applyNumberFormat="1" applyFont="1" applyBorder="1" applyAlignment="1">
      <alignment horizontal="right" vertical="center"/>
    </xf>
    <xf numFmtId="167" fontId="28" fillId="30" borderId="15" xfId="206" applyNumberFormat="1" applyFont="1" applyFill="1" applyBorder="1" applyAlignment="1">
      <alignment horizontal="right" vertical="center"/>
    </xf>
    <xf numFmtId="167" fontId="28" fillId="30" borderId="0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right" vertical="center"/>
    </xf>
    <xf numFmtId="167" fontId="28" fillId="0" borderId="44" xfId="206" applyNumberFormat="1" applyFont="1" applyFill="1" applyBorder="1" applyAlignment="1">
      <alignment horizontal="center" vertical="center"/>
    </xf>
    <xf numFmtId="167" fontId="28" fillId="0" borderId="54" xfId="206" applyNumberFormat="1" applyFont="1" applyFill="1" applyBorder="1" applyAlignment="1">
      <alignment horizontal="center" vertical="center"/>
    </xf>
    <xf numFmtId="167" fontId="28" fillId="0" borderId="55" xfId="206" applyNumberFormat="1" applyFont="1" applyFill="1" applyBorder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8" fontId="50" fillId="31" borderId="0" xfId="0" applyNumberFormat="1" applyFont="1" applyFill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5" fontId="54" fillId="3" borderId="26" xfId="0" applyFont="1" applyFill="1" applyBorder="1" applyAlignment="1">
      <alignment horizontal="center" vertical="center"/>
    </xf>
    <xf numFmtId="165" fontId="54" fillId="3" borderId="30" xfId="0" applyFont="1" applyFill="1" applyBorder="1" applyAlignment="1">
      <alignment horizontal="center" vertical="center"/>
    </xf>
    <xf numFmtId="165" fontId="31" fillId="3" borderId="33" xfId="0" applyFont="1" applyFill="1" applyBorder="1" applyAlignment="1">
      <alignment horizontal="center" vertical="center"/>
    </xf>
    <xf numFmtId="165" fontId="31" fillId="3" borderId="34" xfId="0" applyFont="1" applyFill="1" applyBorder="1" applyAlignment="1">
      <alignment horizontal="center" vertical="center"/>
    </xf>
    <xf numFmtId="165" fontId="31" fillId="3" borderId="35" xfId="0" applyFont="1" applyFill="1" applyBorder="1" applyAlignment="1">
      <alignment horizontal="center" vertical="center"/>
    </xf>
    <xf numFmtId="165" fontId="31" fillId="3" borderId="36" xfId="0" applyFont="1" applyFill="1" applyBorder="1" applyAlignment="1">
      <alignment horizontal="center" vertical="center"/>
    </xf>
    <xf numFmtId="165" fontId="31" fillId="3" borderId="37" xfId="0" applyFont="1" applyFill="1" applyBorder="1" applyAlignment="1">
      <alignment horizontal="center" vertical="center"/>
    </xf>
    <xf numFmtId="165" fontId="31" fillId="3" borderId="38" xfId="0" applyFont="1" applyFill="1" applyBorder="1" applyAlignment="1">
      <alignment horizontal="center" vertical="center"/>
    </xf>
    <xf numFmtId="165" fontId="31" fillId="3" borderId="14" xfId="0" applyFont="1" applyFill="1" applyBorder="1" applyAlignment="1">
      <alignment horizontal="center" vertical="center"/>
    </xf>
    <xf numFmtId="165" fontId="31" fillId="3" borderId="20" xfId="0" applyFont="1" applyFill="1" applyBorder="1" applyAlignment="1">
      <alignment horizontal="center" vertical="center"/>
    </xf>
    <xf numFmtId="165" fontId="31" fillId="3" borderId="24" xfId="0" applyFont="1" applyFill="1" applyBorder="1" applyAlignment="1">
      <alignment horizontal="center" vertical="center"/>
    </xf>
    <xf numFmtId="165" fontId="31" fillId="2" borderId="27" xfId="0" applyFont="1" applyFill="1" applyBorder="1" applyAlignment="1">
      <alignment horizontal="center" vertical="center"/>
    </xf>
    <xf numFmtId="165" fontId="31" fillId="2" borderId="28" xfId="0" applyFont="1" applyFill="1" applyBorder="1" applyAlignment="1">
      <alignment horizontal="center" vertical="center"/>
    </xf>
    <xf numFmtId="165" fontId="31" fillId="2" borderId="29" xfId="0" applyFont="1" applyFill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165" fontId="54" fillId="3" borderId="48" xfId="0" applyFont="1" applyFill="1" applyBorder="1" applyAlignment="1">
      <alignment horizontal="center" vertical="center"/>
    </xf>
    <xf numFmtId="165" fontId="54" fillId="3" borderId="49" xfId="0" applyFont="1" applyFill="1" applyBorder="1" applyAlignment="1">
      <alignment horizontal="center" vertical="center"/>
    </xf>
    <xf numFmtId="0" fontId="48" fillId="31" borderId="41" xfId="216" applyFont="1" applyFill="1" applyBorder="1" applyAlignment="1">
      <alignment horizontal="center" vertical="center"/>
    </xf>
    <xf numFmtId="0" fontId="48" fillId="31" borderId="40" xfId="216" applyFont="1" applyFill="1" applyBorder="1" applyAlignment="1">
      <alignment horizontal="center" vertical="center"/>
    </xf>
    <xf numFmtId="0" fontId="48" fillId="31" borderId="64" xfId="216" applyFont="1" applyFill="1" applyBorder="1" applyAlignment="1">
      <alignment horizontal="center" vertical="center"/>
    </xf>
    <xf numFmtId="0" fontId="48" fillId="31" borderId="42" xfId="216" applyFont="1" applyFill="1" applyBorder="1" applyAlignment="1">
      <alignment horizontal="center" vertical="center"/>
    </xf>
    <xf numFmtId="0" fontId="31" fillId="31" borderId="54" xfId="216" applyFont="1" applyFill="1" applyBorder="1" applyAlignment="1">
      <alignment horizontal="center" vertical="top"/>
    </xf>
    <xf numFmtId="169" fontId="31" fillId="31" borderId="0" xfId="216" applyNumberFormat="1" applyFont="1" applyFill="1" applyAlignment="1">
      <alignment horizontal="right" vertical="top"/>
    </xf>
    <xf numFmtId="0" fontId="31" fillId="31" borderId="60" xfId="216" applyFont="1" applyFill="1" applyBorder="1" applyAlignment="1">
      <alignment horizontal="center" vertical="center"/>
    </xf>
    <xf numFmtId="0" fontId="31" fillId="31" borderId="61" xfId="216" applyFont="1" applyFill="1" applyBorder="1" applyAlignment="1">
      <alignment horizontal="center" vertical="center"/>
    </xf>
    <xf numFmtId="0" fontId="31" fillId="31" borderId="62" xfId="216" applyFont="1" applyFill="1" applyBorder="1" applyAlignment="1">
      <alignment horizontal="center" vertical="center"/>
    </xf>
    <xf numFmtId="0" fontId="31" fillId="31" borderId="63" xfId="216" applyFont="1" applyFill="1" applyBorder="1" applyAlignment="1">
      <alignment horizontal="center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220048</xdr:colOff>
      <xdr:row>68</xdr:row>
      <xdr:rowOff>254333</xdr:rowOff>
    </xdr:from>
    <xdr:to>
      <xdr:col>7</xdr:col>
      <xdr:colOff>129540</xdr:colOff>
      <xdr:row>73</xdr:row>
      <xdr:rowOff>96190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048" y="17494583"/>
          <a:ext cx="2637452" cy="7353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705094</xdr:colOff>
      <xdr:row>6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89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dep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tabSelected="1" showOutlineSymbols="0" showWhiteSpace="0" workbookViewId="0">
      <selection activeCell="C13" sqref="C13"/>
    </sheetView>
  </sheetViews>
  <sheetFormatPr baseColWidth="10" defaultColWidth="7.90625" defaultRowHeight="15"/>
  <cols>
    <col min="1" max="1" width="6.90625" style="85" customWidth="1"/>
    <col min="2" max="2" width="8.08984375" style="85" customWidth="1"/>
    <col min="3" max="3" width="5.26953125" style="85" customWidth="1"/>
    <col min="4" max="4" width="2.90625" style="85" customWidth="1"/>
    <col min="5" max="5" width="3.90625" style="85" customWidth="1"/>
    <col min="6" max="6" width="9.1796875" style="85" customWidth="1"/>
    <col min="7" max="8" width="14.54296875" style="85" customWidth="1"/>
    <col min="9" max="16384" width="7.90625" style="85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>
      <c r="A2" s="83"/>
      <c r="B2" s="83"/>
      <c r="C2" s="83"/>
      <c r="D2" s="83"/>
      <c r="E2" s="83"/>
      <c r="F2" s="83"/>
      <c r="G2" s="83"/>
      <c r="H2" s="84"/>
    </row>
    <row r="3" spans="1:8" ht="15.75">
      <c r="A3" s="82"/>
      <c r="B3" s="83"/>
      <c r="C3" s="83"/>
      <c r="D3" s="83"/>
      <c r="E3" s="83"/>
      <c r="F3" s="83"/>
      <c r="G3" s="83"/>
      <c r="H3" s="84"/>
    </row>
    <row r="4" spans="1:8">
      <c r="A4" s="83"/>
      <c r="B4" s="83"/>
      <c r="C4" s="83"/>
      <c r="D4" s="86"/>
      <c r="E4" s="83"/>
      <c r="F4" s="83"/>
      <c r="G4" s="83"/>
      <c r="H4" s="84"/>
    </row>
    <row r="5" spans="1:8" ht="15.75">
      <c r="A5" s="82"/>
      <c r="B5" s="83"/>
      <c r="C5" s="83"/>
      <c r="D5" s="87"/>
      <c r="E5" s="83"/>
      <c r="F5" s="83"/>
      <c r="G5" s="83"/>
      <c r="H5" s="84"/>
    </row>
    <row r="6" spans="1:8" ht="15.75">
      <c r="A6" s="82"/>
      <c r="B6" s="83"/>
      <c r="C6" s="83"/>
      <c r="D6" s="83"/>
      <c r="E6" s="83"/>
      <c r="F6" s="83"/>
      <c r="G6" s="83"/>
      <c r="H6" s="84"/>
    </row>
    <row r="7" spans="1:8" ht="15.75">
      <c r="A7" s="82"/>
      <c r="B7" s="83"/>
      <c r="C7" s="83"/>
      <c r="D7" s="83"/>
      <c r="E7" s="83"/>
      <c r="F7" s="83"/>
      <c r="G7" s="83"/>
      <c r="H7" s="84"/>
    </row>
    <row r="8" spans="1:8">
      <c r="A8" s="83"/>
      <c r="B8" s="83"/>
      <c r="C8" s="83"/>
      <c r="D8" s="86"/>
      <c r="E8" s="83"/>
      <c r="F8" s="83"/>
      <c r="G8" s="83"/>
      <c r="H8" s="84"/>
    </row>
    <row r="9" spans="1:8" ht="15.75">
      <c r="A9" s="88"/>
      <c r="B9" s="83"/>
      <c r="C9" s="83"/>
      <c r="D9" s="83"/>
      <c r="E9" s="83"/>
      <c r="F9" s="83"/>
      <c r="G9" s="83"/>
      <c r="H9" s="84"/>
    </row>
    <row r="10" spans="1:8" ht="15.75">
      <c r="A10" s="82"/>
      <c r="B10" s="83"/>
      <c r="C10" s="83"/>
      <c r="D10" s="89"/>
      <c r="E10" s="83"/>
      <c r="F10" s="83"/>
      <c r="G10" s="83"/>
      <c r="H10" s="84"/>
    </row>
    <row r="11" spans="1:8">
      <c r="A11" s="84"/>
      <c r="B11" s="84"/>
      <c r="C11" s="84"/>
      <c r="D11" s="84"/>
      <c r="E11" s="84"/>
      <c r="F11" s="84"/>
      <c r="G11" s="84"/>
      <c r="H11" s="84"/>
    </row>
    <row r="12" spans="1:8" ht="15.75">
      <c r="A12" s="82"/>
      <c r="B12" s="83"/>
      <c r="C12" s="83"/>
      <c r="D12" s="83"/>
      <c r="E12" s="83"/>
      <c r="F12" s="83"/>
      <c r="G12" s="83"/>
      <c r="H12" s="84"/>
    </row>
    <row r="13" spans="1:8" ht="15.75">
      <c r="A13" s="82"/>
      <c r="B13" s="83"/>
      <c r="C13" s="83"/>
      <c r="D13" s="83"/>
      <c r="E13" s="83"/>
      <c r="F13" s="83"/>
      <c r="G13" s="83"/>
      <c r="H13" s="84"/>
    </row>
    <row r="14" spans="1:8" ht="15.75">
      <c r="A14" s="82"/>
      <c r="B14" s="83"/>
      <c r="C14" s="83"/>
      <c r="D14" s="83"/>
      <c r="E14" s="83"/>
      <c r="F14" s="83"/>
      <c r="G14" s="83"/>
      <c r="H14" s="84"/>
    </row>
    <row r="15" spans="1:8" ht="15.75">
      <c r="A15" s="82"/>
      <c r="B15" s="83"/>
      <c r="C15" s="83"/>
      <c r="D15" s="83"/>
      <c r="E15" s="83"/>
      <c r="F15" s="83"/>
      <c r="G15" s="83"/>
      <c r="H15" s="84"/>
    </row>
    <row r="16" spans="1:8" ht="15.75">
      <c r="A16" s="82"/>
      <c r="B16" s="83"/>
      <c r="C16" s="83"/>
      <c r="D16" s="83"/>
      <c r="E16" s="83"/>
      <c r="F16" s="83"/>
      <c r="G16" s="83"/>
      <c r="H16" s="84"/>
    </row>
    <row r="17" spans="1:8" ht="15.75">
      <c r="A17" s="82"/>
      <c r="B17" s="83"/>
      <c r="C17" s="83"/>
      <c r="D17" s="83"/>
      <c r="E17" s="83"/>
      <c r="F17" s="83"/>
      <c r="G17" s="83"/>
      <c r="H17" s="84"/>
    </row>
    <row r="18" spans="1:8" ht="15.75">
      <c r="A18" s="82"/>
      <c r="B18" s="83"/>
      <c r="C18" s="83"/>
      <c r="D18" s="83"/>
      <c r="E18" s="83"/>
      <c r="F18" s="83"/>
      <c r="G18" s="83"/>
      <c r="H18" s="84"/>
    </row>
    <row r="19" spans="1:8" ht="15.75">
      <c r="A19" s="82"/>
      <c r="B19" s="83"/>
      <c r="C19" s="83"/>
      <c r="D19" s="83"/>
      <c r="E19" s="83"/>
      <c r="F19" s="83"/>
      <c r="G19" s="83"/>
      <c r="H19" s="84"/>
    </row>
    <row r="20" spans="1:8" ht="19.5">
      <c r="A20" s="287" t="s">
        <v>0</v>
      </c>
      <c r="B20" s="287"/>
      <c r="C20" s="287"/>
      <c r="D20" s="287"/>
      <c r="E20" s="287"/>
      <c r="F20" s="287"/>
      <c r="G20" s="287"/>
      <c r="H20" s="287"/>
    </row>
    <row r="21" spans="1:8" ht="19.5">
      <c r="A21" s="287" t="s">
        <v>1</v>
      </c>
      <c r="B21" s="287"/>
      <c r="C21" s="287"/>
      <c r="D21" s="287"/>
      <c r="E21" s="287"/>
      <c r="F21" s="287"/>
      <c r="G21" s="287"/>
      <c r="H21" s="287"/>
    </row>
    <row r="22" spans="1:8" ht="19.5">
      <c r="A22" s="90"/>
      <c r="B22" s="90"/>
      <c r="C22" s="90"/>
      <c r="D22" s="91"/>
      <c r="E22" s="90"/>
      <c r="F22" s="90"/>
      <c r="G22" s="90"/>
      <c r="H22" s="90"/>
    </row>
    <row r="23" spans="1:8" ht="19.5">
      <c r="A23" s="90"/>
      <c r="B23" s="90"/>
      <c r="C23" s="90"/>
      <c r="D23" s="90"/>
      <c r="E23" s="90"/>
      <c r="F23" s="90"/>
      <c r="G23" s="90"/>
      <c r="H23" s="90"/>
    </row>
    <row r="24" spans="1:8" ht="19.5">
      <c r="A24" s="90"/>
      <c r="B24" s="90"/>
      <c r="C24" s="90"/>
      <c r="D24" s="90"/>
      <c r="E24" s="90"/>
      <c r="F24" s="90"/>
      <c r="G24" s="90"/>
      <c r="H24" s="90"/>
    </row>
    <row r="25" spans="1:8" ht="19.5">
      <c r="A25" s="90"/>
      <c r="B25" s="90"/>
      <c r="C25" s="90"/>
      <c r="D25" s="90"/>
      <c r="E25" s="90"/>
      <c r="F25" s="90"/>
      <c r="G25" s="90"/>
      <c r="H25" s="90"/>
    </row>
    <row r="26" spans="1:8" ht="19.5">
      <c r="A26" s="90"/>
      <c r="B26" s="90"/>
      <c r="C26" s="90"/>
      <c r="D26" s="90"/>
      <c r="E26" s="90"/>
      <c r="F26" s="90"/>
      <c r="G26" s="90"/>
      <c r="H26" s="90"/>
    </row>
    <row r="27" spans="1:8" ht="19.5">
      <c r="A27" s="90"/>
      <c r="B27" s="90"/>
      <c r="C27" s="90"/>
      <c r="D27" s="90"/>
      <c r="E27" s="90"/>
      <c r="F27" s="90"/>
      <c r="G27" s="90"/>
      <c r="H27" s="90"/>
    </row>
    <row r="28" spans="1:8" ht="19.5">
      <c r="A28" s="287" t="s">
        <v>107</v>
      </c>
      <c r="B28" s="287"/>
      <c r="C28" s="287"/>
      <c r="D28" s="287"/>
      <c r="E28" s="287"/>
      <c r="F28" s="287"/>
      <c r="G28" s="287"/>
      <c r="H28" s="287"/>
    </row>
    <row r="29" spans="1:8" ht="19.5">
      <c r="A29" s="90"/>
      <c r="B29" s="90"/>
      <c r="C29" s="90"/>
      <c r="D29" s="90"/>
      <c r="E29" s="90"/>
      <c r="F29" s="90"/>
      <c r="G29" s="90"/>
      <c r="H29" s="90"/>
    </row>
    <row r="30" spans="1:8" ht="19.5">
      <c r="A30" s="90"/>
      <c r="B30" s="90"/>
      <c r="C30" s="90"/>
      <c r="D30" s="90"/>
      <c r="E30" s="90"/>
      <c r="F30" s="90"/>
      <c r="G30" s="90"/>
      <c r="H30" s="90"/>
    </row>
    <row r="31" spans="1:8" ht="19.5">
      <c r="A31" s="90"/>
      <c r="B31" s="90"/>
      <c r="C31" s="90"/>
      <c r="D31" s="90"/>
      <c r="E31" s="90"/>
      <c r="F31" s="90"/>
      <c r="G31" s="90"/>
      <c r="H31" s="90"/>
    </row>
    <row r="32" spans="1:8" ht="19.5">
      <c r="A32" s="90"/>
      <c r="B32" s="90"/>
      <c r="C32" s="90"/>
      <c r="D32" s="90"/>
      <c r="E32" s="90"/>
      <c r="F32" s="90"/>
      <c r="G32" s="90"/>
      <c r="H32" s="90"/>
    </row>
    <row r="33" spans="1:8">
      <c r="A33" s="84"/>
      <c r="B33" s="84"/>
      <c r="C33" s="84"/>
      <c r="D33" s="84"/>
      <c r="E33" s="84"/>
      <c r="F33" s="84"/>
      <c r="G33" s="84"/>
      <c r="H33" s="84"/>
    </row>
    <row r="34" spans="1:8">
      <c r="A34" s="84"/>
      <c r="B34" s="84"/>
      <c r="C34" s="84"/>
      <c r="D34" s="84"/>
      <c r="E34" s="84"/>
      <c r="F34" s="84"/>
      <c r="G34" s="84"/>
      <c r="H34" s="84"/>
    </row>
    <row r="35" spans="1:8" ht="15.75">
      <c r="A35" s="82"/>
      <c r="B35" s="83"/>
      <c r="C35" s="83"/>
      <c r="D35" s="83"/>
      <c r="E35" s="83"/>
      <c r="F35" s="83"/>
      <c r="G35" s="83"/>
      <c r="H35" s="84"/>
    </row>
    <row r="36" spans="1:8" ht="15.75">
      <c r="A36" s="92"/>
      <c r="B36" s="83"/>
      <c r="C36" s="92"/>
      <c r="D36" s="93"/>
      <c r="E36" s="83"/>
      <c r="F36" s="83"/>
      <c r="G36" s="83"/>
      <c r="H36" s="84"/>
    </row>
    <row r="37" spans="1:8" ht="15.75">
      <c r="A37" s="82"/>
      <c r="B37" s="288"/>
      <c r="C37" s="288"/>
      <c r="D37" s="288"/>
      <c r="E37" s="288"/>
      <c r="F37" s="83"/>
      <c r="G37" s="83"/>
      <c r="H37" s="84"/>
    </row>
    <row r="38" spans="1:8">
      <c r="A38" s="84"/>
      <c r="B38" s="84"/>
      <c r="C38" s="288">
        <f ca="1">TODAY()-3</f>
        <v>45388</v>
      </c>
      <c r="D38" s="288"/>
      <c r="E38" s="288"/>
      <c r="F38" s="288"/>
      <c r="G38" s="83"/>
      <c r="H38" s="84"/>
    </row>
    <row r="39" spans="1:8" ht="21" customHeight="1">
      <c r="A39" s="82"/>
      <c r="B39" s="83"/>
      <c r="C39" s="83"/>
      <c r="D39" s="83"/>
      <c r="E39" s="83"/>
      <c r="F39" s="83"/>
      <c r="G39" s="83"/>
      <c r="H39" s="84"/>
    </row>
    <row r="40" spans="1:8" ht="21" customHeight="1">
      <c r="A40" s="82"/>
      <c r="B40" s="83"/>
      <c r="C40" s="83"/>
      <c r="D40" s="83"/>
      <c r="E40" s="83"/>
      <c r="F40" s="83"/>
      <c r="G40" s="83"/>
      <c r="H40" s="84"/>
    </row>
    <row r="41" spans="1:8" ht="21" customHeight="1">
      <c r="A41" s="82"/>
      <c r="B41" s="82"/>
      <c r="C41" s="82"/>
      <c r="D41" s="82"/>
      <c r="E41" s="82"/>
      <c r="F41" s="82"/>
      <c r="G41" s="82"/>
      <c r="H41" s="82"/>
    </row>
    <row r="42" spans="1:8" ht="21" customHeight="1">
      <c r="A42" s="82"/>
      <c r="B42" s="82"/>
      <c r="C42" s="82"/>
      <c r="D42" s="82"/>
      <c r="E42" s="82"/>
      <c r="F42" s="82"/>
      <c r="G42" s="82"/>
      <c r="H42" s="82"/>
    </row>
    <row r="43" spans="1:8" ht="21" customHeight="1">
      <c r="A43" s="286" t="s">
        <v>2</v>
      </c>
      <c r="B43" s="286"/>
      <c r="C43" s="286"/>
      <c r="D43" s="286"/>
      <c r="E43" s="286"/>
      <c r="F43" s="286"/>
      <c r="G43" s="286"/>
      <c r="H43" s="286"/>
    </row>
    <row r="44" spans="1:8" ht="21" customHeight="1">
      <c r="A44" s="291"/>
      <c r="B44" s="291"/>
      <c r="C44" s="291"/>
      <c r="D44" s="291"/>
      <c r="E44" s="291"/>
      <c r="F44" s="291"/>
      <c r="G44" s="291"/>
      <c r="H44" s="82"/>
    </row>
    <row r="45" spans="1:8" ht="21" customHeight="1">
      <c r="A45" s="94"/>
      <c r="B45" s="94"/>
      <c r="C45" s="94"/>
      <c r="D45" s="94"/>
      <c r="E45" s="94"/>
      <c r="F45" s="94"/>
      <c r="G45" s="94"/>
      <c r="H45" s="82"/>
    </row>
    <row r="46" spans="1:8" ht="21" customHeight="1">
      <c r="A46" s="82"/>
      <c r="B46" s="82"/>
      <c r="C46" s="82"/>
      <c r="D46" s="82"/>
      <c r="E46" s="82"/>
      <c r="F46" s="82"/>
      <c r="G46" s="82"/>
      <c r="H46" s="82"/>
    </row>
    <row r="47" spans="1:8" ht="21" customHeight="1">
      <c r="A47" s="82"/>
      <c r="B47" s="82"/>
      <c r="C47" s="82"/>
      <c r="D47" s="82"/>
      <c r="E47" s="82"/>
      <c r="F47" s="82"/>
      <c r="G47" s="82"/>
      <c r="H47" s="82"/>
    </row>
    <row r="48" spans="1:8" ht="21" customHeight="1">
      <c r="A48" s="82"/>
      <c r="B48" s="82"/>
      <c r="C48" s="82"/>
      <c r="D48" s="82"/>
      <c r="E48" s="82"/>
      <c r="F48" s="82"/>
      <c r="G48" s="82"/>
      <c r="H48" s="82"/>
    </row>
    <row r="49" spans="1:8" ht="21" customHeight="1">
      <c r="A49" s="292" t="s">
        <v>3</v>
      </c>
      <c r="B49" s="292"/>
      <c r="C49" s="292"/>
      <c r="D49" s="292"/>
      <c r="E49" s="292"/>
      <c r="F49" s="292"/>
      <c r="G49" s="292"/>
      <c r="H49" s="292"/>
    </row>
    <row r="50" spans="1:8" ht="21" customHeight="1">
      <c r="A50" s="292" t="s">
        <v>4</v>
      </c>
      <c r="B50" s="292"/>
      <c r="C50" s="292"/>
      <c r="D50" s="292"/>
      <c r="E50" s="292"/>
      <c r="F50" s="292"/>
      <c r="G50" s="292"/>
      <c r="H50" s="292"/>
    </row>
    <row r="51" spans="1:8" ht="21" customHeight="1">
      <c r="A51" s="82"/>
      <c r="B51" s="82"/>
      <c r="C51" s="82"/>
      <c r="D51" s="82"/>
      <c r="E51" s="82"/>
      <c r="F51" s="82"/>
      <c r="G51" s="82"/>
      <c r="H51" s="82"/>
    </row>
    <row r="52" spans="1:8" ht="21" customHeight="1">
      <c r="A52" s="82"/>
      <c r="B52" s="82"/>
      <c r="C52" s="82"/>
      <c r="D52" s="82"/>
      <c r="E52" s="82"/>
      <c r="F52" s="82"/>
      <c r="G52" s="82"/>
      <c r="H52" s="82"/>
    </row>
    <row r="53" spans="1:8" ht="21" customHeight="1">
      <c r="A53" s="82"/>
      <c r="B53" s="82"/>
      <c r="C53" s="82"/>
      <c r="D53" s="82"/>
      <c r="E53" s="82"/>
      <c r="F53" s="82"/>
      <c r="G53" s="82"/>
      <c r="H53" s="82"/>
    </row>
    <row r="54" spans="1:8" ht="21" customHeight="1">
      <c r="A54" s="82"/>
      <c r="B54" s="82"/>
      <c r="C54" s="82"/>
      <c r="D54" s="82"/>
      <c r="E54" s="82"/>
      <c r="F54" s="82"/>
      <c r="G54" s="82"/>
      <c r="H54" s="82"/>
    </row>
    <row r="55" spans="1:8" ht="21" customHeight="1">
      <c r="A55" s="82"/>
      <c r="B55" s="82"/>
      <c r="C55" s="82"/>
      <c r="D55" s="82"/>
      <c r="E55" s="82"/>
      <c r="F55" s="82"/>
      <c r="G55" s="82"/>
      <c r="H55" s="82"/>
    </row>
    <row r="56" spans="1:8" ht="21" customHeight="1">
      <c r="A56" s="289" t="s">
        <v>5</v>
      </c>
      <c r="B56" s="289"/>
      <c r="C56" s="289"/>
      <c r="D56" s="289"/>
      <c r="E56" s="289"/>
      <c r="F56" s="289"/>
      <c r="G56" s="289"/>
      <c r="H56" s="289"/>
    </row>
    <row r="57" spans="1:8" ht="21" customHeight="1">
      <c r="A57" s="289" t="s">
        <v>6</v>
      </c>
      <c r="B57" s="289"/>
      <c r="C57" s="289"/>
      <c r="D57" s="289"/>
      <c r="E57" s="289"/>
      <c r="F57" s="289"/>
      <c r="G57" s="289"/>
      <c r="H57" s="289"/>
    </row>
    <row r="58" spans="1:8" ht="21" customHeight="1">
      <c r="A58" s="82"/>
      <c r="B58" s="82"/>
      <c r="C58" s="82"/>
      <c r="D58" s="82"/>
      <c r="E58" s="82"/>
      <c r="F58" s="82"/>
      <c r="G58" s="82"/>
      <c r="H58" s="82"/>
    </row>
    <row r="59" spans="1:8" ht="21" customHeight="1">
      <c r="A59" s="82"/>
      <c r="B59" s="82"/>
      <c r="C59" s="82"/>
      <c r="D59" s="82"/>
      <c r="E59" s="82"/>
      <c r="F59" s="82"/>
      <c r="G59" s="82"/>
      <c r="H59" s="82"/>
    </row>
    <row r="60" spans="1:8" ht="21" customHeight="1">
      <c r="A60" s="82"/>
      <c r="B60" s="82"/>
      <c r="C60" s="82"/>
      <c r="D60" s="82"/>
      <c r="E60" s="82"/>
      <c r="F60" s="82"/>
      <c r="G60" s="82"/>
      <c r="H60" s="82"/>
    </row>
    <row r="61" spans="1:8" ht="21" customHeight="1">
      <c r="A61" s="82"/>
      <c r="B61" s="82"/>
      <c r="C61" s="82"/>
      <c r="D61" s="82"/>
      <c r="E61" s="82"/>
      <c r="F61" s="82"/>
      <c r="G61" s="82"/>
      <c r="H61" s="82"/>
    </row>
    <row r="62" spans="1:8" ht="21" customHeight="1">
      <c r="A62" s="290" t="s">
        <v>7</v>
      </c>
      <c r="B62" s="290"/>
      <c r="C62" s="290"/>
      <c r="D62" s="290"/>
      <c r="E62" s="290"/>
      <c r="F62" s="290"/>
      <c r="G62" s="290"/>
      <c r="H62" s="290"/>
    </row>
    <row r="63" spans="1:8" ht="21" customHeight="1">
      <c r="A63" s="289" t="s">
        <v>105</v>
      </c>
      <c r="B63" s="289"/>
      <c r="C63" s="289"/>
      <c r="D63" s="289"/>
      <c r="E63" s="289"/>
      <c r="F63" s="289"/>
      <c r="G63" s="289"/>
      <c r="H63" s="289"/>
    </row>
    <row r="64" spans="1:8" ht="21" customHeight="1">
      <c r="A64" s="82"/>
      <c r="B64" s="82"/>
      <c r="C64" s="82"/>
      <c r="D64" s="82"/>
      <c r="E64" s="82"/>
      <c r="F64" s="82"/>
      <c r="G64" s="82"/>
      <c r="H64" s="82"/>
    </row>
    <row r="65" spans="1:8" ht="21" customHeight="1">
      <c r="A65" s="82"/>
      <c r="B65" s="82"/>
      <c r="C65" s="82"/>
      <c r="D65" s="82"/>
      <c r="E65" s="82"/>
      <c r="F65" s="82"/>
      <c r="G65" s="82"/>
      <c r="H65" s="82"/>
    </row>
    <row r="66" spans="1:8" ht="21" customHeight="1">
      <c r="A66" s="290" t="s">
        <v>8</v>
      </c>
      <c r="B66" s="290"/>
      <c r="C66" s="290"/>
      <c r="D66" s="290"/>
      <c r="E66" s="290"/>
      <c r="F66" s="290"/>
      <c r="G66" s="290"/>
      <c r="H66" s="290"/>
    </row>
    <row r="67" spans="1:8" ht="21" customHeight="1">
      <c r="A67" s="95"/>
      <c r="B67" s="95"/>
      <c r="C67" s="95"/>
      <c r="D67" s="95"/>
      <c r="E67" s="95"/>
      <c r="F67" s="95"/>
      <c r="G67" s="95"/>
      <c r="H67" s="95"/>
    </row>
    <row r="68" spans="1:8" ht="21" customHeight="1">
      <c r="A68" s="95"/>
      <c r="B68" s="95"/>
      <c r="C68" s="95"/>
      <c r="D68" s="95"/>
      <c r="E68" s="95"/>
      <c r="F68" s="95"/>
      <c r="G68" s="95"/>
      <c r="H68" s="95"/>
    </row>
    <row r="69" spans="1:8" ht="21" customHeight="1">
      <c r="A69" s="96"/>
      <c r="B69" s="97"/>
      <c r="C69" s="97"/>
      <c r="D69" s="97"/>
      <c r="E69" s="97"/>
      <c r="F69" s="97"/>
      <c r="G69" s="97"/>
      <c r="H69" s="97"/>
    </row>
    <row r="70" spans="1:8" ht="21" customHeight="1">
      <c r="A70" s="98"/>
      <c r="B70" s="98"/>
      <c r="C70" s="83"/>
      <c r="D70" s="83"/>
      <c r="E70" s="83"/>
      <c r="F70" s="83"/>
      <c r="G70" s="83"/>
      <c r="H70" s="84"/>
    </row>
    <row r="71" spans="1:8" ht="9.9499999999999993" customHeight="1">
      <c r="A71" s="99" t="s">
        <v>9</v>
      </c>
      <c r="B71" s="84"/>
      <c r="C71" s="83"/>
      <c r="D71" s="83"/>
      <c r="E71" s="83"/>
      <c r="F71" s="83"/>
      <c r="G71" s="83"/>
      <c r="H71" s="84"/>
    </row>
    <row r="72" spans="1:8" ht="9.9499999999999993" customHeight="1">
      <c r="A72" s="99" t="s">
        <v>10</v>
      </c>
      <c r="B72" s="84"/>
      <c r="C72" s="83"/>
      <c r="D72" s="83"/>
      <c r="E72" s="83"/>
      <c r="F72" s="83"/>
      <c r="G72" s="83"/>
      <c r="H72" s="84"/>
    </row>
    <row r="73" spans="1:8" ht="9.9499999999999993" customHeight="1">
      <c r="A73" s="100" t="s">
        <v>11</v>
      </c>
      <c r="B73" s="101"/>
      <c r="C73" s="83"/>
      <c r="D73" s="83"/>
      <c r="E73" s="83"/>
      <c r="F73" s="83"/>
      <c r="G73" s="83"/>
      <c r="H73" s="84"/>
    </row>
    <row r="74" spans="1:8" ht="9.9499999999999993" customHeight="1">
      <c r="A74" s="102"/>
      <c r="B74" s="84"/>
      <c r="C74" s="83"/>
      <c r="D74" s="83"/>
      <c r="E74" s="83"/>
      <c r="F74" s="83"/>
      <c r="G74" s="83"/>
      <c r="H74" s="84"/>
    </row>
    <row r="75" spans="1:8" ht="21" customHeight="1"/>
    <row r="76" spans="1:8" ht="21" customHeight="1"/>
  </sheetData>
  <mergeCells count="14">
    <mergeCell ref="A63:H63"/>
    <mergeCell ref="A66:H66"/>
    <mergeCell ref="A44:G44"/>
    <mergeCell ref="A49:H49"/>
    <mergeCell ref="A50:H50"/>
    <mergeCell ref="A56:H56"/>
    <mergeCell ref="A57:H57"/>
    <mergeCell ref="A62:H62"/>
    <mergeCell ref="A43:H43"/>
    <mergeCell ref="A20:H20"/>
    <mergeCell ref="A21:H21"/>
    <mergeCell ref="A28:H28"/>
    <mergeCell ref="B37:E37"/>
    <mergeCell ref="C38:F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5"/>
  <sheetViews>
    <sheetView showOutlineSymbols="0" showWhiteSpace="0" view="pageBreakPreview" topLeftCell="C1" zoomScale="60" zoomScaleNormal="70" workbookViewId="0">
      <selection activeCell="J5" sqref="J5:K31"/>
    </sheetView>
  </sheetViews>
  <sheetFormatPr baseColWidth="10" defaultColWidth="11.08984375" defaultRowHeight="15"/>
  <cols>
    <col min="1" max="1" width="31.36328125" style="31" customWidth="1"/>
    <col min="2" max="3" width="7.6328125" style="31" customWidth="1"/>
    <col min="4" max="4" width="8" style="31" customWidth="1"/>
    <col min="5" max="6" width="7.6328125" style="31" customWidth="1"/>
    <col min="7" max="7" width="7.36328125" style="31" customWidth="1"/>
    <col min="8" max="8" width="6.6328125" style="31" customWidth="1"/>
    <col min="9" max="9" width="7.6328125" style="31" bestFit="1" customWidth="1"/>
    <col min="10" max="11" width="6.6328125" style="31" customWidth="1"/>
    <col min="12" max="12" width="8" style="31" bestFit="1" customWidth="1"/>
    <col min="13" max="30" width="11.6328125" style="31" customWidth="1"/>
    <col min="31" max="16384" width="11.08984375" style="31"/>
  </cols>
  <sheetData>
    <row r="1" spans="1:12" ht="15" customHeight="1" thickBot="1">
      <c r="A1" s="294" t="s">
        <v>12</v>
      </c>
      <c r="B1" s="305" t="s">
        <v>13</v>
      </c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ht="15" customHeight="1">
      <c r="A2" s="295"/>
      <c r="B2" s="308" t="s">
        <v>108</v>
      </c>
      <c r="C2" s="309"/>
      <c r="D2" s="309"/>
      <c r="E2" s="309"/>
      <c r="F2" s="310"/>
      <c r="G2" s="296" t="s">
        <v>14</v>
      </c>
      <c r="H2" s="297"/>
      <c r="I2" s="298"/>
      <c r="J2" s="296" t="s">
        <v>15</v>
      </c>
      <c r="K2" s="297"/>
      <c r="L2" s="298"/>
    </row>
    <row r="3" spans="1:12" ht="15" customHeight="1">
      <c r="A3" s="295"/>
      <c r="B3" s="155" t="s">
        <v>16</v>
      </c>
      <c r="C3" s="156" t="s">
        <v>17</v>
      </c>
      <c r="D3" s="156" t="s">
        <v>18</v>
      </c>
      <c r="E3" s="156" t="s">
        <v>19</v>
      </c>
      <c r="F3" s="157" t="s">
        <v>20</v>
      </c>
      <c r="G3" s="299"/>
      <c r="H3" s="300"/>
      <c r="I3" s="301"/>
      <c r="J3" s="302" t="s">
        <v>110</v>
      </c>
      <c r="K3" s="303"/>
      <c r="L3" s="304"/>
    </row>
    <row r="4" spans="1:12" ht="15" customHeight="1">
      <c r="A4" s="295"/>
      <c r="B4" s="158">
        <v>1</v>
      </c>
      <c r="C4" s="159">
        <v>2</v>
      </c>
      <c r="D4" s="159">
        <v>3</v>
      </c>
      <c r="E4" s="159">
        <v>4</v>
      </c>
      <c r="F4" s="159">
        <v>5</v>
      </c>
      <c r="G4" s="160" t="s">
        <v>21</v>
      </c>
      <c r="H4" s="161" t="s">
        <v>22</v>
      </c>
      <c r="I4" s="162" t="s">
        <v>23</v>
      </c>
      <c r="J4" s="163">
        <v>2023</v>
      </c>
      <c r="K4" s="164">
        <v>2024</v>
      </c>
      <c r="L4" s="162" t="s">
        <v>23</v>
      </c>
    </row>
    <row r="5" spans="1:12" ht="15" customHeight="1">
      <c r="A5" s="32" t="s">
        <v>24</v>
      </c>
      <c r="B5" s="265"/>
      <c r="C5" s="266"/>
      <c r="D5" s="266"/>
      <c r="E5" s="266"/>
      <c r="F5" s="263"/>
      <c r="G5" s="167"/>
      <c r="H5" s="165"/>
      <c r="I5" s="166"/>
      <c r="J5" s="168"/>
      <c r="K5" s="165"/>
      <c r="L5" s="166"/>
    </row>
    <row r="6" spans="1:12" ht="15" customHeight="1">
      <c r="A6" s="33" t="s">
        <v>25</v>
      </c>
      <c r="B6" s="61"/>
      <c r="C6" s="7"/>
      <c r="D6" s="7">
        <v>230</v>
      </c>
      <c r="E6" s="7">
        <v>231</v>
      </c>
      <c r="F6" s="62">
        <v>232</v>
      </c>
      <c r="G6" s="19">
        <v>227</v>
      </c>
      <c r="H6" s="169">
        <f>IFERROR(AVERAGEIF(B6:F6,"&lt;&gt;0"),"")</f>
        <v>231</v>
      </c>
      <c r="I6" s="170">
        <f>(H6/G6-1)*100</f>
        <v>1.7621145374449254</v>
      </c>
      <c r="J6" s="25">
        <v>349.86363636363637</v>
      </c>
      <c r="K6" s="171">
        <v>221.10526315789474</v>
      </c>
      <c r="L6" s="170">
        <f>IF(OR(OR(J6="",K6=""),OR(J6="s/i",K6="s/i")),"",K6/J6*100-100)</f>
        <v>-36.802445245242509</v>
      </c>
    </row>
    <row r="7" spans="1:12" ht="15" customHeight="1">
      <c r="A7" s="34" t="s">
        <v>26</v>
      </c>
      <c r="B7" s="63"/>
      <c r="C7" s="8"/>
      <c r="D7" s="8"/>
      <c r="E7" s="8"/>
      <c r="F7" s="267"/>
      <c r="G7" s="14"/>
      <c r="H7" s="172"/>
      <c r="I7" s="173"/>
      <c r="J7" s="14"/>
      <c r="K7" s="172"/>
      <c r="L7" s="173"/>
    </row>
    <row r="8" spans="1:12" ht="15" customHeight="1">
      <c r="A8" s="35" t="s">
        <v>27</v>
      </c>
      <c r="B8" s="61"/>
      <c r="C8" s="7"/>
      <c r="D8" s="7"/>
      <c r="E8" s="7"/>
      <c r="F8" s="62"/>
      <c r="G8" s="15"/>
      <c r="H8" s="174"/>
      <c r="I8" s="175"/>
      <c r="J8" s="15"/>
      <c r="K8" s="174"/>
      <c r="L8" s="175"/>
    </row>
    <row r="9" spans="1:12" ht="15" customHeight="1">
      <c r="A9" s="34" t="s">
        <v>28</v>
      </c>
      <c r="B9" s="63"/>
      <c r="C9" s="8"/>
      <c r="D9" s="8"/>
      <c r="E9" s="8"/>
      <c r="F9" s="267"/>
      <c r="G9" s="14"/>
      <c r="H9" s="172"/>
      <c r="I9" s="173"/>
      <c r="J9" s="14"/>
      <c r="K9" s="172"/>
      <c r="L9" s="173"/>
    </row>
    <row r="10" spans="1:12" ht="15" customHeight="1">
      <c r="A10" s="36" t="s">
        <v>29</v>
      </c>
      <c r="B10" s="61">
        <v>226.71047999999999</v>
      </c>
      <c r="C10" s="7">
        <v>222.39305999999999</v>
      </c>
      <c r="D10" s="7">
        <v>226.34304</v>
      </c>
      <c r="E10" s="7">
        <v>226.4349</v>
      </c>
      <c r="F10" s="62">
        <v>230.47674000000001</v>
      </c>
      <c r="G10" s="20">
        <v>229.48924500000001</v>
      </c>
      <c r="H10" s="169">
        <f t="shared" ref="H10:H31" si="0">IFERROR(AVERAGEIF(B10:F10,"&lt;&gt;0"),"")</f>
        <v>226.47164399999997</v>
      </c>
      <c r="I10" s="170">
        <f t="shared" ref="I10:I15" si="1">(H10/G10-1)*100</f>
        <v>-1.3149204443110407</v>
      </c>
      <c r="J10" s="25">
        <v>295.08227739130427</v>
      </c>
      <c r="K10" s="171">
        <v>232.52062499999997</v>
      </c>
      <c r="L10" s="170">
        <f t="shared" ref="L10:L31" si="2">IF(OR(OR(J10="",K10=""),OR(J10="s/i",K10="s/i")),"",K10/J10*100-100)</f>
        <v>-21.201426579862755</v>
      </c>
    </row>
    <row r="11" spans="1:12" ht="15" customHeight="1">
      <c r="A11" s="37" t="s">
        <v>30</v>
      </c>
      <c r="B11" s="109">
        <v>270.25211999999999</v>
      </c>
      <c r="C11" s="110">
        <v>265.75097999999997</v>
      </c>
      <c r="D11" s="110">
        <v>272.08931999999999</v>
      </c>
      <c r="E11" s="110">
        <v>270.98699999999997</v>
      </c>
      <c r="F11" s="111">
        <v>272.73233999999997</v>
      </c>
      <c r="G11" s="16">
        <v>272.84716500000002</v>
      </c>
      <c r="H11" s="176">
        <f t="shared" si="0"/>
        <v>270.36235199999999</v>
      </c>
      <c r="I11" s="177">
        <f t="shared" si="1"/>
        <v>-0.91069775271442888</v>
      </c>
      <c r="J11" s="16">
        <v>370.35555652173917</v>
      </c>
      <c r="K11" s="176">
        <v>276.64557600000001</v>
      </c>
      <c r="L11" s="177">
        <f t="shared" si="2"/>
        <v>-25.302706783133829</v>
      </c>
    </row>
    <row r="12" spans="1:12" ht="15" customHeight="1">
      <c r="A12" s="38" t="s">
        <v>31</v>
      </c>
      <c r="B12" s="112"/>
      <c r="C12" s="268"/>
      <c r="D12" s="268"/>
      <c r="E12" s="268"/>
      <c r="F12" s="269"/>
      <c r="G12" s="21"/>
      <c r="H12" s="178"/>
      <c r="I12" s="179"/>
      <c r="J12" s="21"/>
      <c r="K12" s="178"/>
      <c r="L12" s="179"/>
    </row>
    <row r="13" spans="1:12" ht="15" customHeight="1">
      <c r="A13" s="39" t="s">
        <v>32</v>
      </c>
      <c r="B13" s="270">
        <v>272.08931999999999</v>
      </c>
      <c r="C13" s="271">
        <v>267.58817999999997</v>
      </c>
      <c r="D13" s="271">
        <v>273.92651999999998</v>
      </c>
      <c r="E13" s="271">
        <v>272.82420000000002</v>
      </c>
      <c r="F13" s="272">
        <v>274.56954000000002</v>
      </c>
      <c r="G13" s="22">
        <v>274.68436499999996</v>
      </c>
      <c r="H13" s="180">
        <f t="shared" si="0"/>
        <v>272.19955199999998</v>
      </c>
      <c r="I13" s="181">
        <f t="shared" si="1"/>
        <v>-0.90460663824094567</v>
      </c>
      <c r="J13" s="27">
        <v>372.19275652173911</v>
      </c>
      <c r="K13" s="180">
        <v>278.482776</v>
      </c>
      <c r="L13" s="182">
        <f t="shared" si="2"/>
        <v>-25.177808777765847</v>
      </c>
    </row>
    <row r="14" spans="1:12" ht="15" customHeight="1">
      <c r="A14" s="40" t="s">
        <v>33</v>
      </c>
      <c r="B14" s="273">
        <v>270.25211999999999</v>
      </c>
      <c r="C14" s="274">
        <v>265.75097999999997</v>
      </c>
      <c r="D14" s="274">
        <v>272.08931999999999</v>
      </c>
      <c r="E14" s="274">
        <v>270.98699999999997</v>
      </c>
      <c r="F14" s="275">
        <v>272.73233999999997</v>
      </c>
      <c r="G14" s="23">
        <v>272.84716500000002</v>
      </c>
      <c r="H14" s="183">
        <f t="shared" si="0"/>
        <v>270.36235199999999</v>
      </c>
      <c r="I14" s="184">
        <f t="shared" si="1"/>
        <v>-0.91069775271442888</v>
      </c>
      <c r="J14" s="23">
        <v>370.35555652173917</v>
      </c>
      <c r="K14" s="185">
        <v>276.64557600000001</v>
      </c>
      <c r="L14" s="186">
        <f t="shared" si="2"/>
        <v>-25.302706783133829</v>
      </c>
    </row>
    <row r="15" spans="1:12" ht="15" customHeight="1">
      <c r="A15" s="41" t="s">
        <v>34</v>
      </c>
      <c r="B15" s="270">
        <v>277.60091999999997</v>
      </c>
      <c r="C15" s="271">
        <v>273.09978000000001</v>
      </c>
      <c r="D15" s="271">
        <v>279.43811999999997</v>
      </c>
      <c r="E15" s="271">
        <v>278.33580000000001</v>
      </c>
      <c r="F15" s="272">
        <v>280.08114</v>
      </c>
      <c r="G15" s="24">
        <v>274.68436499999996</v>
      </c>
      <c r="H15" s="180">
        <f t="shared" si="0"/>
        <v>277.71115199999997</v>
      </c>
      <c r="I15" s="181">
        <f t="shared" si="1"/>
        <v>1.1019145556391718</v>
      </c>
      <c r="J15" s="24">
        <v>371.63360869565219</v>
      </c>
      <c r="K15" s="187">
        <v>278.02347599999996</v>
      </c>
      <c r="L15" s="188">
        <f t="shared" si="2"/>
        <v>-25.188823213326188</v>
      </c>
    </row>
    <row r="16" spans="1:12" ht="15" customHeight="1">
      <c r="A16" s="42" t="s">
        <v>35</v>
      </c>
      <c r="B16" s="276"/>
      <c r="C16" s="277"/>
      <c r="D16" s="277"/>
      <c r="E16" s="277"/>
      <c r="F16" s="278"/>
      <c r="G16" s="15"/>
      <c r="H16" s="189"/>
      <c r="I16" s="190"/>
      <c r="J16" s="15"/>
      <c r="K16" s="174"/>
      <c r="L16" s="175"/>
    </row>
    <row r="17" spans="1:12" ht="15" customHeight="1">
      <c r="A17" s="43" t="s">
        <v>36</v>
      </c>
      <c r="B17" s="63"/>
      <c r="C17" s="8"/>
      <c r="D17" s="8"/>
      <c r="E17" s="8"/>
      <c r="F17" s="267"/>
      <c r="G17" s="14"/>
      <c r="H17" s="172"/>
      <c r="I17" s="173"/>
      <c r="J17" s="28"/>
      <c r="K17" s="191"/>
      <c r="L17" s="177"/>
    </row>
    <row r="18" spans="1:12" ht="15" customHeight="1">
      <c r="A18" s="42" t="s">
        <v>37</v>
      </c>
      <c r="B18" s="61">
        <v>277.25</v>
      </c>
      <c r="C18" s="7">
        <v>276.25</v>
      </c>
      <c r="D18" s="7">
        <v>279.5</v>
      </c>
      <c r="E18" s="7">
        <v>281.75</v>
      </c>
      <c r="F18" s="62">
        <v>282</v>
      </c>
      <c r="G18" s="13">
        <v>283.375</v>
      </c>
      <c r="H18" s="169">
        <f t="shared" si="0"/>
        <v>279.35000000000002</v>
      </c>
      <c r="I18" s="170">
        <f>(H18/G18-1)*100</f>
        <v>-1.4203793559770528</v>
      </c>
      <c r="J18" s="15">
        <v>346</v>
      </c>
      <c r="K18" s="192">
        <v>283.39999999999998</v>
      </c>
      <c r="L18" s="175">
        <f t="shared" si="2"/>
        <v>-18.092485549132959</v>
      </c>
    </row>
    <row r="19" spans="1:12" ht="15" customHeight="1">
      <c r="A19" s="43" t="s">
        <v>24</v>
      </c>
      <c r="B19" s="279"/>
      <c r="C19" s="9"/>
      <c r="D19" s="9"/>
      <c r="E19" s="9"/>
      <c r="F19" s="65"/>
      <c r="G19" s="14"/>
      <c r="H19" s="172"/>
      <c r="I19" s="173"/>
      <c r="J19" s="14"/>
      <c r="K19" s="172"/>
      <c r="L19" s="177" t="str">
        <f t="shared" si="2"/>
        <v/>
      </c>
    </row>
    <row r="20" spans="1:12" ht="15" customHeight="1">
      <c r="A20" s="42" t="s">
        <v>38</v>
      </c>
      <c r="B20" s="61"/>
      <c r="C20" s="7"/>
      <c r="D20" s="7">
        <v>188</v>
      </c>
      <c r="E20" s="7">
        <v>190</v>
      </c>
      <c r="F20" s="62">
        <v>188</v>
      </c>
      <c r="G20" s="19">
        <v>189</v>
      </c>
      <c r="H20" s="169">
        <f t="shared" si="0"/>
        <v>188.66666666666666</v>
      </c>
      <c r="I20" s="170">
        <f>(H20/G20-1)*100</f>
        <v>-0.17636684303351524</v>
      </c>
      <c r="J20" s="25">
        <v>298.68181818181819</v>
      </c>
      <c r="K20" s="192">
        <v>189.42105263157896</v>
      </c>
      <c r="L20" s="170">
        <f t="shared" si="2"/>
        <v>-36.580989835721546</v>
      </c>
    </row>
    <row r="21" spans="1:12" ht="15" customHeight="1">
      <c r="A21" s="43" t="s">
        <v>27</v>
      </c>
      <c r="B21" s="279"/>
      <c r="C21" s="9"/>
      <c r="D21" s="9"/>
      <c r="E21" s="9"/>
      <c r="F21" s="65"/>
      <c r="G21" s="14"/>
      <c r="H21" s="172"/>
      <c r="I21" s="173"/>
      <c r="J21" s="16"/>
      <c r="K21" s="176"/>
      <c r="L21" s="177"/>
    </row>
    <row r="22" spans="1:12" ht="15" customHeight="1">
      <c r="A22" s="44" t="s">
        <v>39</v>
      </c>
      <c r="B22" s="61">
        <v>193.10003999999998</v>
      </c>
      <c r="C22" s="7">
        <v>189.55691999999999</v>
      </c>
      <c r="D22" s="7">
        <v>191.62374</v>
      </c>
      <c r="E22" s="7">
        <v>193.00161999999997</v>
      </c>
      <c r="F22" s="62">
        <v>192.60793999999999</v>
      </c>
      <c r="G22" s="25">
        <v>192.41109999999998</v>
      </c>
      <c r="H22" s="169">
        <f t="shared" si="0"/>
        <v>191.97805199999999</v>
      </c>
      <c r="I22" s="193">
        <f>(H22/G22-1)*100</f>
        <v>-0.22506393861891905</v>
      </c>
      <c r="J22" s="25">
        <v>289.70140956521738</v>
      </c>
      <c r="K22" s="192">
        <v>190.56080400000005</v>
      </c>
      <c r="L22" s="170">
        <f t="shared" si="2"/>
        <v>-34.221651083440392</v>
      </c>
    </row>
    <row r="23" spans="1:12" ht="15" customHeight="1">
      <c r="A23" s="45" t="s">
        <v>40</v>
      </c>
      <c r="B23" s="63"/>
      <c r="C23" s="8"/>
      <c r="D23" s="8"/>
      <c r="E23" s="8"/>
      <c r="F23" s="267"/>
      <c r="G23" s="26"/>
      <c r="H23" s="176"/>
      <c r="I23" s="194"/>
      <c r="J23" s="26"/>
      <c r="K23" s="195"/>
      <c r="L23" s="177"/>
    </row>
    <row r="24" spans="1:12" ht="15" customHeight="1">
      <c r="A24" s="46" t="s">
        <v>41</v>
      </c>
      <c r="B24" s="61">
        <v>359.24282177383566</v>
      </c>
      <c r="C24" s="7">
        <v>354.50288886917934</v>
      </c>
      <c r="D24" s="7">
        <v>363.98275467849197</v>
      </c>
      <c r="E24" s="7">
        <v>357.14843281596421</v>
      </c>
      <c r="F24" s="62">
        <v>356.26658483370261</v>
      </c>
      <c r="G24" s="18">
        <v>368.11641709534337</v>
      </c>
      <c r="H24" s="169">
        <f t="shared" si="0"/>
        <v>358.22869659423475</v>
      </c>
      <c r="I24" s="170">
        <f>(H24/G24-1)*100</f>
        <v>-2.6860308429405566</v>
      </c>
      <c r="J24" s="18">
        <v>377.37342458305176</v>
      </c>
      <c r="K24" s="196">
        <v>385.22426795121925</v>
      </c>
      <c r="L24" s="170">
        <f t="shared" si="2"/>
        <v>2.0803911607823551</v>
      </c>
    </row>
    <row r="25" spans="1:12" ht="15" customHeight="1">
      <c r="A25" s="47" t="s">
        <v>42</v>
      </c>
      <c r="B25" s="280"/>
      <c r="C25" s="281"/>
      <c r="D25" s="281"/>
      <c r="E25" s="281"/>
      <c r="F25" s="282"/>
      <c r="G25" s="17"/>
      <c r="H25" s="197"/>
      <c r="I25" s="198"/>
      <c r="J25" s="16"/>
      <c r="K25" s="176"/>
      <c r="L25" s="177"/>
    </row>
    <row r="26" spans="1:12" ht="15" customHeight="1">
      <c r="A26" s="46" t="s">
        <v>43</v>
      </c>
      <c r="B26" s="61">
        <v>601</v>
      </c>
      <c r="C26" s="7">
        <v>601</v>
      </c>
      <c r="D26" s="7">
        <v>601</v>
      </c>
      <c r="E26" s="7">
        <v>578</v>
      </c>
      <c r="F26" s="62">
        <v>578</v>
      </c>
      <c r="G26" s="18">
        <v>606.25</v>
      </c>
      <c r="H26" s="196">
        <f t="shared" si="0"/>
        <v>591.79999999999995</v>
      </c>
      <c r="I26" s="193">
        <f>(H26/G26-1)*100</f>
        <v>-2.3835051546391872</v>
      </c>
      <c r="J26" s="18">
        <v>474.73913043478262</v>
      </c>
      <c r="K26" s="196">
        <v>620.79999999999995</v>
      </c>
      <c r="L26" s="170">
        <f t="shared" si="2"/>
        <v>30.766553713710039</v>
      </c>
    </row>
    <row r="27" spans="1:12" ht="15" customHeight="1">
      <c r="A27" s="48" t="s">
        <v>44</v>
      </c>
      <c r="B27" s="109">
        <v>599</v>
      </c>
      <c r="C27" s="110">
        <v>599</v>
      </c>
      <c r="D27" s="110">
        <v>599</v>
      </c>
      <c r="E27" s="110">
        <v>577</v>
      </c>
      <c r="F27" s="111">
        <v>577</v>
      </c>
      <c r="G27" s="17">
        <v>605</v>
      </c>
      <c r="H27" s="199">
        <f t="shared" si="0"/>
        <v>590.20000000000005</v>
      </c>
      <c r="I27" s="194">
        <f>(H27/G27-1)*100</f>
        <v>-2.4462809917355277</v>
      </c>
      <c r="J27" s="16">
        <v>473.08695652173913</v>
      </c>
      <c r="K27" s="176">
        <v>619.75</v>
      </c>
      <c r="L27" s="177">
        <f t="shared" si="2"/>
        <v>31.001286646447937</v>
      </c>
    </row>
    <row r="28" spans="1:12" ht="15" customHeight="1">
      <c r="A28" s="46" t="s">
        <v>45</v>
      </c>
      <c r="B28" s="61">
        <v>586</v>
      </c>
      <c r="C28" s="7">
        <v>586</v>
      </c>
      <c r="D28" s="7">
        <v>586</v>
      </c>
      <c r="E28" s="7">
        <v>564</v>
      </c>
      <c r="F28" s="62">
        <v>564</v>
      </c>
      <c r="G28" s="18">
        <v>591.25</v>
      </c>
      <c r="H28" s="196">
        <f t="shared" si="0"/>
        <v>577.20000000000005</v>
      </c>
      <c r="I28" s="193">
        <f>(H28/G28-1)*100</f>
        <v>-2.3763213530655358</v>
      </c>
      <c r="J28" s="18">
        <v>470.08695652173913</v>
      </c>
      <c r="K28" s="196">
        <v>605.1</v>
      </c>
      <c r="L28" s="193">
        <f t="shared" si="2"/>
        <v>28.720865704772478</v>
      </c>
    </row>
    <row r="29" spans="1:12" ht="15" customHeight="1">
      <c r="A29" s="47" t="s">
        <v>46</v>
      </c>
      <c r="B29" s="280"/>
      <c r="C29" s="281"/>
      <c r="D29" s="281"/>
      <c r="E29" s="281"/>
      <c r="F29" s="282"/>
      <c r="G29" s="17"/>
      <c r="H29" s="199"/>
      <c r="I29" s="194"/>
      <c r="J29" s="16"/>
      <c r="K29" s="176"/>
      <c r="L29" s="194"/>
    </row>
    <row r="30" spans="1:12" ht="15" customHeight="1">
      <c r="A30" s="46" t="s">
        <v>47</v>
      </c>
      <c r="B30" s="61">
        <v>592.5</v>
      </c>
      <c r="C30" s="7">
        <v>592.5</v>
      </c>
      <c r="D30" s="7">
        <v>592.5</v>
      </c>
      <c r="E30" s="7">
        <v>580</v>
      </c>
      <c r="F30" s="62">
        <v>580</v>
      </c>
      <c r="G30" s="18">
        <v>592.5</v>
      </c>
      <c r="H30" s="196">
        <f t="shared" si="0"/>
        <v>587.5</v>
      </c>
      <c r="I30" s="193">
        <f>(H30/G30-1)*100</f>
        <v>-0.84388185654008518</v>
      </c>
      <c r="J30" s="18">
        <v>447.91304347826087</v>
      </c>
      <c r="K30" s="196">
        <v>589</v>
      </c>
      <c r="L30" s="193">
        <f t="shared" si="2"/>
        <v>31.498738109105005</v>
      </c>
    </row>
    <row r="31" spans="1:12" ht="15" customHeight="1" thickBot="1">
      <c r="A31" s="200" t="s">
        <v>48</v>
      </c>
      <c r="B31" s="283">
        <v>587.5</v>
      </c>
      <c r="C31" s="284">
        <v>587.5</v>
      </c>
      <c r="D31" s="284">
        <v>587.5</v>
      </c>
      <c r="E31" s="284">
        <v>575</v>
      </c>
      <c r="F31" s="285">
        <v>575</v>
      </c>
      <c r="G31" s="201">
        <v>587.5</v>
      </c>
      <c r="H31" s="202">
        <f t="shared" si="0"/>
        <v>582.5</v>
      </c>
      <c r="I31" s="203">
        <f>(H31/G31-1)*100</f>
        <v>-0.85106382978723527</v>
      </c>
      <c r="J31" s="201">
        <v>443.3478260869565</v>
      </c>
      <c r="K31" s="204">
        <v>583.375</v>
      </c>
      <c r="L31" s="203">
        <f t="shared" si="2"/>
        <v>31.584044326762779</v>
      </c>
    </row>
    <row r="32" spans="1:12" ht="15.75" customHeight="1">
      <c r="A32" s="12" t="s">
        <v>49</v>
      </c>
      <c r="B32" s="12"/>
      <c r="C32" s="12"/>
      <c r="D32" s="12"/>
      <c r="E32" s="12"/>
      <c r="F32" s="12"/>
      <c r="G32" s="12"/>
      <c r="H32" s="12"/>
      <c r="I32" s="12"/>
      <c r="J32" s="293" t="s">
        <v>50</v>
      </c>
      <c r="K32" s="293"/>
      <c r="L32" s="293"/>
    </row>
    <row r="33" spans="1:250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250">
      <c r="A34" s="264" t="s">
        <v>109</v>
      </c>
    </row>
    <row r="35" spans="1:250" s="49" customForma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IP35" s="31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33"/>
  <sheetViews>
    <sheetView showOutlineSymbols="0" showWhiteSpace="0" view="pageBreakPreview" zoomScale="60" zoomScaleNormal="70" workbookViewId="0">
      <selection activeCell="J6" sqref="J6:K31"/>
    </sheetView>
  </sheetViews>
  <sheetFormatPr baseColWidth="10" defaultColWidth="10.90625" defaultRowHeight="18"/>
  <cols>
    <col min="1" max="1" width="38.1796875" customWidth="1"/>
    <col min="2" max="3" width="7.7265625" customWidth="1"/>
    <col min="4" max="4" width="8.26953125" customWidth="1"/>
    <col min="5" max="5" width="7.81640625" customWidth="1"/>
    <col min="6" max="6" width="7.90625" customWidth="1"/>
    <col min="7" max="7" width="7.7265625" bestFit="1" customWidth="1"/>
    <col min="8" max="8" width="7.81640625" bestFit="1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1" customFormat="1" ht="15" customHeight="1" thickBot="1">
      <c r="A2" s="311" t="s">
        <v>12</v>
      </c>
      <c r="B2" s="306" t="s">
        <v>13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s="31" customFormat="1" ht="15" customHeight="1">
      <c r="A3" s="312"/>
      <c r="B3" s="308" t="s">
        <v>108</v>
      </c>
      <c r="C3" s="309"/>
      <c r="D3" s="309"/>
      <c r="E3" s="309"/>
      <c r="F3" s="310"/>
      <c r="G3" s="296" t="s">
        <v>14</v>
      </c>
      <c r="H3" s="297"/>
      <c r="I3" s="298"/>
      <c r="J3" s="296" t="s">
        <v>15</v>
      </c>
      <c r="K3" s="297"/>
      <c r="L3" s="298"/>
    </row>
    <row r="4" spans="1:12" s="31" customFormat="1" ht="15" customHeight="1">
      <c r="A4" s="312"/>
      <c r="B4" s="205" t="s">
        <v>16</v>
      </c>
      <c r="C4" s="156" t="s">
        <v>17</v>
      </c>
      <c r="D4" s="156" t="s">
        <v>18</v>
      </c>
      <c r="E4" s="156" t="s">
        <v>19</v>
      </c>
      <c r="F4" s="157" t="s">
        <v>20</v>
      </c>
      <c r="G4" s="299"/>
      <c r="H4" s="300"/>
      <c r="I4" s="301"/>
      <c r="J4" s="302" t="s">
        <v>110</v>
      </c>
      <c r="K4" s="303"/>
      <c r="L4" s="304"/>
    </row>
    <row r="5" spans="1:12" s="31" customFormat="1" ht="15" customHeight="1">
      <c r="A5" s="312"/>
      <c r="B5" s="206">
        <v>1</v>
      </c>
      <c r="C5" s="159">
        <v>2</v>
      </c>
      <c r="D5" s="159">
        <v>3</v>
      </c>
      <c r="E5" s="159">
        <v>4</v>
      </c>
      <c r="F5" s="159">
        <v>5</v>
      </c>
      <c r="G5" s="207" t="s">
        <v>21</v>
      </c>
      <c r="H5" s="208" t="s">
        <v>22</v>
      </c>
      <c r="I5" s="162" t="s">
        <v>23</v>
      </c>
      <c r="J5" s="163">
        <v>2023</v>
      </c>
      <c r="K5" s="164">
        <v>2024</v>
      </c>
      <c r="L5" s="162" t="s">
        <v>23</v>
      </c>
    </row>
    <row r="6" spans="1:12" ht="15" customHeight="1">
      <c r="A6" s="52"/>
      <c r="B6" s="209"/>
      <c r="C6" s="210"/>
      <c r="D6" s="210"/>
      <c r="E6" s="210"/>
      <c r="F6" s="211"/>
      <c r="G6" s="59"/>
      <c r="I6" s="60"/>
      <c r="J6" s="59"/>
      <c r="L6" s="60"/>
    </row>
    <row r="7" spans="1:12" ht="15" customHeight="1">
      <c r="A7" s="53" t="s">
        <v>52</v>
      </c>
      <c r="B7" s="61"/>
      <c r="C7" s="7"/>
      <c r="D7" s="7"/>
      <c r="E7" s="7"/>
      <c r="F7" s="62"/>
      <c r="G7" s="15"/>
      <c r="H7" s="174"/>
      <c r="I7" s="175"/>
      <c r="J7" s="15"/>
      <c r="K7" s="174"/>
      <c r="L7" s="175"/>
    </row>
    <row r="8" spans="1:12" ht="15" customHeight="1">
      <c r="A8" s="54" t="s">
        <v>53</v>
      </c>
      <c r="B8" s="63">
        <v>245.09043380566806</v>
      </c>
      <c r="C8" s="9">
        <v>243.02361356275307</v>
      </c>
      <c r="D8" s="64">
        <v>237.16762287449396</v>
      </c>
      <c r="E8" s="9">
        <v>231.65610222672069</v>
      </c>
      <c r="F8" s="65">
        <v>228.21140182186238</v>
      </c>
      <c r="G8" s="16">
        <v>246.42525521255064</v>
      </c>
      <c r="H8" s="199">
        <f>AVERAGEIF(B8:F8,"&lt;&gt;0")</f>
        <v>237.02983485829964</v>
      </c>
      <c r="I8" s="194">
        <f>(H8/G8-1)*100</f>
        <v>-3.8126856543770682</v>
      </c>
      <c r="J8" s="30">
        <v>243.36059512409793</v>
      </c>
      <c r="K8" s="113">
        <v>251.67842332995957</v>
      </c>
      <c r="L8" s="177">
        <f>IF(OR(OR(J8="",K8=""),OR(J8="s/i",K8="s/i")),"",K8/J8*100-100)</f>
        <v>3.4179026401624668</v>
      </c>
    </row>
    <row r="9" spans="1:12" ht="15" customHeight="1">
      <c r="A9" s="53" t="s">
        <v>54</v>
      </c>
      <c r="B9" s="61"/>
      <c r="C9" s="10"/>
      <c r="D9" s="10">
        <v>430</v>
      </c>
      <c r="E9" s="10">
        <v>427</v>
      </c>
      <c r="F9" s="10">
        <v>429</v>
      </c>
      <c r="G9" s="19">
        <v>432</v>
      </c>
      <c r="H9" s="171">
        <f t="shared" ref="H9:H31" si="0">AVERAGEIF(B9:F9,"&lt;&gt;0")</f>
        <v>428.66666666666669</v>
      </c>
      <c r="I9" s="212">
        <f>(H9/G9-1)*100</f>
        <v>-0.77160493827159726</v>
      </c>
      <c r="J9" s="29">
        <v>579.95652173913038</v>
      </c>
      <c r="K9" s="213">
        <v>422.36842105263156</v>
      </c>
      <c r="L9" s="212">
        <f t="shared" ref="L9:L31" si="1">IF(OR(OR(J9="",K9=""),OR(J9="s/i",K9="s/i")),"",K9/J9*100-100)</f>
        <v>-27.17239909880405</v>
      </c>
    </row>
    <row r="10" spans="1:12" ht="15" customHeight="1">
      <c r="A10" s="54" t="s">
        <v>55</v>
      </c>
      <c r="B10" s="63">
        <v>435.69194800134932</v>
      </c>
      <c r="C10" s="9">
        <v>431.37452831843484</v>
      </c>
      <c r="D10" s="64">
        <v>434.40590809580033</v>
      </c>
      <c r="E10" s="9">
        <v>433.57916815651885</v>
      </c>
      <c r="F10" s="65">
        <v>435.41636802158882</v>
      </c>
      <c r="G10" s="16">
        <v>440.21605266908415</v>
      </c>
      <c r="H10" s="199">
        <f t="shared" si="0"/>
        <v>434.09358411873848</v>
      </c>
      <c r="I10" s="194">
        <f>(H10/G10-1)*100</f>
        <v>-1.3907872085137218</v>
      </c>
      <c r="J10" s="30">
        <v>547.22994937484873</v>
      </c>
      <c r="K10" s="113">
        <v>433.58376115618148</v>
      </c>
      <c r="L10" s="177">
        <f t="shared" si="1"/>
        <v>-20.767538097740399</v>
      </c>
    </row>
    <row r="11" spans="1:12" ht="15" customHeight="1">
      <c r="A11" s="53" t="s">
        <v>56</v>
      </c>
      <c r="B11" s="61">
        <v>468.52929276466574</v>
      </c>
      <c r="C11" s="66">
        <v>467.85478480342772</v>
      </c>
      <c r="D11" s="66">
        <v>467.24974284664677</v>
      </c>
      <c r="E11" s="66">
        <v>468.43349708671315</v>
      </c>
      <c r="F11" s="67">
        <v>476.26728615071283</v>
      </c>
      <c r="G11" s="19">
        <v>467.65707733143569</v>
      </c>
      <c r="H11" s="171">
        <f>AVERAGEIF(B11:F11,"&lt;&gt;0")</f>
        <v>469.66692073043322</v>
      </c>
      <c r="I11" s="212">
        <f>(H11/G11-1)*100</f>
        <v>0.42976862671815219</v>
      </c>
      <c r="J11" s="29">
        <v>549.33041795534916</v>
      </c>
      <c r="K11" s="213">
        <v>455.78158357217552</v>
      </c>
      <c r="L11" s="212">
        <f t="shared" si="1"/>
        <v>-17.029611200371846</v>
      </c>
    </row>
    <row r="12" spans="1:12" ht="15" customHeight="1">
      <c r="A12" s="54" t="s">
        <v>57</v>
      </c>
      <c r="B12" s="109"/>
      <c r="C12" s="110"/>
      <c r="D12" s="110"/>
      <c r="E12" s="110"/>
      <c r="F12" s="111"/>
      <c r="G12" s="103"/>
      <c r="H12" s="214"/>
      <c r="I12" s="215"/>
      <c r="J12" s="103"/>
      <c r="K12" s="214"/>
      <c r="L12" s="215" t="str">
        <f t="shared" si="1"/>
        <v/>
      </c>
    </row>
    <row r="13" spans="1:12" ht="15" customHeight="1">
      <c r="A13" s="53" t="s">
        <v>58</v>
      </c>
      <c r="B13" s="61"/>
      <c r="C13" s="10"/>
      <c r="D13" s="10">
        <v>245</v>
      </c>
      <c r="E13" s="10">
        <v>245</v>
      </c>
      <c r="F13" s="10">
        <v>245</v>
      </c>
      <c r="G13" s="19">
        <v>245</v>
      </c>
      <c r="H13" s="171">
        <f t="shared" si="0"/>
        <v>245</v>
      </c>
      <c r="I13" s="212">
        <f t="shared" ref="I13:I19" si="2">(H13/G13-1)*100</f>
        <v>0</v>
      </c>
      <c r="J13" s="29">
        <v>316.40909090909093</v>
      </c>
      <c r="K13" s="213">
        <v>258.94736842105266</v>
      </c>
      <c r="L13" s="212">
        <f t="shared" si="1"/>
        <v>-18.160578864198271</v>
      </c>
    </row>
    <row r="14" spans="1:12" ht="15" customHeight="1">
      <c r="A14" s="55" t="s">
        <v>59</v>
      </c>
      <c r="B14" s="63">
        <v>1052.4855668292676</v>
      </c>
      <c r="C14" s="9">
        <v>1060.4221986696223</v>
      </c>
      <c r="D14" s="64">
        <v>1065.9337485587575</v>
      </c>
      <c r="E14" s="9">
        <v>1050.5014088691787</v>
      </c>
      <c r="F14" s="65">
        <v>1055.7924967627487</v>
      </c>
      <c r="G14" s="16">
        <v>1053.0367218181809</v>
      </c>
      <c r="H14" s="199">
        <f>AVERAGEIF(B14:F14,"&lt;&gt;0")</f>
        <v>1057.027083937915</v>
      </c>
      <c r="I14" s="194">
        <f t="shared" si="2"/>
        <v>0.37893855333404058</v>
      </c>
      <c r="J14" s="77">
        <v>1334.4660444615818</v>
      </c>
      <c r="K14" s="216">
        <v>1102.1777006297107</v>
      </c>
      <c r="L14" s="177">
        <f t="shared" si="1"/>
        <v>-17.406838097974429</v>
      </c>
    </row>
    <row r="15" spans="1:12" ht="15" customHeight="1">
      <c r="A15" s="56" t="s">
        <v>60</v>
      </c>
      <c r="B15" s="61">
        <v>1063.5086666075379</v>
      </c>
      <c r="C15" s="66">
        <v>1071.4452984478928</v>
      </c>
      <c r="D15" s="66">
        <v>1076.9568483370278</v>
      </c>
      <c r="E15" s="66">
        <v>1061.5245086474492</v>
      </c>
      <c r="F15" s="67">
        <v>1077.8386963192895</v>
      </c>
      <c r="G15" s="19">
        <v>1064.0598215964515</v>
      </c>
      <c r="H15" s="171">
        <f t="shared" si="0"/>
        <v>1070.2548036718395</v>
      </c>
      <c r="I15" s="212">
        <f t="shared" si="2"/>
        <v>0.58220242411686218</v>
      </c>
      <c r="J15" s="76">
        <v>1250.6138037134856</v>
      </c>
      <c r="K15" s="217">
        <v>1041.021543059866</v>
      </c>
      <c r="L15" s="212">
        <f t="shared" si="1"/>
        <v>-16.759151388803716</v>
      </c>
    </row>
    <row r="16" spans="1:12" ht="15" customHeight="1">
      <c r="A16" s="55" t="s">
        <v>61</v>
      </c>
      <c r="B16" s="63">
        <v>955.62258711839524</v>
      </c>
      <c r="C16" s="9">
        <v>955.85849642271944</v>
      </c>
      <c r="D16" s="64">
        <v>974.37385199395897</v>
      </c>
      <c r="E16" s="9">
        <v>985.70495310698675</v>
      </c>
      <c r="F16" s="65">
        <v>971.98526603869641</v>
      </c>
      <c r="G16" s="16">
        <v>957.84599992101653</v>
      </c>
      <c r="H16" s="199">
        <f t="shared" si="0"/>
        <v>968.70903093615129</v>
      </c>
      <c r="I16" s="194">
        <f t="shared" si="2"/>
        <v>1.1341103910263772</v>
      </c>
      <c r="J16" s="77">
        <v>1141.8689004194093</v>
      </c>
      <c r="K16" s="216">
        <v>948.94621289804604</v>
      </c>
      <c r="L16" s="177">
        <f t="shared" si="1"/>
        <v>-16.895344767731444</v>
      </c>
    </row>
    <row r="17" spans="1:12" ht="15" customHeight="1">
      <c r="A17" s="56" t="s">
        <v>62</v>
      </c>
      <c r="B17" s="61"/>
      <c r="C17" s="10"/>
      <c r="D17" s="10">
        <v>933</v>
      </c>
      <c r="E17" s="10">
        <v>919</v>
      </c>
      <c r="F17" s="10">
        <v>927</v>
      </c>
      <c r="G17" s="19">
        <v>915</v>
      </c>
      <c r="H17" s="171">
        <f t="shared" si="0"/>
        <v>926.33333333333337</v>
      </c>
      <c r="I17" s="212">
        <f t="shared" si="2"/>
        <v>1.2386156648451774</v>
      </c>
      <c r="J17" s="76">
        <v>1063.909090909091</v>
      </c>
      <c r="K17" s="217">
        <v>897.63157894736844</v>
      </c>
      <c r="L17" s="212">
        <f t="shared" si="1"/>
        <v>-15.62892105937749</v>
      </c>
    </row>
    <row r="18" spans="1:12" ht="15" customHeight="1">
      <c r="A18" s="55" t="s">
        <v>63</v>
      </c>
      <c r="B18" s="63">
        <v>1025.8095567937576</v>
      </c>
      <c r="C18" s="9">
        <v>1020.2983950579589</v>
      </c>
      <c r="D18" s="64">
        <v>1049.739785297359</v>
      </c>
      <c r="E18" s="9">
        <v>1072.3603335999087</v>
      </c>
      <c r="F18" s="65">
        <v>1058.8666306008145</v>
      </c>
      <c r="G18" s="16">
        <v>1033.60940673454</v>
      </c>
      <c r="H18" s="199">
        <f t="shared" si="0"/>
        <v>1045.4149402699597</v>
      </c>
      <c r="I18" s="194">
        <f t="shared" si="2"/>
        <v>1.1421658373559795</v>
      </c>
      <c r="J18" s="77">
        <v>1168.40699593976</v>
      </c>
      <c r="K18" s="216">
        <v>1029.1421507649452</v>
      </c>
      <c r="L18" s="177">
        <f t="shared" si="1"/>
        <v>-11.919206719812806</v>
      </c>
    </row>
    <row r="19" spans="1:12" ht="15" customHeight="1">
      <c r="A19" s="56" t="s">
        <v>64</v>
      </c>
      <c r="B19" s="61"/>
      <c r="C19" s="10"/>
      <c r="D19" s="10">
        <v>875</v>
      </c>
      <c r="E19" s="10">
        <v>880</v>
      </c>
      <c r="F19" s="10">
        <v>880</v>
      </c>
      <c r="G19" s="19">
        <v>856.66666666666663</v>
      </c>
      <c r="H19" s="171">
        <f t="shared" si="0"/>
        <v>878.33333333333337</v>
      </c>
      <c r="I19" s="212">
        <f t="shared" si="2"/>
        <v>2.5291828793774451</v>
      </c>
      <c r="J19" s="76">
        <v>1043.6363636363637</v>
      </c>
      <c r="K19" s="217">
        <v>838.15789473684208</v>
      </c>
      <c r="L19" s="212">
        <f t="shared" si="1"/>
        <v>-19.688703465982044</v>
      </c>
    </row>
    <row r="20" spans="1:12" ht="15" customHeight="1">
      <c r="A20" s="55" t="s">
        <v>65</v>
      </c>
      <c r="B20" s="63">
        <v>984.77717452200739</v>
      </c>
      <c r="C20" s="9">
        <v>1009.5584119520856</v>
      </c>
      <c r="D20" s="64">
        <v>1033.5899424466304</v>
      </c>
      <c r="E20" s="9">
        <v>1007.3687982302173</v>
      </c>
      <c r="F20" s="65">
        <v>1031.7162041751526</v>
      </c>
      <c r="G20" s="16">
        <v>1004.3825470967662</v>
      </c>
      <c r="H20" s="191">
        <f t="shared" si="0"/>
        <v>1013.4021062652185</v>
      </c>
      <c r="I20" s="218">
        <f>(H20/G20-1)*100</f>
        <v>0.89802030058407922</v>
      </c>
      <c r="J20" s="77">
        <v>1025.1380354251444</v>
      </c>
      <c r="K20" s="216">
        <v>996.34022681351928</v>
      </c>
      <c r="L20" s="177">
        <f t="shared" si="1"/>
        <v>-2.8091639970886604</v>
      </c>
    </row>
    <row r="21" spans="1:12">
      <c r="A21" s="56" t="s">
        <v>66</v>
      </c>
      <c r="B21" s="61">
        <v>1300.725773835919</v>
      </c>
      <c r="C21" s="10">
        <v>1300.725773835919</v>
      </c>
      <c r="D21" s="10">
        <v>1300.725773835919</v>
      </c>
      <c r="E21" s="10">
        <v>1300.725773835919</v>
      </c>
      <c r="F21" s="10">
        <v>1300.725773835919</v>
      </c>
      <c r="G21" s="19">
        <v>1300.725773835919</v>
      </c>
      <c r="H21" s="171">
        <f t="shared" si="0"/>
        <v>1300.725773835919</v>
      </c>
      <c r="I21" s="212">
        <f>(H21/G21-1)*100</f>
        <v>0</v>
      </c>
      <c r="J21" s="76">
        <v>2070.4256974838504</v>
      </c>
      <c r="K21" s="217">
        <v>1302.9303937915727</v>
      </c>
      <c r="L21" s="212">
        <f t="shared" si="1"/>
        <v>-37.069444444444464</v>
      </c>
    </row>
    <row r="22" spans="1:12" ht="15" customHeight="1">
      <c r="A22" s="55" t="s">
        <v>67</v>
      </c>
      <c r="B22" s="63">
        <v>1477.0953702882471</v>
      </c>
      <c r="C22" s="9">
        <v>1477.0953702882471</v>
      </c>
      <c r="D22" s="64">
        <v>1477.0953702882471</v>
      </c>
      <c r="E22" s="9">
        <v>1477.0953702882471</v>
      </c>
      <c r="F22" s="65">
        <v>1477.0953702882471</v>
      </c>
      <c r="G22" s="16">
        <v>1477.0953702882471</v>
      </c>
      <c r="H22" s="176">
        <f t="shared" si="0"/>
        <v>1477.0953702882471</v>
      </c>
      <c r="I22" s="177">
        <f>(H22/G22-1)*100</f>
        <v>0</v>
      </c>
      <c r="J22" s="77">
        <v>2268.84149349272</v>
      </c>
      <c r="K22" s="216">
        <v>1479.2999902439012</v>
      </c>
      <c r="L22" s="177">
        <f t="shared" si="1"/>
        <v>-34.79932403886778</v>
      </c>
    </row>
    <row r="23" spans="1:12" s="104" customFormat="1" ht="15" customHeight="1">
      <c r="A23" s="114" t="s">
        <v>68</v>
      </c>
      <c r="B23" s="61"/>
      <c r="C23" s="10"/>
      <c r="D23" s="10"/>
      <c r="E23" s="10"/>
      <c r="F23" s="67"/>
      <c r="G23" s="15"/>
      <c r="H23" s="174"/>
      <c r="I23" s="175"/>
      <c r="J23" s="18"/>
      <c r="K23" s="196"/>
      <c r="L23" s="193" t="str">
        <f t="shared" si="1"/>
        <v/>
      </c>
    </row>
    <row r="24" spans="1:12" ht="15" customHeight="1">
      <c r="A24" s="55" t="s">
        <v>69</v>
      </c>
      <c r="B24" s="63">
        <v>490.30747813747189</v>
      </c>
      <c r="C24" s="9">
        <v>494.49625605321467</v>
      </c>
      <c r="D24" s="64">
        <v>487.22101019955619</v>
      </c>
      <c r="E24" s="9">
        <v>483.6936182705096</v>
      </c>
      <c r="F24" s="65">
        <v>486.78008620842536</v>
      </c>
      <c r="G24" s="16">
        <v>482.26061529933446</v>
      </c>
      <c r="H24" s="176">
        <f t="shared" si="0"/>
        <v>488.49968977383548</v>
      </c>
      <c r="I24" s="173">
        <f>(H24/G24-1)*100</f>
        <v>1.2937142857142758</v>
      </c>
      <c r="J24" s="16">
        <v>451.69787300106009</v>
      </c>
      <c r="K24" s="176">
        <v>474.73183815077556</v>
      </c>
      <c r="L24" s="218">
        <f t="shared" si="1"/>
        <v>5.099418555300872</v>
      </c>
    </row>
    <row r="25" spans="1:12" ht="15" customHeight="1">
      <c r="A25" s="56" t="s">
        <v>70</v>
      </c>
      <c r="B25" s="61">
        <v>652.5</v>
      </c>
      <c r="C25" s="66">
        <v>643.9</v>
      </c>
      <c r="D25" s="66">
        <v>647.70000000000005</v>
      </c>
      <c r="E25" s="66">
        <v>650.70000000000005</v>
      </c>
      <c r="F25" s="67">
        <v>646.9</v>
      </c>
      <c r="G25" s="19">
        <v>648.22500000000002</v>
      </c>
      <c r="H25" s="174">
        <f t="shared" si="0"/>
        <v>648.34</v>
      </c>
      <c r="I25" s="175">
        <f>(H25/G25-1)*100</f>
        <v>1.7740753596351411E-2</v>
      </c>
      <c r="J25" s="18">
        <v>593.80869565217392</v>
      </c>
      <c r="K25" s="196">
        <v>621.82999999999993</v>
      </c>
      <c r="L25" s="212">
        <f t="shared" si="1"/>
        <v>4.7189110824742215</v>
      </c>
    </row>
    <row r="26" spans="1:12" ht="15" customHeight="1">
      <c r="A26" s="55" t="s">
        <v>71</v>
      </c>
      <c r="B26" s="63">
        <v>500.88965392461154</v>
      </c>
      <c r="C26" s="9">
        <v>492.07117410199515</v>
      </c>
      <c r="D26" s="64">
        <v>489.866554146341</v>
      </c>
      <c r="E26" s="9">
        <v>492.95302208425676</v>
      </c>
      <c r="F26" s="65">
        <v>484.79592824833668</v>
      </c>
      <c r="G26" s="16">
        <v>490.80351762749405</v>
      </c>
      <c r="H26" s="176">
        <f t="shared" si="0"/>
        <v>492.11526650110818</v>
      </c>
      <c r="I26" s="177">
        <f>(H26/G26-1)*100</f>
        <v>0.26726558113419063</v>
      </c>
      <c r="J26" s="26">
        <v>462.12668392171952</v>
      </c>
      <c r="K26" s="195">
        <v>479.09698566297072</v>
      </c>
      <c r="L26" s="218">
        <f t="shared" si="1"/>
        <v>3.6722185348045997</v>
      </c>
    </row>
    <row r="27" spans="1:12" ht="15" customHeight="1">
      <c r="A27" s="57" t="s">
        <v>72</v>
      </c>
      <c r="B27" s="68"/>
      <c r="C27" s="7"/>
      <c r="D27" s="11"/>
      <c r="E27" s="11"/>
      <c r="F27" s="69"/>
      <c r="G27" s="70"/>
      <c r="H27" s="219"/>
      <c r="I27" s="220"/>
      <c r="J27" s="70"/>
      <c r="K27" s="219"/>
      <c r="L27" s="220" t="str">
        <f t="shared" si="1"/>
        <v/>
      </c>
    </row>
    <row r="28" spans="1:12" s="104" customFormat="1" ht="15" customHeight="1">
      <c r="A28" s="105" t="s">
        <v>73</v>
      </c>
      <c r="B28" s="63"/>
      <c r="C28" s="9"/>
      <c r="D28" s="9"/>
      <c r="E28" s="8"/>
      <c r="F28" s="65"/>
      <c r="G28" s="71"/>
      <c r="H28" s="3"/>
      <c r="I28" s="72"/>
      <c r="J28" s="106"/>
      <c r="K28" s="107"/>
      <c r="L28" s="108" t="str">
        <f t="shared" si="1"/>
        <v/>
      </c>
    </row>
    <row r="29" spans="1:12" ht="15" customHeight="1">
      <c r="A29" s="57" t="s">
        <v>74</v>
      </c>
      <c r="B29" s="61">
        <v>3969.9693851441211</v>
      </c>
      <c r="C29" s="66">
        <v>4007.4479243902406</v>
      </c>
      <c r="D29" s="66">
        <v>3988.7086547671811</v>
      </c>
      <c r="E29" s="66">
        <v>4000.8340645232779</v>
      </c>
      <c r="F29" s="67">
        <v>3929.7350709534335</v>
      </c>
      <c r="G29" s="73">
        <v>4059.2564933481121</v>
      </c>
      <c r="H29" s="4">
        <f t="shared" si="0"/>
        <v>3979.3390199556511</v>
      </c>
      <c r="I29" s="74">
        <f>(H29/G29-1)*100</f>
        <v>-1.9687712152070547</v>
      </c>
      <c r="J29" s="78">
        <v>3621.5339938050679</v>
      </c>
      <c r="K29" s="5">
        <v>4126.4698442461158</v>
      </c>
      <c r="L29" s="79">
        <f t="shared" si="1"/>
        <v>13.942595908385286</v>
      </c>
    </row>
    <row r="30" spans="1:12" ht="15" customHeight="1">
      <c r="A30" s="58" t="s">
        <v>75</v>
      </c>
      <c r="B30" s="63">
        <v>5300.4575283813701</v>
      </c>
      <c r="C30" s="9">
        <v>5368.2495920177334</v>
      </c>
      <c r="D30" s="9">
        <v>5312.0317831485545</v>
      </c>
      <c r="E30" s="8">
        <v>5350.6126323725011</v>
      </c>
      <c r="F30" s="65">
        <v>5240.3816345897967</v>
      </c>
      <c r="G30" s="71">
        <v>5468.0086450110821</v>
      </c>
      <c r="H30" s="2">
        <f t="shared" si="0"/>
        <v>5314.3466341019912</v>
      </c>
      <c r="I30" s="75">
        <f>(H30/G30-1)*100</f>
        <v>-2.810200584618483</v>
      </c>
      <c r="J30" s="80">
        <v>4201.1142021902988</v>
      </c>
      <c r="K30" s="6">
        <v>5508.6563254434541</v>
      </c>
      <c r="L30" s="81">
        <f t="shared" si="1"/>
        <v>31.123698626698939</v>
      </c>
    </row>
    <row r="31" spans="1:12" ht="15" customHeight="1" thickBot="1">
      <c r="A31" s="221" t="s">
        <v>76</v>
      </c>
      <c r="B31" s="222">
        <v>1916.9170514412401</v>
      </c>
      <c r="C31" s="223">
        <v>1908.0985716186235</v>
      </c>
      <c r="D31" s="223">
        <v>1939.5144059866948</v>
      </c>
      <c r="E31" s="223">
        <v>1947.7817308203976</v>
      </c>
      <c r="F31" s="224">
        <v>1969.276775388025</v>
      </c>
      <c r="G31" s="225">
        <v>1890.0482457317057</v>
      </c>
      <c r="H31" s="226">
        <f t="shared" si="0"/>
        <v>1936.3177070509962</v>
      </c>
      <c r="I31" s="227">
        <f>(H31/G31-1)*100</f>
        <v>2.4480571553546771</v>
      </c>
      <c r="J31" s="228">
        <v>1782.9001213978584</v>
      </c>
      <c r="K31" s="229">
        <v>1884.0957718514401</v>
      </c>
      <c r="L31" s="230">
        <f t="shared" si="1"/>
        <v>5.67590125992254</v>
      </c>
    </row>
    <row r="32" spans="1:12">
      <c r="A32" s="1" t="s">
        <v>49</v>
      </c>
    </row>
    <row r="33" spans="1:1">
      <c r="A33" s="264" t="s">
        <v>106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/>
  <cols>
    <col min="1" max="1" width="7.90625" style="115"/>
    <col min="2" max="2" width="7.08984375" style="115" customWidth="1"/>
    <col min="3" max="4" width="8.1796875" style="115" customWidth="1"/>
    <col min="5" max="5" width="10.08984375" style="115" customWidth="1"/>
    <col min="6" max="6" width="11.26953125" style="115" customWidth="1"/>
    <col min="7" max="7" width="11.1796875" style="115" customWidth="1"/>
    <col min="8" max="8" width="11" style="115" customWidth="1"/>
    <col min="9" max="9" width="10.36328125" style="115" customWidth="1"/>
    <col min="10" max="10" width="8.54296875" style="115" customWidth="1"/>
    <col min="11" max="11" width="7.6328125" style="115" customWidth="1"/>
    <col min="12" max="16384" width="7.90625" style="115"/>
  </cols>
  <sheetData>
    <row r="1" spans="1:11" ht="90" customHeight="1">
      <c r="A1" s="153"/>
      <c r="B1" s="153"/>
      <c r="C1" s="153"/>
      <c r="D1" s="153"/>
      <c r="E1" s="154" t="s">
        <v>77</v>
      </c>
      <c r="F1" s="153"/>
      <c r="G1" s="153"/>
      <c r="H1" s="153"/>
      <c r="I1" s="153"/>
      <c r="J1" s="153"/>
      <c r="K1" s="153"/>
    </row>
    <row r="2" spans="1:11" ht="18.75" customHeight="1" thickBot="1">
      <c r="A2" s="152"/>
      <c r="B2" s="151"/>
      <c r="C2" s="151"/>
      <c r="D2" s="151"/>
      <c r="E2" s="151"/>
      <c r="F2" s="317" t="s">
        <v>78</v>
      </c>
      <c r="G2" s="317"/>
      <c r="H2" s="151"/>
      <c r="I2" s="318">
        <v>45091</v>
      </c>
      <c r="J2" s="318"/>
      <c r="K2" s="318"/>
    </row>
    <row r="3" spans="1:11" ht="20.100000000000001" customHeight="1">
      <c r="A3" s="231"/>
      <c r="B3" s="319" t="s">
        <v>79</v>
      </c>
      <c r="C3" s="320"/>
      <c r="D3" s="321" t="s">
        <v>79</v>
      </c>
      <c r="E3" s="322"/>
      <c r="F3" s="322"/>
      <c r="G3" s="322"/>
      <c r="H3" s="322"/>
      <c r="I3" s="320"/>
      <c r="J3" s="319" t="s">
        <v>80</v>
      </c>
      <c r="K3" s="320"/>
    </row>
    <row r="4" spans="1:11" ht="20.100000000000001" customHeight="1">
      <c r="A4" s="144"/>
      <c r="B4" s="313" t="s">
        <v>81</v>
      </c>
      <c r="C4" s="314"/>
      <c r="D4" s="315" t="s">
        <v>82</v>
      </c>
      <c r="E4" s="316"/>
      <c r="F4" s="316"/>
      <c r="G4" s="316"/>
      <c r="H4" s="316"/>
      <c r="I4" s="314"/>
      <c r="J4" s="313" t="s">
        <v>83</v>
      </c>
      <c r="K4" s="314"/>
    </row>
    <row r="5" spans="1:11" ht="20.100000000000001" customHeight="1" thickBot="1">
      <c r="A5" s="232"/>
      <c r="B5" s="233" t="s">
        <v>84</v>
      </c>
      <c r="C5" s="234" t="s">
        <v>85</v>
      </c>
      <c r="D5" s="235" t="s">
        <v>86</v>
      </c>
      <c r="E5" s="236" t="s">
        <v>87</v>
      </c>
      <c r="F5" s="236" t="s">
        <v>88</v>
      </c>
      <c r="G5" s="236" t="s">
        <v>89</v>
      </c>
      <c r="H5" s="236" t="s">
        <v>90</v>
      </c>
      <c r="I5" s="234" t="s">
        <v>91</v>
      </c>
      <c r="J5" s="233" t="s">
        <v>84</v>
      </c>
      <c r="K5" s="234" t="s">
        <v>85</v>
      </c>
    </row>
    <row r="6" spans="1:11" ht="19.5" customHeight="1">
      <c r="A6" s="237">
        <v>2023</v>
      </c>
      <c r="B6" s="238"/>
      <c r="C6" s="239"/>
      <c r="D6" s="240"/>
      <c r="E6" s="241"/>
      <c r="F6" s="242"/>
      <c r="G6" s="242"/>
      <c r="H6" s="243"/>
      <c r="I6" s="242"/>
      <c r="J6" s="242"/>
      <c r="K6" s="239"/>
    </row>
    <row r="7" spans="1:11" ht="19.5" customHeight="1">
      <c r="A7" s="125" t="s">
        <v>92</v>
      </c>
      <c r="B7" s="150"/>
      <c r="C7" s="149"/>
      <c r="D7" s="123"/>
      <c r="E7" s="123">
        <v>321.7</v>
      </c>
      <c r="F7" s="124"/>
      <c r="J7" s="150"/>
      <c r="K7" s="149">
        <v>269.96605999999997</v>
      </c>
    </row>
    <row r="8" spans="1:11" ht="19.5" customHeight="1">
      <c r="A8" s="134" t="s">
        <v>93</v>
      </c>
      <c r="B8" s="138">
        <v>231.57906</v>
      </c>
      <c r="C8" s="137">
        <v>248.1</v>
      </c>
      <c r="D8" s="133">
        <v>288.71598</v>
      </c>
      <c r="E8" s="133">
        <v>330.9</v>
      </c>
      <c r="F8" s="130"/>
      <c r="G8" s="145">
        <v>336.48318</v>
      </c>
      <c r="H8" s="145">
        <v>334.64598000000001</v>
      </c>
      <c r="I8" s="145">
        <v>334.64598000000001</v>
      </c>
      <c r="J8" s="138">
        <v>239.25901999999999</v>
      </c>
      <c r="K8" s="137">
        <v>260.12405999999999</v>
      </c>
    </row>
    <row r="9" spans="1:11" ht="19.5" customHeight="1">
      <c r="A9" s="144" t="s">
        <v>94</v>
      </c>
      <c r="B9" s="148"/>
      <c r="C9" s="147">
        <v>253.9</v>
      </c>
      <c r="D9" s="146"/>
      <c r="E9" s="146">
        <v>335.1</v>
      </c>
      <c r="F9" s="142"/>
      <c r="G9" s="141">
        <v>335.19713999999999</v>
      </c>
      <c r="H9" s="141">
        <v>333.35993999999999</v>
      </c>
      <c r="I9" s="141">
        <v>333.35993999999999</v>
      </c>
      <c r="J9" s="140"/>
      <c r="K9" s="139">
        <v>256.28567999999996</v>
      </c>
    </row>
    <row r="10" spans="1:11" ht="19.5" customHeight="1">
      <c r="A10" s="134" t="s">
        <v>95</v>
      </c>
      <c r="B10" s="138">
        <v>235.62090000000001</v>
      </c>
      <c r="C10" s="137">
        <v>260.2</v>
      </c>
      <c r="D10" s="127">
        <v>287.42993999999999</v>
      </c>
      <c r="E10" s="127">
        <v>338.8</v>
      </c>
      <c r="F10" s="130"/>
      <c r="G10" s="145">
        <v>337.03433999999999</v>
      </c>
      <c r="H10" s="145">
        <v>335.19713999999999</v>
      </c>
      <c r="I10" s="145">
        <v>335.19713999999999</v>
      </c>
      <c r="J10" s="138">
        <v>214.5556</v>
      </c>
      <c r="K10" s="137">
        <v>242.11319999999998</v>
      </c>
    </row>
    <row r="11" spans="1:11" ht="19.5" customHeight="1">
      <c r="A11" s="144" t="s">
        <v>96</v>
      </c>
      <c r="B11" s="140"/>
      <c r="C11" s="139">
        <v>270.8</v>
      </c>
      <c r="D11" s="143"/>
      <c r="E11" s="143"/>
      <c r="F11" s="142"/>
      <c r="G11" s="141">
        <v>346.95522</v>
      </c>
      <c r="H11" s="141">
        <v>345.11802</v>
      </c>
      <c r="I11" s="141">
        <v>345.11802</v>
      </c>
      <c r="J11" s="140"/>
      <c r="K11" s="139"/>
    </row>
    <row r="12" spans="1:11" ht="19.5" customHeight="1">
      <c r="A12" s="134" t="s">
        <v>97</v>
      </c>
      <c r="B12" s="138"/>
      <c r="C12" s="137"/>
      <c r="D12" s="127"/>
      <c r="E12" s="127"/>
      <c r="F12" s="130"/>
      <c r="G12" s="130"/>
      <c r="H12" s="130"/>
      <c r="I12" s="130"/>
      <c r="J12" s="138"/>
      <c r="K12" s="137"/>
    </row>
    <row r="13" spans="1:11" ht="19.5" customHeight="1" thickBot="1">
      <c r="A13" s="232" t="s">
        <v>98</v>
      </c>
      <c r="B13" s="244">
        <v>241.40807999999998</v>
      </c>
      <c r="C13" s="245"/>
      <c r="D13" s="246">
        <v>286.32761999999997</v>
      </c>
      <c r="E13" s="246"/>
      <c r="F13" s="247"/>
      <c r="G13" s="247"/>
      <c r="H13" s="247"/>
      <c r="I13" s="247"/>
      <c r="J13" s="248">
        <v>216.22873999999999</v>
      </c>
      <c r="K13" s="249"/>
    </row>
    <row r="14" spans="1:11" ht="19.5" customHeight="1">
      <c r="A14" s="237">
        <v>2024</v>
      </c>
      <c r="B14" s="240"/>
      <c r="C14" s="250"/>
      <c r="D14" s="251"/>
      <c r="E14" s="243"/>
      <c r="F14" s="243"/>
      <c r="G14" s="243"/>
      <c r="H14" s="243"/>
      <c r="I14" s="250"/>
      <c r="J14" s="252"/>
      <c r="K14" s="250"/>
    </row>
    <row r="15" spans="1:11" ht="19.5" customHeight="1">
      <c r="A15" s="134" t="s">
        <v>99</v>
      </c>
      <c r="B15" s="133">
        <v>246.55223999999998</v>
      </c>
      <c r="C15" s="135"/>
      <c r="D15" s="253">
        <v>284.49041999999997</v>
      </c>
      <c r="E15" s="136"/>
      <c r="F15" s="136"/>
      <c r="G15" s="136"/>
      <c r="H15" s="136"/>
      <c r="I15" s="135"/>
      <c r="J15" s="127">
        <v>219.77185999999998</v>
      </c>
      <c r="K15" s="135"/>
    </row>
    <row r="16" spans="1:11" ht="19.5" customHeight="1">
      <c r="A16" s="125" t="s">
        <v>100</v>
      </c>
      <c r="B16" s="123">
        <v>249.58362</v>
      </c>
      <c r="C16" s="122"/>
      <c r="D16" s="254">
        <v>282.46949999999998</v>
      </c>
      <c r="E16" s="124"/>
      <c r="F16" s="124"/>
      <c r="G16" s="124"/>
      <c r="H16" s="124"/>
      <c r="I16" s="122"/>
      <c r="J16" s="123">
        <v>221.54342</v>
      </c>
      <c r="K16" s="122"/>
    </row>
    <row r="17" spans="1:11" ht="19.5" customHeight="1">
      <c r="A17" s="134" t="s">
        <v>93</v>
      </c>
      <c r="B17" s="133">
        <v>251.42081999999999</v>
      </c>
      <c r="C17" s="132"/>
      <c r="D17" s="253">
        <v>277.78463999999997</v>
      </c>
      <c r="E17" s="131"/>
      <c r="F17" s="130"/>
      <c r="G17" s="129"/>
      <c r="H17" s="129"/>
      <c r="I17" s="128"/>
      <c r="J17" s="127">
        <v>221.83867999999998</v>
      </c>
      <c r="K17" s="126"/>
    </row>
    <row r="18" spans="1:11" ht="19.5" customHeight="1">
      <c r="A18" s="125" t="s">
        <v>95</v>
      </c>
      <c r="B18" s="123">
        <v>254.91149999999999</v>
      </c>
      <c r="C18" s="122"/>
      <c r="D18" s="254">
        <v>278.88695999999999</v>
      </c>
      <c r="E18" s="124"/>
      <c r="F18" s="124"/>
      <c r="G18" s="124"/>
      <c r="H18" s="124"/>
      <c r="I18" s="122"/>
      <c r="J18" s="123">
        <v>206.28832</v>
      </c>
      <c r="K18" s="122"/>
    </row>
    <row r="19" spans="1:11" ht="19.5" customHeight="1" thickBot="1">
      <c r="A19" s="255" t="s">
        <v>98</v>
      </c>
      <c r="B19" s="256">
        <v>259.22892000000002</v>
      </c>
      <c r="C19" s="257"/>
      <c r="D19" s="258">
        <v>281.27531999999997</v>
      </c>
      <c r="E19" s="259"/>
      <c r="F19" s="259"/>
      <c r="G19" s="260"/>
      <c r="H19" s="260"/>
      <c r="I19" s="261"/>
      <c r="J19" s="262">
        <v>203.63097999999999</v>
      </c>
      <c r="K19" s="257"/>
    </row>
    <row r="20" spans="1:11" ht="19.5" customHeight="1">
      <c r="A20" s="237">
        <v>2025</v>
      </c>
      <c r="B20" s="240"/>
      <c r="C20" s="250"/>
      <c r="D20" s="251"/>
      <c r="E20" s="243"/>
      <c r="F20" s="243"/>
      <c r="G20" s="243"/>
      <c r="H20" s="243"/>
      <c r="I20" s="250"/>
      <c r="J20" s="252"/>
      <c r="K20" s="250"/>
    </row>
    <row r="21" spans="1:11" ht="19.5" customHeight="1">
      <c r="A21" s="134" t="s">
        <v>99</v>
      </c>
      <c r="B21" s="133">
        <v>262.53588000000002</v>
      </c>
      <c r="C21" s="135"/>
      <c r="D21" s="253">
        <v>278.42766</v>
      </c>
      <c r="E21" s="136"/>
      <c r="F21" s="136"/>
      <c r="G21" s="136"/>
      <c r="H21" s="136"/>
      <c r="I21" s="135"/>
      <c r="J21" s="127"/>
      <c r="K21" s="135"/>
    </row>
    <row r="22" spans="1:11" ht="19.5" customHeight="1">
      <c r="A22" s="125" t="s">
        <v>100</v>
      </c>
      <c r="B22" s="123">
        <v>261.70913999999999</v>
      </c>
      <c r="C22" s="122"/>
      <c r="D22" s="254">
        <v>269.33351999999996</v>
      </c>
      <c r="E22" s="124"/>
      <c r="F22" s="124"/>
      <c r="G22" s="124"/>
      <c r="H22" s="124"/>
      <c r="I22" s="122"/>
      <c r="J22" s="123"/>
      <c r="K22" s="122"/>
    </row>
    <row r="23" spans="1:11" ht="19.5" customHeight="1">
      <c r="A23" s="134" t="s">
        <v>93</v>
      </c>
      <c r="B23" s="133">
        <v>253.16615999999999</v>
      </c>
      <c r="C23" s="132"/>
      <c r="D23" s="253">
        <v>260.14751999999999</v>
      </c>
      <c r="E23" s="131"/>
      <c r="F23" s="130"/>
      <c r="G23" s="129"/>
      <c r="H23" s="129"/>
      <c r="I23" s="128"/>
      <c r="J23" s="127">
        <v>207.96145999999999</v>
      </c>
      <c r="K23" s="126"/>
    </row>
    <row r="24" spans="1:11" ht="19.5" customHeight="1">
      <c r="A24" s="125" t="s">
        <v>95</v>
      </c>
      <c r="B24" s="123"/>
      <c r="C24" s="122"/>
      <c r="D24" s="254"/>
      <c r="E24" s="124"/>
      <c r="F24" s="124"/>
      <c r="G24" s="124"/>
      <c r="H24" s="124"/>
      <c r="I24" s="122"/>
      <c r="J24" s="123"/>
      <c r="K24" s="122"/>
    </row>
    <row r="25" spans="1:11" ht="19.5" customHeight="1" thickBot="1">
      <c r="A25" s="255" t="s">
        <v>98</v>
      </c>
      <c r="B25" s="256"/>
      <c r="C25" s="257"/>
      <c r="D25" s="258"/>
      <c r="E25" s="259"/>
      <c r="F25" s="259"/>
      <c r="G25" s="260"/>
      <c r="H25" s="260"/>
      <c r="I25" s="261"/>
      <c r="J25" s="262">
        <v>191.72215999999997</v>
      </c>
      <c r="K25" s="257"/>
    </row>
    <row r="26" spans="1:11" ht="15" customHeight="1"/>
    <row r="27" spans="1:11" s="120" customFormat="1" ht="15" customHeight="1">
      <c r="A27" s="119" t="s">
        <v>101</v>
      </c>
      <c r="B27" s="121"/>
      <c r="C27" s="121"/>
      <c r="D27" s="121"/>
      <c r="E27" s="121"/>
      <c r="F27" s="121"/>
      <c r="G27" s="121"/>
      <c r="H27" s="121"/>
    </row>
    <row r="28" spans="1:11" ht="15" customHeight="1">
      <c r="A28" s="119" t="s">
        <v>102</v>
      </c>
    </row>
    <row r="29" spans="1:11" ht="15" customHeight="1">
      <c r="A29" s="118" t="s">
        <v>103</v>
      </c>
      <c r="B29" s="117">
        <v>0.36743999999999999</v>
      </c>
      <c r="D29" s="118" t="s">
        <v>104</v>
      </c>
      <c r="E29" s="117">
        <v>0.39367999999999997</v>
      </c>
    </row>
    <row r="30" spans="1:11" ht="15" customHeight="1">
      <c r="A30" s="116" t="s">
        <v>50</v>
      </c>
      <c r="B30" s="116"/>
      <c r="C30" s="116"/>
      <c r="D30" s="116"/>
      <c r="E30" s="116"/>
      <c r="F30" s="116"/>
      <c r="G30" s="116"/>
      <c r="H30" s="116"/>
    </row>
    <row r="31" spans="1:11" ht="15" customHeight="1"/>
    <row r="32" spans="1:11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1</vt:lpstr>
      <vt:lpstr>2</vt:lpstr>
      <vt:lpstr>TONELADA</vt:lpstr>
      <vt:lpstr>'1'!Área_de_impresión</vt:lpstr>
      <vt:lpstr>'2'!Área_de_impresión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cp:lastPrinted>2024-04-09T19:39:16Z</cp:lastPrinted>
  <dcterms:created xsi:type="dcterms:W3CDTF">2010-11-09T14:07:20Z</dcterms:created>
  <dcterms:modified xsi:type="dcterms:W3CDTF">2024-04-09T19:47:38Z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