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20" windowWidth="15345" windowHeight="5850" tabRatio="583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fn.SINGLE" hidden="1">#NAME?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<sst xmlns="http://schemas.openxmlformats.org/spreadsheetml/2006/main" count="253" uniqueCount="136">
  <si>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</si>
  <si>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</si>
  <si>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</si>
  <si>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</si>
  <si>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</si>
  <si>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</si>
  <si>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</si>
  <si>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</si>
  <si>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</si>
  <si>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</si>
  <si>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</si>
  <si>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</si>
  <si>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</si>
  <si>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</si>
  <si>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</si>
  <si>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</si>
  <si>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</si>
  <si>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</si>
  <si>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</si>
  <si>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</si>
  <si>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</si>
  <si>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</si>
  <si>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</si>
  <si>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</si>
  <si>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</si>
  <si>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</si>
  <si>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</si>
  <si>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</si>
  <si>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</si>
  <si>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</si>
  <si>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</si>
  <si>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</si>
  <si>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</si>
  <si>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</si>
  <si>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</si>
  <si>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</si>
  <si>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</si>
  <si>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</si>
  <si>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</si>
  <si>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</si>
  <si>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</si>
  <si>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</si>
  <si>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</si>
  <si>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</si>
  <si>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</si>
  <si>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</si>
  <si>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</si>
  <si>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</si>
  <si>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</si>
  <si>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</si>
  <si>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</si>
  <si>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</si>
  <si>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</si>
  <si>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</si>
  <si>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</si>
  <si>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</si>
  <si>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</si>
  <si>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</si>
  <si>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</si>
  <si>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</si>
  <si>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</si>
  <si>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</si>
  <si>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</si>
  <si>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</si>
  <si>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</si>
  <si>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</si>
  <si>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</si>
  <si>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</si>
  <si>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</si>
  <si>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</si>
  <si>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</si>
  <si>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</si>
  <si>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</si>
  <si>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</si>
  <si>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</si>
  <si>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</si>
  <si>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</si>
  <si>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</si>
  <si>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</si>
  <si>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</si>
  <si>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</si>
  <si>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</si>
  <si>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</si>
  <si>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</si>
  <si>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</si>
  <si>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</si>
  <si>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</si>
  <si>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</si>
  <si>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</si>
  <si>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</si>
  <si>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</si>
  <si>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</si>
  <si>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</si>
  <si>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</si>
  <si>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</si>
  <si>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</si>
  <si>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</si>
  <si>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</si>
  <si>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</si>
  <si>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</si>
  <si>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</si>
  <si>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</si>
  <si>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</si>
  <si>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</si>
  <si>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</si>
  <si>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</si>
  <si>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</si>
  <si>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</si>
  <si>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</si>
  <si>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</si>
  <si>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</si>
  <si>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</si>
  <si>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</si>
  <si>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</si>
  <si>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</si>
  <si>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</si>
  <si>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</si>
  <si>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</si>
  <si>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</si>
  <si>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</si>
  <si>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</si>
  <si>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</si>
  <si>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</si>
  <si>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</si>
  <si>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</si>
  <si>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</si>
  <si>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</si>
  <si>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</si>
  <si>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</si>
  <si>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</si>
  <si>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</si>
  <si>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</si>
  <si>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</si>
  <si>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</si>
  <si>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+U</t>
  </si>
  <si>
    <t xml:space="preserve">*Primas USWheat.org del 14 de abril de 2023.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</si>
</sst>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340A]dddd\ d&quot; de &quot;mmmm&quot; de &quot;yyyy;@"/>
    <numFmt numFmtId="166" formatCode="[$-340A]dddd\,\ d\ &quot;de&quot;\ mmmm\ &quot;de&quot;\ yyyy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3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medium">
        <color indexed="8"/>
      </right>
      <top/>
      <bottom/>
    </border>
    <border>
      <left/>
      <right style="thin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1" applyNumberFormat="0" applyAlignment="0" applyProtection="0"/>
    <xf numFmtId="0" fontId="6" fillId="13" borderId="2" applyNumberFormat="0" applyAlignment="0" applyProtection="0"/>
    <xf numFmtId="0" fontId="44" fillId="36" borderId="3" applyNumberFormat="0" applyAlignment="0" applyProtection="0"/>
    <xf numFmtId="0" fontId="4" fillId="37" borderId="4" applyNumberFormat="0" applyAlignment="0" applyProtection="0"/>
    <xf numFmtId="0" fontId="45" fillId="0" borderId="5" applyNumberFormat="0" applyFill="0" applyAlignment="0" applyProtection="0"/>
    <xf numFmtId="0" fontId="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0" fontId="2" fillId="41" borderId="0" applyNumberFormat="0" applyBorder="0" applyAlignment="0" applyProtection="0"/>
    <xf numFmtId="0" fontId="48" fillId="42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0" applyNumberFormat="0" applyBorder="0" applyAlignment="0" applyProtection="0"/>
    <xf numFmtId="0" fontId="2" fillId="29" borderId="0" applyNumberFormat="0" applyBorder="0" applyAlignment="0" applyProtection="0"/>
    <xf numFmtId="0" fontId="48" fillId="45" borderId="0" applyNumberFormat="0" applyBorder="0" applyAlignment="0" applyProtection="0"/>
    <xf numFmtId="0" fontId="2" fillId="31" borderId="0" applyNumberFormat="0" applyBorder="0" applyAlignment="0" applyProtection="0"/>
    <xf numFmtId="0" fontId="48" fillId="46" borderId="0" applyNumberFormat="0" applyBorder="0" applyAlignment="0" applyProtection="0"/>
    <xf numFmtId="0" fontId="2" fillId="47" borderId="0" applyNumberFormat="0" applyBorder="0" applyAlignment="0" applyProtection="0"/>
    <xf numFmtId="0" fontId="49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3" fillId="35" borderId="10" applyNumberFormat="0" applyAlignment="0" applyProtection="0"/>
    <xf numFmtId="0" fontId="13" fillId="13" borderId="11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7" fillId="0" borderId="13" applyNumberFormat="0" applyFill="0" applyAlignment="0" applyProtection="0"/>
    <xf numFmtId="0" fontId="18" fillId="0" borderId="14" applyNumberFormat="0" applyFill="0" applyAlignment="0" applyProtection="0"/>
    <xf numFmtId="0" fontId="47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6" fillId="0" borderId="18" applyNumberFormat="0" applyFill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11" borderId="19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/>
    </xf>
    <xf numFmtId="9" fontId="21" fillId="0" borderId="19" xfId="0" applyNumberFormat="1" applyFont="1" applyBorder="1" applyAlignment="1">
      <alignment horizontal="center" vertical="center"/>
    </xf>
    <xf numFmtId="10" fontId="21" fillId="0" borderId="19" xfId="0" applyNumberFormat="1" applyFont="1" applyBorder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55" borderId="19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59" fillId="0" borderId="0" xfId="0" applyNumberFormat="1" applyFont="1" applyAlignment="1">
      <alignment horizontal="center" vertical="center" wrapText="1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0" fontId="0" fillId="56" borderId="19" xfId="0" applyFill="1" applyBorder="1" applyAlignment="1">
      <alignment horizontal="center" vertical="center"/>
    </xf>
    <xf numFmtId="0" fontId="25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" fontId="60" fillId="57" borderId="25" xfId="0" applyNumberFormat="1" applyFont="1" applyFill="1" applyBorder="1" applyAlignment="1">
      <alignment horizontal="center" vertical="center"/>
    </xf>
    <xf numFmtId="4" fontId="21" fillId="57" borderId="25" xfId="0" applyNumberFormat="1" applyFont="1" applyFill="1" applyBorder="1" applyAlignment="1">
      <alignment horizontal="right" vertical="center"/>
    </xf>
    <xf numFmtId="4" fontId="60" fillId="57" borderId="26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21" fillId="58" borderId="27" xfId="0" applyFont="1" applyFill="1" applyBorder="1" applyAlignment="1">
      <alignment horizontal="center" vertical="center"/>
    </xf>
    <xf numFmtId="4" fontId="21" fillId="58" borderId="28" xfId="0" applyNumberFormat="1" applyFont="1" applyFill="1" applyBorder="1" applyAlignment="1">
      <alignment horizontal="right" vertical="center"/>
    </xf>
    <xf numFmtId="4" fontId="21" fillId="59" borderId="28" xfId="0" applyNumberFormat="1" applyFont="1" applyFill="1" applyBorder="1" applyAlignment="1">
      <alignment horizontal="right" vertical="center"/>
    </xf>
    <xf numFmtId="4" fontId="61" fillId="58" borderId="28" xfId="0" applyNumberFormat="1" applyFont="1" applyFill="1" applyBorder="1" applyAlignment="1">
      <alignment horizontal="right" vertical="center"/>
    </xf>
    <xf numFmtId="4" fontId="21" fillId="58" borderId="29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21" fillId="60" borderId="28" xfId="0" applyNumberFormat="1" applyFont="1" applyFill="1" applyBorder="1" applyAlignment="1">
      <alignment horizontal="right" vertical="center"/>
    </xf>
    <xf numFmtId="0" fontId="21" fillId="54" borderId="27" xfId="0" applyFont="1" applyFill="1" applyBorder="1" applyAlignment="1">
      <alignment horizontal="center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61" borderId="28" xfId="0" applyNumberFormat="1" applyFont="1" applyFill="1" applyBorder="1" applyAlignment="1">
      <alignment horizontal="right" vertical="center"/>
    </xf>
    <xf numFmtId="4" fontId="21" fillId="61" borderId="29" xfId="0" applyNumberFormat="1" applyFont="1" applyFill="1" applyBorder="1" applyAlignment="1">
      <alignment horizontal="right" vertical="center"/>
    </xf>
    <xf numFmtId="4" fontId="21" fillId="59" borderId="29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0" fontId="21" fillId="54" borderId="30" xfId="0" applyFont="1" applyFill="1" applyBorder="1" applyAlignment="1">
      <alignment horizontal="center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58" borderId="29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58" borderId="28" xfId="0" applyFill="1" applyBorder="1" applyAlignment="1">
      <alignment horizontal="center" vertical="center"/>
    </xf>
    <xf numFmtId="0" fontId="0" fillId="54" borderId="28" xfId="0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21" fillId="58" borderId="29" xfId="0" applyNumberFormat="1" applyFont="1" applyFill="1" applyBorder="1" applyAlignment="1">
      <alignment vertical="center"/>
    </xf>
    <xf numFmtId="4" fontId="21" fillId="58" borderId="31" xfId="0" applyNumberFormat="1" applyFont="1" applyFill="1" applyBorder="1" applyAlignment="1">
      <alignment horizontal="right" vertical="center"/>
    </xf>
    <xf numFmtId="4" fontId="61" fillId="58" borderId="31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0" fontId="22" fillId="54" borderId="24" xfId="0" applyFont="1" applyFill="1" applyBorder="1" applyAlignment="1">
      <alignment horizontal="center" vertical="center"/>
    </xf>
    <xf numFmtId="0" fontId="22" fillId="54" borderId="33" xfId="0" applyFont="1" applyFill="1" applyBorder="1" applyAlignment="1">
      <alignment horizontal="center" vertical="center"/>
    </xf>
    <xf numFmtId="0" fontId="22" fillId="54" borderId="23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2" fontId="21" fillId="0" borderId="27" xfId="0" applyNumberFormat="1" applyFont="1" applyBorder="1" applyAlignment="1">
      <alignment horizontal="right" vertical="center"/>
    </xf>
    <xf numFmtId="2" fontId="21" fillId="58" borderId="27" xfId="0" applyNumberFormat="1" applyFont="1" applyFill="1" applyBorder="1" applyAlignment="1">
      <alignment horizontal="right" vertical="center"/>
    </xf>
    <xf numFmtId="2" fontId="21" fillId="54" borderId="27" xfId="0" applyNumberFormat="1" applyFont="1" applyFill="1" applyBorder="1" applyAlignment="1">
      <alignment horizontal="right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8" borderId="30" xfId="0" applyNumberFormat="1" applyFont="1" applyFill="1" applyBorder="1" applyAlignment="1">
      <alignment horizontal="right" vertical="center"/>
    </xf>
    <xf numFmtId="4" fontId="61" fillId="58" borderId="29" xfId="0" applyNumberFormat="1" applyFont="1" applyFill="1" applyBorder="1" applyAlignment="1">
      <alignment horizontal="right" vertical="center"/>
    </xf>
    <xf numFmtId="4" fontId="61" fillId="58" borderId="32" xfId="0" applyNumberFormat="1" applyFont="1" applyFill="1" applyBorder="1" applyAlignment="1">
      <alignment horizontal="right" vertical="center"/>
    </xf>
    <xf numFmtId="2" fontId="21" fillId="58" borderId="3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54" borderId="34" xfId="0" applyFont="1" applyFill="1" applyBorder="1" applyAlignment="1">
      <alignment horizontal="center" vertical="center"/>
    </xf>
    <xf numFmtId="0" fontId="21" fillId="54" borderId="35" xfId="0" applyFont="1" applyFill="1" applyBorder="1" applyAlignment="1">
      <alignment horizontal="center" vertical="center"/>
    </xf>
    <xf numFmtId="0" fontId="21" fillId="54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54" borderId="0" xfId="0" applyFont="1" applyFill="1" applyAlignment="1">
      <alignment vertical="top"/>
    </xf>
    <xf numFmtId="0" fontId="26" fillId="54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4" fontId="60" fillId="57" borderId="37" xfId="0" applyNumberFormat="1" applyFont="1" applyFill="1" applyBorder="1" applyAlignment="1">
      <alignment horizontal="center" vertical="center"/>
    </xf>
    <xf numFmtId="4" fontId="60" fillId="57" borderId="3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7" fillId="54" borderId="39" xfId="0" applyFont="1" applyFill="1" applyBorder="1" applyAlignment="1">
      <alignment vertical="top"/>
    </xf>
    <xf numFmtId="0" fontId="27" fillId="54" borderId="39" xfId="0" applyFont="1" applyFill="1" applyBorder="1" applyAlignment="1">
      <alignment horizontal="center" vertical="top"/>
    </xf>
    <xf numFmtId="0" fontId="38" fillId="54" borderId="39" xfId="0" applyFont="1" applyFill="1" applyBorder="1" applyAlignment="1">
      <alignment vertical="top"/>
    </xf>
    <xf numFmtId="0" fontId="22" fillId="0" borderId="2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1" fillId="58" borderId="41" xfId="0" applyNumberFormat="1" applyFont="1" applyFill="1" applyBorder="1" applyAlignment="1">
      <alignment horizontal="right" vertical="center"/>
    </xf>
    <xf numFmtId="4" fontId="21" fillId="57" borderId="41" xfId="0" applyNumberFormat="1" applyFont="1" applyFill="1" applyBorder="1" applyAlignment="1">
      <alignment horizontal="right" vertical="center"/>
    </xf>
    <xf numFmtId="4" fontId="21" fillId="54" borderId="41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4" borderId="42" xfId="0" applyNumberFormat="1" applyFont="1" applyFill="1" applyBorder="1" applyAlignment="1">
      <alignment horizontal="right" vertical="center"/>
    </xf>
    <xf numFmtId="0" fontId="26" fillId="54" borderId="0" xfId="0" applyFont="1" applyFill="1" applyAlignment="1">
      <alignment vertical="center"/>
    </xf>
    <xf numFmtId="0" fontId="22" fillId="54" borderId="40" xfId="0" applyFont="1" applyFill="1" applyBorder="1" applyAlignment="1">
      <alignment horizontal="center" vertical="center"/>
    </xf>
    <xf numFmtId="1" fontId="60" fillId="57" borderId="34" xfId="0" applyNumberFormat="1" applyFont="1" applyFill="1" applyBorder="1" applyAlignment="1">
      <alignment horizontal="center" vertical="center"/>
    </xf>
    <xf numFmtId="0" fontId="21" fillId="58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2" fontId="21" fillId="0" borderId="41" xfId="0" applyNumberFormat="1" applyFont="1" applyBorder="1" applyAlignment="1">
      <alignment horizontal="right" vertical="center"/>
    </xf>
    <xf numFmtId="2" fontId="21" fillId="58" borderId="41" xfId="0" applyNumberFormat="1" applyFont="1" applyFill="1" applyBorder="1" applyAlignment="1">
      <alignment horizontal="right" vertical="center"/>
    </xf>
    <xf numFmtId="2" fontId="21" fillId="54" borderId="41" xfId="0" applyNumberFormat="1" applyFont="1" applyFill="1" applyBorder="1" applyAlignment="1">
      <alignment horizontal="right" vertical="center"/>
    </xf>
    <xf numFmtId="0" fontId="21" fillId="58" borderId="36" xfId="0" applyFont="1" applyFill="1" applyBorder="1" applyAlignment="1">
      <alignment horizontal="center" vertical="center"/>
    </xf>
    <xf numFmtId="4" fontId="21" fillId="58" borderId="42" xfId="0" applyNumberFormat="1" applyFont="1" applyFill="1" applyBorder="1" applyAlignment="1">
      <alignment horizontal="right" vertical="center"/>
    </xf>
    <xf numFmtId="4" fontId="21" fillId="61" borderId="31" xfId="0" applyNumberFormat="1" applyFont="1" applyFill="1" applyBorder="1" applyAlignment="1">
      <alignment horizontal="right" vertical="center"/>
    </xf>
    <xf numFmtId="4" fontId="21" fillId="57" borderId="26" xfId="0" applyNumberFormat="1" applyFont="1" applyFill="1" applyBorder="1" applyAlignment="1">
      <alignment horizontal="right" vertical="center"/>
    </xf>
    <xf numFmtId="4" fontId="21" fillId="57" borderId="38" xfId="0" applyNumberFormat="1" applyFont="1" applyFill="1" applyBorder="1" applyAlignment="1">
      <alignment horizontal="right" vertical="center"/>
    </xf>
    <xf numFmtId="4" fontId="21" fillId="57" borderId="37" xfId="0" applyNumberFormat="1" applyFont="1" applyFill="1" applyBorder="1" applyAlignment="1">
      <alignment horizontal="right" vertical="center"/>
    </xf>
    <xf numFmtId="0" fontId="60" fillId="62" borderId="27" xfId="0" applyFont="1" applyFill="1" applyBorder="1" applyAlignment="1">
      <alignment horizontal="center" vertical="center"/>
    </xf>
    <xf numFmtId="4" fontId="61" fillId="61" borderId="28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56" borderId="43" xfId="0" applyFill="1" applyBorder="1" applyAlignment="1">
      <alignment/>
    </xf>
    <xf numFmtId="0" fontId="0" fillId="56" borderId="44" xfId="0" applyFill="1" applyBorder="1" applyAlignment="1">
      <alignment horizontal="center" vertical="center"/>
    </xf>
    <xf numFmtId="0" fontId="0" fillId="11" borderId="43" xfId="0" applyFill="1" applyBorder="1" applyAlignment="1">
      <alignment/>
    </xf>
    <xf numFmtId="0" fontId="0" fillId="11" borderId="44" xfId="0" applyFill="1" applyBorder="1" applyAlignment="1">
      <alignment horizontal="center" vertical="center"/>
    </xf>
    <xf numFmtId="0" fontId="0" fillId="11" borderId="23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44" xfId="0" applyFont="1" applyBorder="1" applyAlignment="1">
      <alignment horizontal="center"/>
    </xf>
    <xf numFmtId="0" fontId="0" fillId="55" borderId="43" xfId="0" applyFill="1" applyBorder="1" applyAlignment="1">
      <alignment/>
    </xf>
    <xf numFmtId="0" fontId="0" fillId="55" borderId="44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28" fillId="0" borderId="0" xfId="76" applyFont="1" applyAlignment="1">
      <alignment vertical="top"/>
    </xf>
    <xf numFmtId="0" fontId="40" fillId="0" borderId="0" xfId="0" applyFont="1" applyAlignment="1">
      <alignment vertical="center"/>
    </xf>
    <xf numFmtId="0" fontId="21" fillId="54" borderId="45" xfId="0" applyFont="1" applyFill="1" applyBorder="1" applyAlignment="1">
      <alignment horizontal="center" vertical="center"/>
    </xf>
    <xf numFmtId="0" fontId="21" fillId="54" borderId="29" xfId="0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0" fillId="11" borderId="46" xfId="0" applyFill="1" applyBorder="1" applyAlignment="1">
      <alignment/>
    </xf>
    <xf numFmtId="0" fontId="0" fillId="11" borderId="47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4" fontId="61" fillId="59" borderId="28" xfId="0" applyNumberFormat="1" applyFont="1" applyFill="1" applyBorder="1" applyAlignment="1">
      <alignment horizontal="right" vertical="center"/>
    </xf>
    <xf numFmtId="4" fontId="61" fillId="59" borderId="29" xfId="0" applyNumberFormat="1" applyFont="1" applyFill="1" applyBorder="1" applyAlignment="1">
      <alignment horizontal="right" vertical="center"/>
    </xf>
    <xf numFmtId="4" fontId="61" fillId="61" borderId="29" xfId="0" applyNumberFormat="1" applyFont="1" applyFill="1" applyBorder="1" applyAlignment="1">
      <alignment horizontal="right" vertical="center"/>
    </xf>
    <xf numFmtId="4" fontId="21" fillId="58" borderId="49" xfId="0" applyNumberFormat="1" applyFont="1" applyFill="1" applyBorder="1" applyAlignment="1">
      <alignment horizontal="right" vertical="center"/>
    </xf>
    <xf numFmtId="4" fontId="21" fillId="61" borderId="49" xfId="0" applyNumberFormat="1" applyFont="1" applyFill="1" applyBorder="1" applyAlignment="1">
      <alignment horizontal="right" vertical="center"/>
    </xf>
    <xf numFmtId="4" fontId="21" fillId="59" borderId="49" xfId="0" applyNumberFormat="1" applyFont="1" applyFill="1" applyBorder="1" applyAlignment="1">
      <alignment horizontal="right" vertical="center"/>
    </xf>
    <xf numFmtId="4" fontId="21" fillId="0" borderId="50" xfId="0" applyNumberFormat="1" applyFont="1" applyBorder="1" applyAlignment="1">
      <alignment horizontal="right" vertical="center"/>
    </xf>
    <xf numFmtId="4" fontId="21" fillId="58" borderId="50" xfId="0" applyNumberFormat="1" applyFont="1" applyFill="1" applyBorder="1" applyAlignment="1">
      <alignment horizontal="right" vertical="center"/>
    </xf>
    <xf numFmtId="4" fontId="21" fillId="54" borderId="50" xfId="0" applyNumberFormat="1" applyFont="1" applyFill="1" applyBorder="1" applyAlignment="1">
      <alignment horizontal="right" vertical="center"/>
    </xf>
    <xf numFmtId="4" fontId="21" fillId="59" borderId="50" xfId="0" applyNumberFormat="1" applyFont="1" applyFill="1" applyBorder="1" applyAlignment="1">
      <alignment horizontal="right" vertical="center"/>
    </xf>
    <xf numFmtId="4" fontId="21" fillId="61" borderId="50" xfId="0" applyNumberFormat="1" applyFont="1" applyFill="1" applyBorder="1" applyAlignment="1">
      <alignment horizontal="right" vertical="center"/>
    </xf>
    <xf numFmtId="4" fontId="60" fillId="57" borderId="51" xfId="0" applyNumberFormat="1" applyFont="1" applyFill="1" applyBorder="1" applyAlignment="1">
      <alignment horizontal="center" vertical="center"/>
    </xf>
    <xf numFmtId="2" fontId="21" fillId="0" borderId="52" xfId="0" applyNumberFormat="1" applyFont="1" applyBorder="1" applyAlignment="1">
      <alignment horizontal="right" vertical="center"/>
    </xf>
    <xf numFmtId="2" fontId="21" fillId="58" borderId="52" xfId="0" applyNumberFormat="1" applyFont="1" applyFill="1" applyBorder="1" applyAlignment="1">
      <alignment horizontal="right" vertical="center"/>
    </xf>
    <xf numFmtId="2" fontId="21" fillId="54" borderId="52" xfId="0" applyNumberFormat="1" applyFont="1" applyFill="1" applyBorder="1" applyAlignment="1">
      <alignment horizontal="right" vertical="center"/>
    </xf>
    <xf numFmtId="4" fontId="21" fillId="54" borderId="52" xfId="0" applyNumberFormat="1" applyFont="1" applyFill="1" applyBorder="1" applyAlignment="1">
      <alignment horizontal="right" vertical="center"/>
    </xf>
    <xf numFmtId="4" fontId="21" fillId="54" borderId="53" xfId="0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2" fontId="21" fillId="54" borderId="29" xfId="0" applyNumberFormat="1" applyFont="1" applyFill="1" applyBorder="1" applyAlignment="1">
      <alignment horizontal="right" vertical="center"/>
    </xf>
    <xf numFmtId="2" fontId="61" fillId="54" borderId="41" xfId="0" applyNumberFormat="1" applyFont="1" applyFill="1" applyBorder="1" applyAlignment="1">
      <alignment horizontal="right" vertical="center"/>
    </xf>
    <xf numFmtId="2" fontId="61" fillId="58" borderId="41" xfId="0" applyNumberFormat="1" applyFont="1" applyFill="1" applyBorder="1" applyAlignment="1">
      <alignment horizontal="right" vertical="center"/>
    </xf>
    <xf numFmtId="2" fontId="61" fillId="0" borderId="41" xfId="0" applyNumberFormat="1" applyFont="1" applyBorder="1" applyAlignment="1">
      <alignment horizontal="right" vertical="center"/>
    </xf>
    <xf numFmtId="2" fontId="61" fillId="54" borderId="28" xfId="0" applyNumberFormat="1" applyFont="1" applyFill="1" applyBorder="1" applyAlignment="1">
      <alignment horizontal="right" vertical="center"/>
    </xf>
    <xf numFmtId="2" fontId="61" fillId="58" borderId="28" xfId="0" applyNumberFormat="1" applyFont="1" applyFill="1" applyBorder="1" applyAlignment="1">
      <alignment horizontal="right" vertical="center"/>
    </xf>
    <xf numFmtId="2" fontId="61" fillId="0" borderId="28" xfId="0" applyNumberFormat="1" applyFont="1" applyBorder="1" applyAlignment="1">
      <alignment horizontal="right" vertical="center"/>
    </xf>
    <xf numFmtId="2" fontId="21" fillId="58" borderId="28" xfId="0" applyNumberFormat="1" applyFont="1" applyFill="1" applyBorder="1" applyAlignment="1">
      <alignment horizontal="right" vertical="center"/>
    </xf>
    <xf numFmtId="2" fontId="21" fillId="54" borderId="28" xfId="0" applyNumberFormat="1" applyFont="1" applyFill="1" applyBorder="1" applyAlignment="1">
      <alignment horizontal="right" vertical="center"/>
    </xf>
    <xf numFmtId="2" fontId="21" fillId="54" borderId="53" xfId="0" applyNumberFormat="1" applyFont="1" applyFill="1" applyBorder="1" applyAlignment="1">
      <alignment horizontal="right" vertical="center"/>
    </xf>
    <xf numFmtId="2" fontId="21" fillId="54" borderId="32" xfId="0" applyNumberFormat="1" applyFont="1" applyFill="1" applyBorder="1" applyAlignment="1">
      <alignment horizontal="right" vertical="center"/>
    </xf>
    <xf numFmtId="4" fontId="61" fillId="60" borderId="28" xfId="0" applyNumberFormat="1" applyFont="1" applyFill="1" applyBorder="1" applyAlignment="1">
      <alignment horizontal="right" vertical="center"/>
    </xf>
    <xf numFmtId="4" fontId="61" fillId="60" borderId="29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5" fontId="0" fillId="0" borderId="57" xfId="0" applyNumberFormat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0" fontId="0" fillId="0" borderId="21" xfId="0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57" xfId="0" applyNumberFormat="1" applyBorder="1" applyAlignment="1">
      <alignment/>
    </xf>
    <xf numFmtId="0" fontId="0" fillId="0" borderId="59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56" borderId="24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56" borderId="24" xfId="0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/>
    </xf>
    <xf numFmtId="4" fontId="61" fillId="54" borderId="28" xfId="0" applyNumberFormat="1" applyFont="1" applyFill="1" applyBorder="1" applyAlignment="1">
      <alignment horizontal="right" vertical="center"/>
    </xf>
    <xf numFmtId="4" fontId="61" fillId="54" borderId="41" xfId="0" applyNumberFormat="1" applyFont="1" applyFill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5" fontId="21" fillId="54" borderId="0" xfId="0" applyNumberFormat="1" applyFont="1" applyFill="1" applyAlignment="1">
      <alignment horizontal="right" vertical="top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54" borderId="43" xfId="0" applyFont="1" applyFill="1" applyBorder="1" applyAlignment="1">
      <alignment horizontal="center" vertical="center"/>
    </xf>
    <xf numFmtId="0" fontId="22" fillId="54" borderId="44" xfId="0" applyFont="1" applyFill="1" applyBorder="1" applyAlignment="1">
      <alignment horizontal="center" vertical="center"/>
    </xf>
    <xf numFmtId="0" fontId="22" fillId="54" borderId="65" xfId="0" applyFont="1" applyFill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1" fillId="54" borderId="39" xfId="0" applyFont="1" applyFill="1" applyBorder="1" applyAlignment="1">
      <alignment horizontal="center" vertical="top"/>
    </xf>
    <xf numFmtId="0" fontId="21" fillId="54" borderId="61" xfId="0" applyFont="1" applyFill="1" applyBorder="1" applyAlignment="1">
      <alignment horizontal="center" vertical="center"/>
    </xf>
    <xf numFmtId="0" fontId="21" fillId="54" borderId="63" xfId="0" applyFont="1" applyFill="1" applyBorder="1" applyAlignment="1">
      <alignment horizontal="center" vertical="center"/>
    </xf>
    <xf numFmtId="0" fontId="21" fillId="54" borderId="64" xfId="0" applyFont="1" applyFill="1" applyBorder="1" applyAlignment="1">
      <alignment horizontal="center" vertical="center"/>
    </xf>
    <xf numFmtId="0" fontId="21" fillId="54" borderId="62" xfId="0" applyFont="1" applyFill="1" applyBorder="1" applyAlignment="1">
      <alignment horizontal="center" vertical="center"/>
    </xf>
    <xf numFmtId="14" fontId="21" fillId="0" borderId="66" xfId="0" applyNumberFormat="1" applyFont="1" applyBorder="1" applyAlignment="1">
      <alignment horizontal="center"/>
    </xf>
    <xf numFmtId="14" fontId="21" fillId="0" borderId="67" xfId="0" applyNumberFormat="1" applyFont="1" applyBorder="1" applyAlignment="1">
      <alignment horizontal="center"/>
    </xf>
    <xf numFmtId="14" fontId="21" fillId="0" borderId="68" xfId="0" applyNumberFormat="1" applyFont="1" applyBorder="1" applyAlignment="1">
      <alignment horizontal="center"/>
    </xf>
    <xf numFmtId="0" fontId="61" fillId="4" borderId="69" xfId="0" applyFont="1" applyFill="1" applyBorder="1" applyAlignment="1">
      <alignment horizontal="center"/>
    </xf>
    <xf numFmtId="0" fontId="61" fillId="4" borderId="70" xfId="0" applyFont="1" applyFill="1" applyBorder="1" applyAlignment="1">
      <alignment horizontal="center"/>
    </xf>
    <xf numFmtId="0" fontId="61" fillId="4" borderId="71" xfId="0" applyFont="1" applyFill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9" fontId="21" fillId="0" borderId="72" xfId="0" applyNumberFormat="1" applyFont="1" applyBorder="1" applyAlignment="1">
      <alignment horizontal="center" vertical="center"/>
    </xf>
    <xf numFmtId="9" fontId="21" fillId="0" borderId="7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4" fontId="0" fillId="0" borderId="57" xfId="0" applyNumberFormat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714375</xdr:colOff>
      <xdr:row>1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38100"/>
          <a:ext cx="1543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19050</xdr:colOff>
      <xdr:row>1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19050" y="381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0" zoomScaleNormal="70" zoomScalePageLayoutView="0" workbookViewId="0" topLeftCell="A1">
      <selection activeCell="L4" sqref="L4:N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87.75" customHeight="1">
      <c r="A1" s="12"/>
      <c r="B1" s="12"/>
      <c r="C1" s="12"/>
      <c r="D1" s="12"/>
      <c r="E1" s="12"/>
      <c r="F1" s="12"/>
      <c r="G1" s="12"/>
      <c r="H1" s="82" t="s">
        <v>121</v>
      </c>
      <c r="I1" s="12"/>
      <c r="J1" s="12"/>
      <c r="K1" s="12"/>
      <c r="L1" s="12"/>
      <c r="M1" s="12"/>
      <c r="N1" s="12"/>
    </row>
    <row r="2" spans="1:14" ht="18.75" customHeight="1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2:14" ht="22.5" customHeight="1" thickBot="1">
      <c r="B3" s="51"/>
      <c r="C3" s="51"/>
      <c r="D3" s="51"/>
      <c r="E3" s="51"/>
      <c r="F3" s="51"/>
      <c r="G3" s="90"/>
      <c r="H3" s="91" t="s">
        <v>1</v>
      </c>
      <c r="I3" s="92"/>
      <c r="J3" s="51"/>
      <c r="K3" s="51"/>
      <c r="L3" s="198">
        <v>45033</v>
      </c>
      <c r="M3" s="198"/>
      <c r="N3" s="198"/>
    </row>
    <row r="4" spans="1:14" ht="15.75">
      <c r="A4" s="199" t="s">
        <v>2</v>
      </c>
      <c r="B4" s="200"/>
      <c r="C4" s="200"/>
      <c r="D4" s="201"/>
      <c r="E4" s="199" t="s">
        <v>2</v>
      </c>
      <c r="F4" s="200"/>
      <c r="G4" s="200"/>
      <c r="H4" s="200"/>
      <c r="I4" s="200"/>
      <c r="J4" s="200"/>
      <c r="K4" s="201"/>
      <c r="L4" s="202" t="s">
        <v>3</v>
      </c>
      <c r="M4" s="200"/>
      <c r="N4" s="201"/>
    </row>
    <row r="5" spans="1:14" ht="17.25" customHeight="1">
      <c r="A5" s="203" t="s">
        <v>119</v>
      </c>
      <c r="B5" s="204"/>
      <c r="C5" s="204"/>
      <c r="D5" s="205"/>
      <c r="E5" s="203" t="s">
        <v>120</v>
      </c>
      <c r="F5" s="204"/>
      <c r="G5" s="204"/>
      <c r="H5" s="204"/>
      <c r="I5" s="204"/>
      <c r="J5" s="204"/>
      <c r="K5" s="205"/>
      <c r="L5" s="206" t="s">
        <v>125</v>
      </c>
      <c r="M5" s="204"/>
      <c r="N5" s="205"/>
    </row>
    <row r="6" spans="1:14" ht="16.5" thickBot="1">
      <c r="A6" s="26"/>
      <c r="B6" s="27" t="s">
        <v>4</v>
      </c>
      <c r="C6" s="196" t="s">
        <v>5</v>
      </c>
      <c r="D6" s="197"/>
      <c r="E6" s="93" t="s">
        <v>6</v>
      </c>
      <c r="F6" s="196" t="s">
        <v>7</v>
      </c>
      <c r="G6" s="196"/>
      <c r="H6" s="27" t="s">
        <v>8</v>
      </c>
      <c r="I6" s="27" t="s">
        <v>9</v>
      </c>
      <c r="J6" s="27" t="s">
        <v>10</v>
      </c>
      <c r="K6" s="89" t="s">
        <v>11</v>
      </c>
      <c r="L6" s="94" t="s">
        <v>4</v>
      </c>
      <c r="M6" s="196" t="s">
        <v>5</v>
      </c>
      <c r="N6" s="197"/>
    </row>
    <row r="7" spans="1:17" ht="19.5" customHeight="1">
      <c r="A7" s="116">
        <v>2023</v>
      </c>
      <c r="B7" s="28" t="s">
        <v>12</v>
      </c>
      <c r="C7" s="28" t="s">
        <v>13</v>
      </c>
      <c r="D7" s="30" t="s">
        <v>14</v>
      </c>
      <c r="E7" s="87" t="s">
        <v>12</v>
      </c>
      <c r="F7" s="28" t="s">
        <v>13</v>
      </c>
      <c r="G7" s="28" t="s">
        <v>14</v>
      </c>
      <c r="H7" s="29"/>
      <c r="I7" s="28" t="s">
        <v>13</v>
      </c>
      <c r="J7" s="28" t="s">
        <v>13</v>
      </c>
      <c r="K7" s="30" t="s">
        <v>13</v>
      </c>
      <c r="L7" s="88" t="s">
        <v>12</v>
      </c>
      <c r="M7" s="28" t="s">
        <v>13</v>
      </c>
      <c r="N7" s="30" t="s">
        <v>14</v>
      </c>
      <c r="O7"/>
      <c r="P7"/>
      <c r="Q7"/>
    </row>
    <row r="8" spans="1:17" ht="19.5" customHeight="1">
      <c r="A8" s="31" t="s">
        <v>19</v>
      </c>
      <c r="B8" s="32"/>
      <c r="C8" s="148"/>
      <c r="D8" s="96"/>
      <c r="E8" s="95"/>
      <c r="F8" s="41"/>
      <c r="G8" s="41"/>
      <c r="H8" s="41"/>
      <c r="I8" s="171"/>
      <c r="J8" s="171"/>
      <c r="K8" s="172"/>
      <c r="L8" s="96"/>
      <c r="M8" s="96"/>
      <c r="N8" s="33"/>
      <c r="O8" s="21"/>
      <c r="P8" s="21"/>
      <c r="Q8" s="21"/>
    </row>
    <row r="9" spans="1:17" ht="19.5" customHeight="1">
      <c r="A9" s="34" t="s">
        <v>20</v>
      </c>
      <c r="B9" s="35"/>
      <c r="C9" s="149"/>
      <c r="D9" s="97"/>
      <c r="E9" s="66"/>
      <c r="F9" s="36"/>
      <c r="G9" s="36"/>
      <c r="H9" s="36"/>
      <c r="I9" s="142"/>
      <c r="J9" s="142"/>
      <c r="K9" s="143"/>
      <c r="L9" s="97"/>
      <c r="M9" s="97"/>
      <c r="N9" s="38"/>
      <c r="O9" s="21"/>
      <c r="P9" s="21"/>
      <c r="Q9" s="21"/>
    </row>
    <row r="10" spans="1:17" ht="19.5" customHeight="1">
      <c r="A10" s="42" t="s">
        <v>21</v>
      </c>
      <c r="B10" s="43">
        <f>Datos!E3</f>
        <v>696.5</v>
      </c>
      <c r="C10" s="150">
        <f>$B$10+'Primas SRW'!B6</f>
        <v>801.5</v>
      </c>
      <c r="D10" s="99">
        <f>C10*$B$31</f>
        <v>294.50316</v>
      </c>
      <c r="E10" s="70">
        <f>Datos!L3</f>
        <v>889.75</v>
      </c>
      <c r="F10" s="44">
        <f>$E$10+'Primas HRW'!B6</f>
        <v>1069.75</v>
      </c>
      <c r="G10" s="44">
        <f>F10*$B$31</f>
        <v>393.06894</v>
      </c>
      <c r="H10" s="44"/>
      <c r="I10" s="117">
        <f>$E$10+'Primas HRW'!E6</f>
        <v>1074.75</v>
      </c>
      <c r="J10" s="117">
        <f>$E$10+'Primas HRW'!F6</f>
        <v>1069.75</v>
      </c>
      <c r="K10" s="144">
        <f>$E$10+'Primas HRW'!G6</f>
        <v>1069.75</v>
      </c>
      <c r="L10" s="99">
        <f>+Datos!U3</f>
        <v>676.5</v>
      </c>
      <c r="M10" s="99">
        <f>L10+'Primas maíz'!B6</f>
        <v>771.5</v>
      </c>
      <c r="N10" s="47">
        <f>M10*$F$31</f>
        <v>303.72411999999997</v>
      </c>
      <c r="O10" s="21"/>
      <c r="P10"/>
      <c r="Q10" s="21"/>
    </row>
    <row r="11" spans="1:17" ht="19.5" customHeight="1">
      <c r="A11" s="34" t="s">
        <v>22</v>
      </c>
      <c r="B11" s="35"/>
      <c r="C11" s="149">
        <f>$B$12+'Primas SRW'!B7</f>
        <v>777.25</v>
      </c>
      <c r="D11" s="97">
        <f>C11*$B$31</f>
        <v>285.59274</v>
      </c>
      <c r="E11" s="66"/>
      <c r="F11" s="36">
        <f>$E$12+'Primas HRW'!B7</f>
        <v>1051.5</v>
      </c>
      <c r="G11" s="36">
        <f>F11*$B$31</f>
        <v>386.36316</v>
      </c>
      <c r="H11" s="36"/>
      <c r="I11" s="142">
        <f>$E$12+'Primas HRW'!E7</f>
        <v>1056.5</v>
      </c>
      <c r="J11" s="142">
        <f>$E$12+'Primas HRW'!F7</f>
        <v>1051.5</v>
      </c>
      <c r="K11" s="143">
        <f>$E$12+'Primas HRW'!G7</f>
        <v>1051.5</v>
      </c>
      <c r="L11" s="97"/>
      <c r="M11" s="97">
        <f>L12+'Primas maíz'!B7</f>
        <v>735.5</v>
      </c>
      <c r="N11" s="38">
        <f>M11*$F$31</f>
        <v>289.55163999999996</v>
      </c>
      <c r="O11"/>
      <c r="P11"/>
      <c r="Q11" s="21"/>
    </row>
    <row r="12" spans="1:17" ht="19.5" customHeight="1">
      <c r="A12" s="31" t="s">
        <v>23</v>
      </c>
      <c r="B12" s="32">
        <f>Datos!E4</f>
        <v>707.25</v>
      </c>
      <c r="C12" s="148">
        <f>$B$12+'Primas SRW'!B8</f>
        <v>767.25</v>
      </c>
      <c r="D12" s="148">
        <f>C12*$B$31</f>
        <v>281.91834</v>
      </c>
      <c r="E12" s="95">
        <f>Datos!L4</f>
        <v>876.5</v>
      </c>
      <c r="F12" s="44">
        <f>$E$12+'Primas HRW'!B8</f>
        <v>1046.5</v>
      </c>
      <c r="G12" s="44">
        <f>F12*$B$31</f>
        <v>384.52596</v>
      </c>
      <c r="H12" s="41"/>
      <c r="I12" s="171">
        <f>$E$12+'Primas HRW'!E8</f>
        <v>1051.5</v>
      </c>
      <c r="J12" s="171">
        <f>$E$12+'Primas HRW'!F8</f>
        <v>1046.5</v>
      </c>
      <c r="K12" s="144">
        <f>$E$12+'Primas HRW'!G8</f>
        <v>1046.5</v>
      </c>
      <c r="L12" s="96">
        <f>+Datos!U4</f>
        <v>642.5</v>
      </c>
      <c r="M12" s="96">
        <f>L12+'Primas maíz'!B8</f>
        <v>754.5</v>
      </c>
      <c r="N12" s="33">
        <f>M12*$F$31</f>
        <v>297.03155999999996</v>
      </c>
      <c r="O12"/>
      <c r="P12"/>
      <c r="Q12"/>
    </row>
    <row r="13" spans="1:17" ht="19.5" customHeight="1">
      <c r="A13" s="34" t="s">
        <v>24</v>
      </c>
      <c r="B13" s="35"/>
      <c r="C13" s="149">
        <f>$B$14+'Primas SRW'!B9</f>
        <v>772.75</v>
      </c>
      <c r="D13" s="147">
        <f>C13*$B$31</f>
        <v>283.93926</v>
      </c>
      <c r="E13" s="66"/>
      <c r="F13" s="36">
        <f>$E$14+'Primas HRW'!B9</f>
        <v>1040.75</v>
      </c>
      <c r="G13" s="36">
        <f>F13*$B$31</f>
        <v>382.41318</v>
      </c>
      <c r="H13" s="36"/>
      <c r="I13" s="142">
        <f>$E$14+'Primas HRW'!E9</f>
        <v>1045.75</v>
      </c>
      <c r="J13" s="142">
        <f>$E$14+'Primas HRW'!F9</f>
        <v>1040.75</v>
      </c>
      <c r="K13" s="143">
        <f>$E$14+'Primas HRW'!G9</f>
        <v>1040.75</v>
      </c>
      <c r="L13" s="97"/>
      <c r="M13" s="97">
        <f>L14+'Primas maíz'!B9</f>
        <v>674.5</v>
      </c>
      <c r="N13" s="38">
        <f>M13*$F$31</f>
        <v>265.53716</v>
      </c>
      <c r="O13"/>
      <c r="P13"/>
      <c r="Q13"/>
    </row>
    <row r="14" spans="1:17" ht="19.5" customHeight="1">
      <c r="A14" s="42" t="s">
        <v>15</v>
      </c>
      <c r="B14" s="43">
        <f>Datos!E5</f>
        <v>717.75</v>
      </c>
      <c r="C14" s="152"/>
      <c r="D14" s="146"/>
      <c r="E14" s="70">
        <f>Datos!L5</f>
        <v>870.75</v>
      </c>
      <c r="F14" s="44"/>
      <c r="G14" s="44"/>
      <c r="H14" s="44"/>
      <c r="I14" s="44"/>
      <c r="J14" s="44"/>
      <c r="K14" s="45"/>
      <c r="L14" s="99">
        <f>+Datos!U5</f>
        <v>574.5</v>
      </c>
      <c r="M14" s="99">
        <f>L14+'Primas maíz'!B10</f>
        <v>716.5</v>
      </c>
      <c r="N14" s="47">
        <f>M14*$F$31</f>
        <v>282.07171999999997</v>
      </c>
      <c r="O14"/>
      <c r="P14"/>
      <c r="Q14"/>
    </row>
    <row r="15" spans="1:17" ht="19.5" customHeight="1">
      <c r="A15" s="34" t="s">
        <v>16</v>
      </c>
      <c r="B15" s="35"/>
      <c r="C15" s="151"/>
      <c r="D15" s="147"/>
      <c r="E15" s="66"/>
      <c r="F15" s="36"/>
      <c r="G15" s="36"/>
      <c r="H15" s="36"/>
      <c r="I15" s="36"/>
      <c r="J15" s="36"/>
      <c r="K15" s="46"/>
      <c r="L15" s="97"/>
      <c r="M15" s="97"/>
      <c r="N15" s="38"/>
      <c r="O15"/>
      <c r="P15"/>
      <c r="Q15"/>
    </row>
    <row r="16" spans="1:17" ht="19.5" customHeight="1">
      <c r="A16" s="42" t="s">
        <v>17</v>
      </c>
      <c r="B16" s="43"/>
      <c r="C16" s="152"/>
      <c r="D16" s="146"/>
      <c r="E16" s="70"/>
      <c r="F16" s="44"/>
      <c r="G16" s="44"/>
      <c r="H16" s="44"/>
      <c r="I16" s="44"/>
      <c r="J16" s="44"/>
      <c r="K16" s="45"/>
      <c r="L16" s="99"/>
      <c r="M16" s="99"/>
      <c r="N16" s="47"/>
      <c r="O16"/>
      <c r="P16"/>
      <c r="Q16"/>
    </row>
    <row r="17" spans="1:17" ht="19.5" customHeight="1">
      <c r="A17" s="34" t="s">
        <v>18</v>
      </c>
      <c r="B17" s="35">
        <f>Datos!E6</f>
        <v>733.25</v>
      </c>
      <c r="C17" s="149"/>
      <c r="D17" s="145"/>
      <c r="E17" s="66">
        <f>Datos!L6</f>
        <v>870.25</v>
      </c>
      <c r="F17" s="35"/>
      <c r="G17" s="35"/>
      <c r="H17" s="35"/>
      <c r="I17" s="35"/>
      <c r="J17" s="35"/>
      <c r="K17" s="38"/>
      <c r="L17" s="97">
        <f>+Datos!U6</f>
        <v>566.75</v>
      </c>
      <c r="M17" s="97"/>
      <c r="N17" s="38"/>
      <c r="O17"/>
      <c r="P17"/>
      <c r="Q17"/>
    </row>
    <row r="18" spans="1:17" ht="19.5" customHeight="1">
      <c r="A18" s="116">
        <v>2024</v>
      </c>
      <c r="B18" s="39"/>
      <c r="C18" s="39"/>
      <c r="D18" s="40"/>
      <c r="E18" s="65"/>
      <c r="F18" s="39"/>
      <c r="G18" s="39"/>
      <c r="H18" s="39"/>
      <c r="I18" s="39"/>
      <c r="J18" s="39"/>
      <c r="K18" s="40"/>
      <c r="L18" s="98"/>
      <c r="M18" s="39"/>
      <c r="N18" s="40"/>
      <c r="O18"/>
      <c r="P18"/>
      <c r="Q18"/>
    </row>
    <row r="19" spans="1:17" ht="19.5" customHeight="1">
      <c r="A19" s="42" t="s">
        <v>19</v>
      </c>
      <c r="B19" s="43">
        <f>Datos!E7</f>
        <v>742.25</v>
      </c>
      <c r="C19" s="44"/>
      <c r="D19" s="45"/>
      <c r="E19" s="70">
        <f>Datos!L7</f>
        <v>869</v>
      </c>
      <c r="F19" s="44"/>
      <c r="G19" s="44"/>
      <c r="H19" s="44"/>
      <c r="I19" s="44"/>
      <c r="J19" s="44"/>
      <c r="K19" s="45"/>
      <c r="L19" s="99">
        <f>Datos!U7</f>
        <v>574.75</v>
      </c>
      <c r="M19" s="44"/>
      <c r="N19" s="45"/>
      <c r="O19"/>
      <c r="P19"/>
      <c r="Q19"/>
    </row>
    <row r="20" spans="1:17" ht="19.5" customHeight="1">
      <c r="A20" s="34" t="s">
        <v>21</v>
      </c>
      <c r="B20" s="35">
        <f>Datos!E8</f>
        <v>744</v>
      </c>
      <c r="C20" s="36"/>
      <c r="D20" s="46"/>
      <c r="E20" s="66">
        <f>Datos!L8</f>
        <v>859.25</v>
      </c>
      <c r="F20" s="36"/>
      <c r="G20" s="36"/>
      <c r="H20" s="36"/>
      <c r="I20" s="36"/>
      <c r="J20" s="36"/>
      <c r="K20" s="46"/>
      <c r="L20" s="97">
        <f>Datos!U8</f>
        <v>579.75</v>
      </c>
      <c r="M20" s="36"/>
      <c r="N20" s="46"/>
      <c r="O20"/>
      <c r="P20"/>
      <c r="Q20"/>
    </row>
    <row r="21" spans="1:17" ht="19.5" customHeight="1">
      <c r="A21" s="42" t="s">
        <v>23</v>
      </c>
      <c r="B21" s="43">
        <f>Datos!E9</f>
        <v>728.5</v>
      </c>
      <c r="C21" s="44"/>
      <c r="D21" s="45"/>
      <c r="E21" s="70">
        <f>Datos!L9</f>
        <v>822.25</v>
      </c>
      <c r="F21" s="44"/>
      <c r="G21" s="44"/>
      <c r="H21" s="44"/>
      <c r="I21" s="44"/>
      <c r="J21" s="44"/>
      <c r="K21" s="45"/>
      <c r="L21" s="99">
        <f>Datos!U9</f>
        <v>581.25</v>
      </c>
      <c r="M21" s="44"/>
      <c r="N21" s="45"/>
      <c r="O21"/>
      <c r="P21"/>
      <c r="Q21"/>
    </row>
    <row r="22" spans="1:17" ht="19.5" customHeight="1">
      <c r="A22" s="34" t="s">
        <v>15</v>
      </c>
      <c r="B22" s="35">
        <f>Datos!E10</f>
        <v>730</v>
      </c>
      <c r="C22" s="36"/>
      <c r="D22" s="46"/>
      <c r="E22" s="66">
        <f>Datos!L10</f>
        <v>815</v>
      </c>
      <c r="F22" s="36"/>
      <c r="G22" s="36"/>
      <c r="H22" s="36"/>
      <c r="I22" s="36"/>
      <c r="J22" s="36"/>
      <c r="K22" s="46"/>
      <c r="L22" s="97">
        <f>Datos!U10</f>
        <v>554.25</v>
      </c>
      <c r="M22" s="36"/>
      <c r="N22" s="46"/>
      <c r="O22"/>
      <c r="P22"/>
      <c r="Q22"/>
    </row>
    <row r="23" spans="1:17" ht="19.5" customHeight="1">
      <c r="A23" s="42" t="s">
        <v>18</v>
      </c>
      <c r="B23" s="43">
        <f>Datos!E11</f>
        <v>736.25</v>
      </c>
      <c r="C23" s="43"/>
      <c r="D23" s="47"/>
      <c r="E23" s="70">
        <f>Datos!L11</f>
        <v>812</v>
      </c>
      <c r="F23" s="43"/>
      <c r="G23" s="43"/>
      <c r="H23" s="43"/>
      <c r="I23" s="43"/>
      <c r="J23" s="43"/>
      <c r="K23" s="47"/>
      <c r="L23" s="99">
        <f>Datos!U11</f>
        <v>545.25</v>
      </c>
      <c r="M23" s="43"/>
      <c r="N23" s="47"/>
      <c r="O23"/>
      <c r="P23"/>
      <c r="Q23"/>
    </row>
    <row r="24" spans="1:17" ht="19.5" customHeight="1">
      <c r="A24" s="116">
        <v>2025</v>
      </c>
      <c r="B24" s="39"/>
      <c r="C24" s="39"/>
      <c r="D24" s="40"/>
      <c r="E24" s="65"/>
      <c r="F24" s="39"/>
      <c r="G24" s="39"/>
      <c r="H24" s="39"/>
      <c r="I24" s="39"/>
      <c r="J24" s="39"/>
      <c r="K24" s="40"/>
      <c r="L24" s="98"/>
      <c r="M24" s="39"/>
      <c r="N24" s="40"/>
      <c r="O24"/>
      <c r="P24"/>
      <c r="Q24"/>
    </row>
    <row r="25" spans="1:17" ht="19.5" customHeight="1">
      <c r="A25" s="42" t="s">
        <v>19</v>
      </c>
      <c r="B25" s="43">
        <f>Datos!E12</f>
        <v>741.25</v>
      </c>
      <c r="C25" s="44"/>
      <c r="D25" s="45"/>
      <c r="E25" s="70">
        <f>Datos!L12</f>
        <v>812</v>
      </c>
      <c r="F25" s="44"/>
      <c r="G25" s="44"/>
      <c r="H25" s="44"/>
      <c r="I25" s="44"/>
      <c r="J25" s="44"/>
      <c r="K25" s="45"/>
      <c r="L25" s="99"/>
      <c r="M25" s="44"/>
      <c r="N25" s="45"/>
      <c r="O25"/>
      <c r="P25"/>
      <c r="Q25"/>
    </row>
    <row r="26" spans="1:17" ht="19.5" customHeight="1">
      <c r="A26" s="34" t="s">
        <v>21</v>
      </c>
      <c r="B26" s="35">
        <f>Datos!E13</f>
        <v>740.5</v>
      </c>
      <c r="C26" s="36"/>
      <c r="D26" s="46"/>
      <c r="E26" s="66">
        <f>Datos!L13</f>
        <v>784.25</v>
      </c>
      <c r="F26" s="36"/>
      <c r="G26" s="36"/>
      <c r="H26" s="36"/>
      <c r="I26" s="36"/>
      <c r="J26" s="36"/>
      <c r="K26" s="46"/>
      <c r="L26" s="97"/>
      <c r="M26" s="36"/>
      <c r="N26" s="46"/>
      <c r="O26"/>
      <c r="P26"/>
      <c r="Q26"/>
    </row>
    <row r="27" spans="1:17" ht="19.5" customHeight="1">
      <c r="A27" s="42" t="s">
        <v>23</v>
      </c>
      <c r="B27" s="43">
        <f>Datos!E14</f>
        <v>735.25</v>
      </c>
      <c r="C27" s="44"/>
      <c r="D27" s="45"/>
      <c r="E27" s="70">
        <f>Datos!L14</f>
        <v>734</v>
      </c>
      <c r="F27" s="44"/>
      <c r="G27" s="44"/>
      <c r="H27" s="44"/>
      <c r="I27" s="44"/>
      <c r="J27" s="44"/>
      <c r="K27" s="45"/>
      <c r="L27" s="99">
        <f>Datos!U12</f>
        <v>553.25</v>
      </c>
      <c r="M27" s="44"/>
      <c r="N27" s="45"/>
      <c r="O27"/>
      <c r="P27"/>
      <c r="Q27"/>
    </row>
    <row r="28" spans="1:17" ht="19.5" customHeight="1">
      <c r="A28" s="34" t="s">
        <v>15</v>
      </c>
      <c r="B28" s="35"/>
      <c r="C28" s="36"/>
      <c r="D28" s="46"/>
      <c r="E28" s="66"/>
      <c r="F28" s="36"/>
      <c r="G28" s="36"/>
      <c r="H28" s="36"/>
      <c r="I28" s="36"/>
      <c r="J28" s="36"/>
      <c r="K28" s="46"/>
      <c r="L28" s="97"/>
      <c r="M28" s="36"/>
      <c r="N28" s="46"/>
      <c r="O28"/>
      <c r="P28"/>
      <c r="Q28"/>
    </row>
    <row r="29" spans="1:17" ht="19.5" customHeight="1" thickBot="1">
      <c r="A29" s="48" t="s">
        <v>18</v>
      </c>
      <c r="B29" s="49"/>
      <c r="C29" s="49"/>
      <c r="D29" s="50"/>
      <c r="E29" s="100"/>
      <c r="F29" s="49"/>
      <c r="G29" s="49"/>
      <c r="H29" s="49"/>
      <c r="I29" s="49"/>
      <c r="J29" s="49"/>
      <c r="K29" s="50"/>
      <c r="L29" s="100">
        <f>Datos!U13</f>
        <v>497.25</v>
      </c>
      <c r="M29" s="49"/>
      <c r="N29" s="50"/>
      <c r="O29"/>
      <c r="P29"/>
      <c r="Q29"/>
    </row>
    <row r="30" spans="1:17" ht="19.5" customHeight="1">
      <c r="A30" s="3" t="s">
        <v>25</v>
      </c>
      <c r="O30"/>
      <c r="P30"/>
      <c r="Q30" s="2"/>
    </row>
    <row r="31" spans="1:17" ht="19.5" customHeight="1">
      <c r="A31" s="6" t="s">
        <v>26</v>
      </c>
      <c r="B31" s="75">
        <v>0.36744</v>
      </c>
      <c r="E31" s="6" t="s">
        <v>27</v>
      </c>
      <c r="F31" s="14">
        <v>0.39368</v>
      </c>
      <c r="O31"/>
      <c r="P31"/>
      <c r="Q31" s="2"/>
    </row>
    <row r="32" spans="1:17" ht="19.5" customHeight="1">
      <c r="A32" s="4" t="s">
        <v>28</v>
      </c>
      <c r="B32" s="4"/>
      <c r="C32" s="4"/>
      <c r="D32" s="4"/>
      <c r="E32" s="4"/>
      <c r="F32" s="4"/>
      <c r="O32"/>
      <c r="P32"/>
      <c r="Q32" s="2"/>
    </row>
    <row r="33" spans="16:17" ht="19.5" customHeight="1">
      <c r="P33"/>
      <c r="Q33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2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0" zoomScaleNormal="80" zoomScalePageLayoutView="0" workbookViewId="0" topLeftCell="A2">
      <selection activeCell="D3" sqref="D3:I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90" customHeight="1">
      <c r="A1" s="11"/>
      <c r="B1" s="11"/>
      <c r="C1" s="11"/>
      <c r="D1" s="11"/>
      <c r="E1" s="102" t="s">
        <v>121</v>
      </c>
      <c r="F1" s="11"/>
      <c r="G1" s="11"/>
      <c r="H1" s="11"/>
      <c r="I1" s="11"/>
      <c r="J1" s="11"/>
      <c r="K1" s="11"/>
    </row>
    <row r="2" spans="1:11" ht="18.75" customHeight="1" thickBot="1">
      <c r="A2" s="81"/>
      <c r="B2" s="51"/>
      <c r="C2" s="51"/>
      <c r="D2" s="51"/>
      <c r="E2" s="51"/>
      <c r="F2" s="211" t="s">
        <v>29</v>
      </c>
      <c r="G2" s="211"/>
      <c r="H2" s="51"/>
      <c r="I2" s="198">
        <v>45033</v>
      </c>
      <c r="J2" s="198"/>
      <c r="K2" s="198"/>
    </row>
    <row r="3" spans="1:11" ht="19.5" customHeight="1">
      <c r="A3" s="76"/>
      <c r="B3" s="212" t="s">
        <v>2</v>
      </c>
      <c r="C3" s="213"/>
      <c r="D3" s="214" t="s">
        <v>2</v>
      </c>
      <c r="E3" s="215"/>
      <c r="F3" s="215"/>
      <c r="G3" s="215"/>
      <c r="H3" s="215"/>
      <c r="I3" s="213"/>
      <c r="J3" s="212" t="s">
        <v>3</v>
      </c>
      <c r="K3" s="213"/>
    </row>
    <row r="4" spans="1:11" ht="19.5" customHeight="1">
      <c r="A4" s="77"/>
      <c r="B4" s="207" t="s">
        <v>119</v>
      </c>
      <c r="C4" s="208"/>
      <c r="D4" s="209" t="s">
        <v>120</v>
      </c>
      <c r="E4" s="210"/>
      <c r="F4" s="210"/>
      <c r="G4" s="210"/>
      <c r="H4" s="210"/>
      <c r="I4" s="208"/>
      <c r="J4" s="207" t="s">
        <v>125</v>
      </c>
      <c r="K4" s="208"/>
    </row>
    <row r="5" spans="1:11" ht="19.5" customHeight="1" thickBot="1">
      <c r="A5" s="78"/>
      <c r="B5" s="64" t="s">
        <v>4</v>
      </c>
      <c r="C5" s="63" t="s">
        <v>5</v>
      </c>
      <c r="D5" s="103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3" t="s">
        <v>11</v>
      </c>
      <c r="J5" s="64" t="s">
        <v>4</v>
      </c>
      <c r="K5" s="63" t="s">
        <v>5</v>
      </c>
    </row>
    <row r="6" spans="1:11" ht="19.5" customHeight="1">
      <c r="A6" s="104">
        <v>2023</v>
      </c>
      <c r="B6" s="153"/>
      <c r="C6" s="30"/>
      <c r="D6" s="87"/>
      <c r="E6" s="88"/>
      <c r="F6" s="28"/>
      <c r="G6" s="28"/>
      <c r="H6" s="29"/>
      <c r="I6" s="28"/>
      <c r="J6" s="28"/>
      <c r="K6" s="30"/>
    </row>
    <row r="7" spans="1:11" ht="19.5" customHeight="1">
      <c r="A7" s="105" t="s">
        <v>19</v>
      </c>
      <c r="B7" s="155"/>
      <c r="C7" s="52"/>
      <c r="D7" s="66"/>
      <c r="E7" s="66"/>
      <c r="F7" s="54"/>
      <c r="G7" s="35"/>
      <c r="H7" s="35"/>
      <c r="I7" s="97"/>
      <c r="J7" s="155"/>
      <c r="K7" s="52"/>
    </row>
    <row r="8" spans="1:11" ht="19.5" customHeight="1">
      <c r="A8" s="77" t="s">
        <v>20</v>
      </c>
      <c r="B8" s="156"/>
      <c r="C8" s="160"/>
      <c r="D8" s="69"/>
      <c r="E8" s="69"/>
      <c r="F8" s="55"/>
      <c r="G8" s="164"/>
      <c r="H8" s="164"/>
      <c r="I8" s="161"/>
      <c r="J8" s="154"/>
      <c r="K8" s="159"/>
    </row>
    <row r="9" spans="1:11" ht="19.5" customHeight="1">
      <c r="A9" s="105" t="s">
        <v>21</v>
      </c>
      <c r="B9" s="155">
        <f>BUSHEL!B10*$B$32</f>
        <v>255.92195999999998</v>
      </c>
      <c r="C9" s="52">
        <v>294.5</v>
      </c>
      <c r="D9" s="68">
        <f>BUSHEL!E10*$B$32</f>
        <v>326.92974</v>
      </c>
      <c r="E9" s="68">
        <v>393</v>
      </c>
      <c r="F9" s="54"/>
      <c r="G9" s="165">
        <f>BUSHEL!I10*$B$32</f>
        <v>394.90614</v>
      </c>
      <c r="H9" s="165">
        <f>BUSHEL!J10*$B$32</f>
        <v>393.06894</v>
      </c>
      <c r="I9" s="162">
        <f>BUSHEL!K10*$B$32</f>
        <v>393.06894</v>
      </c>
      <c r="J9" s="155">
        <f>BUSHEL!L10*$E$32</f>
        <v>266.32452</v>
      </c>
      <c r="K9" s="52">
        <f>BUSHEL!N10</f>
        <v>303.72411999999997</v>
      </c>
    </row>
    <row r="10" spans="1:11" ht="19.5" customHeight="1">
      <c r="A10" s="106" t="s">
        <v>22</v>
      </c>
      <c r="B10" s="154"/>
      <c r="C10" s="159">
        <v>285.5</v>
      </c>
      <c r="D10" s="67"/>
      <c r="E10" s="67">
        <v>386.3</v>
      </c>
      <c r="F10" s="53"/>
      <c r="G10" s="166">
        <f>BUSHEL!I11*$B$32</f>
        <v>388.20036</v>
      </c>
      <c r="H10" s="166">
        <f>BUSHEL!J11*$B$32</f>
        <v>386.36316</v>
      </c>
      <c r="I10" s="163">
        <f>BUSHEL!K11*$B$32</f>
        <v>386.36316</v>
      </c>
      <c r="J10" s="154"/>
      <c r="K10" s="159">
        <f>BUSHEL!N11</f>
        <v>289.55163999999996</v>
      </c>
    </row>
    <row r="11" spans="1:11" ht="19.5" customHeight="1">
      <c r="A11" s="105" t="s">
        <v>23</v>
      </c>
      <c r="B11" s="155">
        <f>BUSHEL!B12*$B$32</f>
        <v>259.87194</v>
      </c>
      <c r="C11" s="52">
        <v>281.9</v>
      </c>
      <c r="D11" s="66">
        <f>BUSHEL!E12*$B$32</f>
        <v>322.06116</v>
      </c>
      <c r="E11" s="66">
        <v>384.5</v>
      </c>
      <c r="F11" s="36"/>
      <c r="G11" s="165">
        <f>BUSHEL!I12*$B$32</f>
        <v>386.36316</v>
      </c>
      <c r="H11" s="165">
        <f>BUSHEL!J12*$B$32</f>
        <v>384.52596</v>
      </c>
      <c r="I11" s="162">
        <f>BUSHEL!K12*$B$32</f>
        <v>384.52596</v>
      </c>
      <c r="J11" s="155">
        <f>BUSHEL!L12*$E$32</f>
        <v>252.93939999999998</v>
      </c>
      <c r="K11" s="52">
        <f>BUSHEL!N12</f>
        <v>297.03155999999996</v>
      </c>
    </row>
    <row r="12" spans="1:11" ht="19.5" customHeight="1">
      <c r="A12" s="77" t="s">
        <v>24</v>
      </c>
      <c r="B12" s="157"/>
      <c r="C12" s="47">
        <v>283.9</v>
      </c>
      <c r="D12" s="70"/>
      <c r="E12" s="70">
        <v>382.3</v>
      </c>
      <c r="F12" s="44"/>
      <c r="G12" s="194">
        <f>BUSHEL!I13*$B$32</f>
        <v>384.25038</v>
      </c>
      <c r="H12" s="194">
        <f>BUSHEL!J13*$B$32</f>
        <v>382.41318</v>
      </c>
      <c r="I12" s="195">
        <f>BUSHEL!K13*$B$32</f>
        <v>382.41318</v>
      </c>
      <c r="J12" s="156"/>
      <c r="K12" s="160">
        <f>BUSHEL!N13</f>
        <v>265.53716</v>
      </c>
    </row>
    <row r="13" spans="1:11" ht="19.5" customHeight="1">
      <c r="A13" s="105" t="s">
        <v>15</v>
      </c>
      <c r="B13" s="155">
        <f>BUSHEL!B14*$B$32</f>
        <v>263.73006</v>
      </c>
      <c r="C13" s="52"/>
      <c r="D13" s="68">
        <f>BUSHEL!E14*$B$32</f>
        <v>319.94838</v>
      </c>
      <c r="E13" s="68"/>
      <c r="F13" s="36"/>
      <c r="G13" s="167"/>
      <c r="H13" s="167"/>
      <c r="I13" s="108"/>
      <c r="J13" s="155">
        <f>BUSHEL!L14*$E$32</f>
        <v>226.16915999999998</v>
      </c>
      <c r="K13" s="52"/>
    </row>
    <row r="14" spans="1:11" ht="19.5" customHeight="1">
      <c r="A14" s="77" t="s">
        <v>16</v>
      </c>
      <c r="B14" s="156"/>
      <c r="C14" s="160"/>
      <c r="D14" s="69"/>
      <c r="E14" s="69"/>
      <c r="F14" s="44"/>
      <c r="G14" s="168"/>
      <c r="H14" s="168"/>
      <c r="I14" s="109"/>
      <c r="J14" s="156"/>
      <c r="K14" s="160"/>
    </row>
    <row r="15" spans="1:11" ht="19.5" customHeight="1">
      <c r="A15" s="105" t="s">
        <v>17</v>
      </c>
      <c r="B15" s="155"/>
      <c r="C15" s="52"/>
      <c r="D15" s="68"/>
      <c r="E15" s="68"/>
      <c r="F15" s="36"/>
      <c r="G15" s="167"/>
      <c r="H15" s="167"/>
      <c r="I15" s="108"/>
      <c r="J15" s="155"/>
      <c r="K15" s="52"/>
    </row>
    <row r="16" spans="1:11" ht="19.5" customHeight="1" thickBot="1">
      <c r="A16" s="78" t="s">
        <v>18</v>
      </c>
      <c r="B16" s="158">
        <f>BUSHEL!B17*$B$32</f>
        <v>269.42538</v>
      </c>
      <c r="C16" s="50"/>
      <c r="D16" s="100">
        <f>BUSHEL!E17*$B$32</f>
        <v>319.76466</v>
      </c>
      <c r="E16" s="100"/>
      <c r="F16" s="112"/>
      <c r="G16" s="49"/>
      <c r="H16" s="49"/>
      <c r="I16" s="101"/>
      <c r="J16" s="169">
        <f>BUSHEL!L17*$E$32</f>
        <v>223.11813999999998</v>
      </c>
      <c r="K16" s="170"/>
    </row>
    <row r="17" spans="1:11" ht="19.5" customHeight="1">
      <c r="A17" s="104">
        <v>2024</v>
      </c>
      <c r="B17" s="87"/>
      <c r="C17" s="113"/>
      <c r="D17" s="114"/>
      <c r="E17" s="29"/>
      <c r="F17" s="29"/>
      <c r="G17" s="29"/>
      <c r="H17" s="29"/>
      <c r="I17" s="113"/>
      <c r="J17" s="115"/>
      <c r="K17" s="113"/>
    </row>
    <row r="18" spans="1:11" ht="19.5" customHeight="1">
      <c r="A18" s="105" t="s">
        <v>19</v>
      </c>
      <c r="B18" s="66">
        <f>BUSHEL!B19*$B$32</f>
        <v>272.73233999999997</v>
      </c>
      <c r="C18" s="56"/>
      <c r="D18" s="97">
        <f>BUSHEL!E19*$B$32</f>
        <v>319.30536</v>
      </c>
      <c r="E18" s="54"/>
      <c r="F18" s="54"/>
      <c r="G18" s="54"/>
      <c r="H18" s="54"/>
      <c r="I18" s="56"/>
      <c r="J18" s="68">
        <f>BUSHEL!L19*$E$32</f>
        <v>226.26757999999998</v>
      </c>
      <c r="K18" s="56"/>
    </row>
    <row r="19" spans="1:11" ht="19.5" customHeight="1">
      <c r="A19" s="106" t="s">
        <v>21</v>
      </c>
      <c r="B19" s="67">
        <f>BUSHEL!B20*$B$32</f>
        <v>273.37536</v>
      </c>
      <c r="C19" s="57"/>
      <c r="D19" s="107">
        <f>BUSHEL!E20*$B$32</f>
        <v>315.72282</v>
      </c>
      <c r="E19" s="53"/>
      <c r="F19" s="53"/>
      <c r="G19" s="53"/>
      <c r="H19" s="53"/>
      <c r="I19" s="57"/>
      <c r="J19" s="67">
        <f>BUSHEL!L20*$E$32</f>
        <v>228.23597999999998</v>
      </c>
      <c r="K19" s="57"/>
    </row>
    <row r="20" spans="1:11" ht="19.5" customHeight="1">
      <c r="A20" s="105" t="s">
        <v>23</v>
      </c>
      <c r="B20" s="66">
        <f>BUSHEL!B21*$B$32</f>
        <v>267.68004</v>
      </c>
      <c r="C20" s="38"/>
      <c r="D20" s="97">
        <f>BUSHEL!E21*$B$32</f>
        <v>302.12754</v>
      </c>
      <c r="E20" s="35"/>
      <c r="F20" s="36"/>
      <c r="G20" s="37"/>
      <c r="H20" s="37"/>
      <c r="I20" s="72"/>
      <c r="J20" s="68">
        <f>BUSHEL!L21*$E$32</f>
        <v>228.82649999999998</v>
      </c>
      <c r="K20" s="58"/>
    </row>
    <row r="21" spans="1:11" ht="19.5" customHeight="1">
      <c r="A21" s="106" t="s">
        <v>15</v>
      </c>
      <c r="B21" s="67">
        <f>BUSHEL!B22*$B$32</f>
        <v>268.2312</v>
      </c>
      <c r="C21" s="57"/>
      <c r="D21" s="107">
        <f>BUSHEL!E22*$B$32</f>
        <v>299.4636</v>
      </c>
      <c r="E21" s="53"/>
      <c r="F21" s="53"/>
      <c r="G21" s="53"/>
      <c r="H21" s="53"/>
      <c r="I21" s="57"/>
      <c r="J21" s="67">
        <f>BUSHEL!L22*$E$32</f>
        <v>218.19714</v>
      </c>
      <c r="K21" s="57"/>
    </row>
    <row r="22" spans="1:11" ht="19.5" customHeight="1" thickBot="1">
      <c r="A22" s="110" t="s">
        <v>18</v>
      </c>
      <c r="B22" s="71">
        <f>BUSHEL!B23*$B$32</f>
        <v>270.5277</v>
      </c>
      <c r="C22" s="61"/>
      <c r="D22" s="111">
        <f>BUSHEL!E23*$B$32</f>
        <v>298.36127999999997</v>
      </c>
      <c r="E22" s="59"/>
      <c r="F22" s="59"/>
      <c r="G22" s="60"/>
      <c r="H22" s="60"/>
      <c r="I22" s="73"/>
      <c r="J22" s="74">
        <f>BUSHEL!L23*$E$32</f>
        <v>214.65401999999997</v>
      </c>
      <c r="K22" s="61"/>
    </row>
    <row r="23" spans="1:11" ht="19.5" customHeight="1">
      <c r="A23" s="104">
        <v>2025</v>
      </c>
      <c r="B23" s="87"/>
      <c r="C23" s="113"/>
      <c r="D23" s="114"/>
      <c r="E23" s="29"/>
      <c r="F23" s="29"/>
      <c r="G23" s="29"/>
      <c r="H23" s="29"/>
      <c r="I23" s="113"/>
      <c r="J23" s="115"/>
      <c r="K23" s="113"/>
    </row>
    <row r="24" spans="1:11" ht="19.5" customHeight="1">
      <c r="A24" s="105" t="s">
        <v>19</v>
      </c>
      <c r="B24" s="66">
        <f>BUSHEL!B25*$B$32</f>
        <v>272.3649</v>
      </c>
      <c r="C24" s="56"/>
      <c r="D24" s="97">
        <f>BUSHEL!E25*$B$32</f>
        <v>298.36127999999997</v>
      </c>
      <c r="E24" s="54"/>
      <c r="F24" s="54"/>
      <c r="G24" s="54"/>
      <c r="H24" s="54"/>
      <c r="I24" s="56"/>
      <c r="J24" s="68"/>
      <c r="K24" s="56"/>
    </row>
    <row r="25" spans="1:11" ht="19.5" customHeight="1">
      <c r="A25" s="106" t="s">
        <v>21</v>
      </c>
      <c r="B25" s="67">
        <f>BUSHEL!B26*$B$32</f>
        <v>272.08932</v>
      </c>
      <c r="C25" s="57"/>
      <c r="D25" s="107">
        <f>BUSHEL!E26*$B$32</f>
        <v>288.16481999999996</v>
      </c>
      <c r="E25" s="53"/>
      <c r="F25" s="53"/>
      <c r="G25" s="53"/>
      <c r="H25" s="53"/>
      <c r="I25" s="57"/>
      <c r="J25" s="67"/>
      <c r="K25" s="57"/>
    </row>
    <row r="26" spans="1:11" ht="19.5" customHeight="1">
      <c r="A26" s="105" t="s">
        <v>23</v>
      </c>
      <c r="B26" s="66">
        <f>BUSHEL!B27*$B$32</f>
        <v>270.16026</v>
      </c>
      <c r="C26" s="38"/>
      <c r="D26" s="97">
        <f>BUSHEL!E27*$B$32</f>
        <v>269.70096</v>
      </c>
      <c r="E26" s="35"/>
      <c r="F26" s="36"/>
      <c r="G26" s="37"/>
      <c r="H26" s="37"/>
      <c r="I26" s="72"/>
      <c r="J26" s="68">
        <f>BUSHEL!L27*$E$32</f>
        <v>217.80345999999997</v>
      </c>
      <c r="K26" s="58"/>
    </row>
    <row r="27" spans="1:11" ht="19.5" customHeight="1">
      <c r="A27" s="106" t="s">
        <v>15</v>
      </c>
      <c r="B27" s="67"/>
      <c r="C27" s="57"/>
      <c r="D27" s="107"/>
      <c r="E27" s="53"/>
      <c r="F27" s="53"/>
      <c r="G27" s="53"/>
      <c r="H27" s="53"/>
      <c r="I27" s="57"/>
      <c r="J27" s="67"/>
      <c r="K27" s="57"/>
    </row>
    <row r="28" spans="1:11" ht="19.5" customHeight="1" thickBot="1">
      <c r="A28" s="110" t="s">
        <v>18</v>
      </c>
      <c r="B28" s="71"/>
      <c r="C28" s="61"/>
      <c r="D28" s="111"/>
      <c r="E28" s="59"/>
      <c r="F28" s="59"/>
      <c r="G28" s="60"/>
      <c r="H28" s="60"/>
      <c r="I28" s="73"/>
      <c r="J28" s="74">
        <f>BUSHEL!L29*$E$32</f>
        <v>195.75737999999998</v>
      </c>
      <c r="K28" s="61"/>
    </row>
    <row r="29" ht="15" customHeight="1"/>
    <row r="30" spans="1:8" s="79" customFormat="1" ht="15" customHeight="1">
      <c r="A30" s="135" t="s">
        <v>30</v>
      </c>
      <c r="B30" s="80"/>
      <c r="C30" s="80"/>
      <c r="D30" s="80"/>
      <c r="E30" s="80"/>
      <c r="F30" s="80"/>
      <c r="G30" s="80"/>
      <c r="H30" s="80"/>
    </row>
    <row r="31" ht="15" customHeight="1">
      <c r="A31" s="135" t="s">
        <v>25</v>
      </c>
    </row>
    <row r="32" spans="1:5" ht="15" customHeight="1">
      <c r="A32" s="6" t="s">
        <v>26</v>
      </c>
      <c r="B32" s="75">
        <v>0.36744</v>
      </c>
      <c r="D32" s="6" t="s">
        <v>27</v>
      </c>
      <c r="E32" s="75">
        <v>0.39368</v>
      </c>
    </row>
    <row r="33" spans="1:8" ht="15" customHeight="1">
      <c r="A33" s="4" t="s">
        <v>28</v>
      </c>
      <c r="B33" s="4"/>
      <c r="C33" s="4"/>
      <c r="D33" s="4"/>
      <c r="E33" s="4"/>
      <c r="F33" s="4"/>
      <c r="G33" s="4"/>
      <c r="H33" s="4"/>
    </row>
    <row r="34" ht="15" customHeight="1"/>
    <row r="35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3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:C2"/>
    </sheetView>
  </sheetViews>
  <sheetFormatPr defaultColWidth="11.5546875" defaultRowHeight="15"/>
  <cols>
    <col min="1" max="3" width="11.77734375" style="0" customWidth="1"/>
  </cols>
  <sheetData>
    <row r="1" spans="1:3" ht="15.75">
      <c r="A1" s="216">
        <v>45033</v>
      </c>
      <c r="B1" s="217"/>
      <c r="C1" s="218"/>
    </row>
    <row r="2" spans="1:3" ht="15.75">
      <c r="A2" s="222" t="s">
        <v>2</v>
      </c>
      <c r="B2" s="223"/>
      <c r="C2" s="224"/>
    </row>
    <row r="3" spans="1:3" ht="15.75">
      <c r="A3" s="118"/>
      <c r="B3" s="225" t="s">
        <v>31</v>
      </c>
      <c r="C3" s="136" t="s">
        <v>12</v>
      </c>
    </row>
    <row r="4" spans="1:3" ht="15.75">
      <c r="A4" s="119"/>
      <c r="B4" s="226">
        <v>0.12</v>
      </c>
      <c r="C4" s="137" t="s">
        <v>32</v>
      </c>
    </row>
    <row r="5" spans="1:3" ht="15.75">
      <c r="A5" s="219">
        <v>2023</v>
      </c>
      <c r="B5" s="220"/>
      <c r="C5" s="221"/>
    </row>
    <row r="6" spans="1:3" ht="15">
      <c r="A6" s="121" t="s">
        <v>35</v>
      </c>
      <c r="B6" s="19">
        <v>105</v>
      </c>
      <c r="C6" s="122" t="s">
        <v>34</v>
      </c>
    </row>
    <row r="7" spans="1:3" ht="15">
      <c r="A7" s="119" t="s">
        <v>46</v>
      </c>
      <c r="B7" s="5">
        <v>70</v>
      </c>
      <c r="C7" s="120" t="s">
        <v>51</v>
      </c>
    </row>
    <row r="8" spans="1:3" ht="15">
      <c r="A8" s="139" t="s">
        <v>47</v>
      </c>
      <c r="B8" s="140">
        <v>60</v>
      </c>
      <c r="C8" s="141" t="s">
        <v>51</v>
      </c>
    </row>
    <row r="9" spans="1:3" ht="15">
      <c r="A9" s="186" t="s">
        <v>52</v>
      </c>
      <c r="B9" s="187">
        <v>55</v>
      </c>
      <c r="C9" s="188" t="s">
        <v>134</v>
      </c>
    </row>
    <row r="10" spans="1:3" ht="15.75" thickBot="1">
      <c r="A10" s="125"/>
      <c r="B10" s="126"/>
      <c r="C10" s="127"/>
    </row>
    <row r="12" spans="1:3" ht="15">
      <c r="A12" s="128" t="s">
        <v>133</v>
      </c>
      <c r="B12" s="128"/>
      <c r="C12" s="128"/>
    </row>
    <row r="13" ht="15">
      <c r="A13" s="79" t="s">
        <v>36</v>
      </c>
    </row>
    <row r="14" ht="15">
      <c r="A14" s="79" t="s">
        <v>37</v>
      </c>
    </row>
    <row r="15" ht="15">
      <c r="A15" s="79" t="s">
        <v>38</v>
      </c>
    </row>
    <row r="16" ht="15">
      <c r="A16" s="79" t="s">
        <v>39</v>
      </c>
    </row>
    <row r="17" ht="15">
      <c r="A17" s="79" t="s">
        <v>40</v>
      </c>
    </row>
  </sheetData>
  <sheetProtection selectLockedCells="1" selectUnlockedCells="1"/>
  <mergeCells count="4">
    <mergeCell ref="A1:C1"/>
    <mergeCell ref="A5:C5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:H2"/>
    </sheetView>
  </sheetViews>
  <sheetFormatPr defaultColWidth="11.5546875" defaultRowHeight="15"/>
  <cols>
    <col min="2" max="2" width="4.77734375" style="0" bestFit="1" customWidth="1"/>
    <col min="3" max="3" width="8.4453125" style="0" bestFit="1" customWidth="1"/>
    <col min="4" max="8" width="8.5546875" style="0" customWidth="1"/>
  </cols>
  <sheetData>
    <row r="1" spans="1:8" ht="15.75">
      <c r="A1" s="216">
        <v>45033</v>
      </c>
      <c r="B1" s="217"/>
      <c r="C1" s="217"/>
      <c r="D1" s="217"/>
      <c r="E1" s="217"/>
      <c r="F1" s="217"/>
      <c r="G1" s="217"/>
      <c r="H1" s="218"/>
    </row>
    <row r="2" spans="1:8" ht="15.75">
      <c r="A2" s="228" t="s">
        <v>131</v>
      </c>
      <c r="B2" s="229"/>
      <c r="C2" s="229"/>
      <c r="D2" s="229"/>
      <c r="E2" s="229"/>
      <c r="F2" s="229"/>
      <c r="G2" s="229"/>
      <c r="H2" s="230"/>
    </row>
    <row r="3" spans="1:8" ht="15.75">
      <c r="A3" s="119"/>
      <c r="B3" s="231" t="s">
        <v>41</v>
      </c>
      <c r="C3" s="232"/>
      <c r="D3" s="233" t="s">
        <v>45</v>
      </c>
      <c r="E3" s="233"/>
      <c r="F3" s="233"/>
      <c r="G3" s="233"/>
      <c r="H3" s="234"/>
    </row>
    <row r="4" spans="1:8" ht="15.75">
      <c r="A4" s="119"/>
      <c r="B4" s="9">
        <v>0.11</v>
      </c>
      <c r="C4" s="129" t="s">
        <v>12</v>
      </c>
      <c r="D4" s="10">
        <v>0.13</v>
      </c>
      <c r="E4" s="10" t="s">
        <v>42</v>
      </c>
      <c r="F4" s="10" t="s">
        <v>43</v>
      </c>
      <c r="G4" s="10" t="s">
        <v>44</v>
      </c>
      <c r="H4" s="130" t="s">
        <v>12</v>
      </c>
    </row>
    <row r="5" spans="1:8" ht="15.75">
      <c r="A5" s="219">
        <v>2023</v>
      </c>
      <c r="B5" s="220"/>
      <c r="C5" s="220"/>
      <c r="D5" s="220"/>
      <c r="E5" s="220"/>
      <c r="F5" s="220"/>
      <c r="G5" s="220"/>
      <c r="H5" s="221"/>
    </row>
    <row r="6" spans="1:8" ht="15">
      <c r="A6" s="123" t="s">
        <v>35</v>
      </c>
      <c r="B6" s="8">
        <v>180</v>
      </c>
      <c r="C6" s="8" t="s">
        <v>34</v>
      </c>
      <c r="D6" s="8"/>
      <c r="E6" s="8">
        <v>185</v>
      </c>
      <c r="F6" s="7">
        <v>180</v>
      </c>
      <c r="G6" s="8">
        <v>180</v>
      </c>
      <c r="H6" s="133" t="s">
        <v>34</v>
      </c>
    </row>
    <row r="7" spans="1:8" ht="15">
      <c r="A7" s="131" t="s">
        <v>46</v>
      </c>
      <c r="B7" s="13">
        <v>175</v>
      </c>
      <c r="C7" s="13" t="s">
        <v>51</v>
      </c>
      <c r="D7" s="13"/>
      <c r="E7" s="13">
        <v>180</v>
      </c>
      <c r="F7" s="5">
        <v>175</v>
      </c>
      <c r="G7" s="13">
        <v>175</v>
      </c>
      <c r="H7" s="132" t="s">
        <v>51</v>
      </c>
    </row>
    <row r="8" spans="1:8" ht="15">
      <c r="A8" s="123" t="s">
        <v>47</v>
      </c>
      <c r="B8" s="17">
        <v>170</v>
      </c>
      <c r="C8" s="8" t="s">
        <v>51</v>
      </c>
      <c r="D8" s="18"/>
      <c r="E8" s="19">
        <v>175</v>
      </c>
      <c r="F8" s="7">
        <v>170</v>
      </c>
      <c r="G8" s="7">
        <v>170</v>
      </c>
      <c r="H8" s="133" t="s">
        <v>51</v>
      </c>
    </row>
    <row r="9" spans="1:8" ht="15">
      <c r="A9" s="131" t="s">
        <v>52</v>
      </c>
      <c r="B9" s="13">
        <v>170</v>
      </c>
      <c r="C9" s="13" t="s">
        <v>134</v>
      </c>
      <c r="D9" s="13"/>
      <c r="E9" s="13">
        <v>175</v>
      </c>
      <c r="F9" s="5">
        <v>170</v>
      </c>
      <c r="G9" s="13">
        <v>170</v>
      </c>
      <c r="H9" s="132" t="s">
        <v>134</v>
      </c>
    </row>
    <row r="10" spans="1:8" ht="15.75" thickBot="1">
      <c r="A10" s="125"/>
      <c r="B10" s="189"/>
      <c r="C10" s="190"/>
      <c r="D10" s="191"/>
      <c r="E10" s="192"/>
      <c r="F10" s="126"/>
      <c r="G10" s="126"/>
      <c r="H10" s="193"/>
    </row>
    <row r="12" spans="1:8" ht="15">
      <c r="A12" t="s">
        <v>36</v>
      </c>
      <c r="B12" s="16"/>
      <c r="C12" s="16"/>
      <c r="D12" s="20"/>
      <c r="F12" s="16"/>
      <c r="G12" s="16"/>
      <c r="H12" s="16"/>
    </row>
    <row r="13" spans="1:8" ht="15">
      <c r="A13" t="s">
        <v>37</v>
      </c>
      <c r="B13" s="16"/>
      <c r="C13" s="16"/>
      <c r="D13" s="16"/>
      <c r="E13" s="16"/>
      <c r="F13" s="16"/>
      <c r="G13" s="16"/>
      <c r="H13" s="16"/>
    </row>
    <row r="14" spans="1:8" ht="15">
      <c r="A14" t="s">
        <v>38</v>
      </c>
      <c r="B14" s="16"/>
      <c r="C14" s="16"/>
      <c r="D14" s="16"/>
      <c r="E14" s="16"/>
      <c r="F14" s="16"/>
      <c r="G14" s="16"/>
      <c r="H14" s="16"/>
    </row>
    <row r="15" spans="1:8" ht="15">
      <c r="A15" t="s">
        <v>39</v>
      </c>
      <c r="B15" s="16"/>
      <c r="C15" s="16"/>
      <c r="D15" s="16"/>
      <c r="E15" s="16"/>
      <c r="F15" s="16"/>
      <c r="G15" s="16"/>
      <c r="H15" s="16"/>
    </row>
    <row r="16" spans="1:8" ht="15">
      <c r="A16" t="s">
        <v>40</v>
      </c>
      <c r="B16" s="16"/>
      <c r="C16" s="16"/>
      <c r="D16" s="16"/>
      <c r="E16" s="16"/>
      <c r="F16" s="16"/>
      <c r="G16" s="16"/>
      <c r="H16" s="16"/>
    </row>
    <row r="18" spans="1:5" ht="15" customHeight="1">
      <c r="A18" s="227" t="s">
        <v>135</v>
      </c>
      <c r="B18" s="227"/>
      <c r="C18" s="227"/>
      <c r="D18" s="227"/>
      <c r="E18" s="227"/>
    </row>
    <row r="19" ht="15">
      <c r="A19" t="s">
        <v>49</v>
      </c>
    </row>
    <row r="20" ht="15">
      <c r="A20" s="134" t="s">
        <v>48</v>
      </c>
    </row>
  </sheetData>
  <sheetProtection selectLockedCells="1" selectUnlockedCells="1"/>
  <mergeCells count="6">
    <mergeCell ref="A18:E18"/>
    <mergeCell ref="A1:H1"/>
    <mergeCell ref="A2:H2"/>
    <mergeCell ref="B3:C3"/>
    <mergeCell ref="D3:H3"/>
    <mergeCell ref="A5:H5"/>
  </mergeCells>
  <hyperlinks>
    <hyperlink ref="A20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23" sqref="C23"/>
    </sheetView>
  </sheetViews>
  <sheetFormatPr defaultColWidth="11.5546875" defaultRowHeight="15"/>
  <cols>
    <col min="4" max="4" width="5.21484375" style="0" customWidth="1"/>
  </cols>
  <sheetData>
    <row r="1" spans="1:3" ht="15.75">
      <c r="A1" s="216">
        <v>45033</v>
      </c>
      <c r="B1" s="217"/>
      <c r="C1" s="218"/>
    </row>
    <row r="2" spans="1:3" ht="15.75">
      <c r="A2" s="222"/>
      <c r="B2" s="223"/>
      <c r="C2" s="224"/>
    </row>
    <row r="3" spans="1:3" ht="15.75">
      <c r="A3" s="118"/>
      <c r="B3" s="225" t="s">
        <v>50</v>
      </c>
      <c r="C3" s="136" t="s">
        <v>12</v>
      </c>
    </row>
    <row r="4" spans="1:3" ht="15.75">
      <c r="A4" s="119"/>
      <c r="B4" s="226" t="s">
        <v>126</v>
      </c>
      <c r="C4" s="137" t="s">
        <v>32</v>
      </c>
    </row>
    <row r="5" spans="1:3" ht="15.75">
      <c r="A5" s="219">
        <v>2023</v>
      </c>
      <c r="B5" s="220"/>
      <c r="C5" s="221"/>
    </row>
    <row r="6" spans="1:3" ht="15">
      <c r="A6" s="121" t="s">
        <v>33</v>
      </c>
      <c r="B6" s="19">
        <v>95</v>
      </c>
      <c r="C6" s="122" t="s">
        <v>34</v>
      </c>
    </row>
    <row r="7" spans="1:3" ht="15">
      <c r="A7" s="119" t="s">
        <v>35</v>
      </c>
      <c r="B7" s="5">
        <v>93</v>
      </c>
      <c r="C7" s="120" t="s">
        <v>34</v>
      </c>
    </row>
    <row r="8" spans="1:3" ht="15">
      <c r="A8" s="123" t="s">
        <v>46</v>
      </c>
      <c r="B8" s="7">
        <v>112</v>
      </c>
      <c r="C8" s="124" t="s">
        <v>51</v>
      </c>
    </row>
    <row r="9" spans="1:3" ht="15">
      <c r="A9" s="119" t="s">
        <v>47</v>
      </c>
      <c r="B9" s="5">
        <v>100</v>
      </c>
      <c r="C9" s="120" t="s">
        <v>51</v>
      </c>
    </row>
    <row r="10" spans="1:3" ht="15.75" thickBot="1">
      <c r="A10" s="125" t="s">
        <v>52</v>
      </c>
      <c r="B10" s="126">
        <v>142</v>
      </c>
      <c r="C10" s="127" t="s">
        <v>134</v>
      </c>
    </row>
    <row r="12" ht="15">
      <c r="A12" s="128" t="s">
        <v>53</v>
      </c>
    </row>
    <row r="14" ht="15">
      <c r="A14" s="79" t="s">
        <v>36</v>
      </c>
    </row>
    <row r="15" ht="15">
      <c r="A15" s="79" t="s">
        <v>37</v>
      </c>
    </row>
    <row r="16" ht="15">
      <c r="A16" s="79" t="s">
        <v>38</v>
      </c>
    </row>
    <row r="17" ht="15">
      <c r="A17" s="79" t="s">
        <v>39</v>
      </c>
    </row>
    <row r="18" ht="15">
      <c r="A18" s="79" t="s">
        <v>40</v>
      </c>
    </row>
  </sheetData>
  <sheetProtection selectLockedCells="1" selectUnlockedCells="1"/>
  <mergeCells count="4">
    <mergeCell ref="A5:C5"/>
    <mergeCell ref="A1:C1"/>
    <mergeCell ref="A2:C2"/>
    <mergeCell ref="B3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80" zoomScaleNormal="80" zoomScalePageLayoutView="0" workbookViewId="0" topLeftCell="A1">
      <selection activeCell="A1" sqref="A1:IV16384"/>
    </sheetView>
  </sheetViews>
  <sheetFormatPr defaultColWidth="12.4453125" defaultRowHeight="15"/>
  <cols>
    <col min="1" max="1" width="7.5546875" style="0" bestFit="1" customWidth="1"/>
    <col min="2" max="2" width="6.3359375" style="0" bestFit="1" customWidth="1"/>
    <col min="3" max="3" width="18.77734375" style="0" bestFit="1" customWidth="1"/>
    <col min="4" max="4" width="10.3359375" style="0" customWidth="1"/>
    <col min="5" max="5" width="6.88671875" style="83" customWidth="1"/>
    <col min="6" max="6" width="11.4453125" style="0" bestFit="1" customWidth="1"/>
    <col min="7" max="7" width="6.99609375" style="15" bestFit="1" customWidth="1"/>
    <col min="8" max="8" width="2.4453125" style="15" customWidth="1"/>
    <col min="9" max="9" width="7.5546875" style="0" bestFit="1" customWidth="1"/>
    <col min="10" max="10" width="18.77734375" style="0" bestFit="1" customWidth="1"/>
    <col min="11" max="11" width="10.10546875" style="0" bestFit="1" customWidth="1"/>
    <col min="12" max="12" width="6.88671875" style="85" bestFit="1" customWidth="1"/>
    <col min="13" max="13" width="10.10546875" style="0" bestFit="1" customWidth="1"/>
    <col min="14" max="14" width="8.3359375" style="0" bestFit="1" customWidth="1"/>
    <col min="15" max="15" width="2.4453125" style="15" customWidth="1"/>
    <col min="16" max="16" width="11.6640625" style="0" bestFit="1" customWidth="1"/>
    <col min="17" max="17" width="13.88671875" style="0" bestFit="1" customWidth="1"/>
    <col min="18" max="18" width="10.10546875" style="0" bestFit="1" customWidth="1"/>
    <col min="19" max="19" width="7.99609375" style="0" bestFit="1" customWidth="1"/>
    <col min="20" max="20" width="10.10546875" style="0" bestFit="1" customWidth="1"/>
    <col min="21" max="21" width="7.99609375" style="0" bestFit="1" customWidth="1"/>
  </cols>
  <sheetData>
    <row r="1" spans="1:3" ht="15.75" thickBot="1">
      <c r="A1" t="s">
        <v>124</v>
      </c>
      <c r="B1" s="235">
        <v>45033</v>
      </c>
      <c r="C1" s="235"/>
    </row>
    <row r="2" spans="2:21" ht="15">
      <c r="B2" s="22" t="s">
        <v>132</v>
      </c>
      <c r="C2" s="23" t="s">
        <v>122</v>
      </c>
      <c r="D2" s="23" t="s">
        <v>54</v>
      </c>
      <c r="E2" s="84" t="s">
        <v>55</v>
      </c>
      <c r="F2" s="23" t="s">
        <v>56</v>
      </c>
      <c r="G2" s="24" t="s">
        <v>57</v>
      </c>
      <c r="H2" s="183"/>
      <c r="I2" s="22" t="s">
        <v>58</v>
      </c>
      <c r="J2" s="23" t="s">
        <v>122</v>
      </c>
      <c r="K2" s="23" t="s">
        <v>54</v>
      </c>
      <c r="L2" s="86" t="s">
        <v>55</v>
      </c>
      <c r="M2" s="23" t="s">
        <v>56</v>
      </c>
      <c r="N2" s="25" t="s">
        <v>57</v>
      </c>
      <c r="O2" s="183"/>
      <c r="P2" s="22" t="s">
        <v>123</v>
      </c>
      <c r="Q2" s="23" t="s">
        <v>122</v>
      </c>
      <c r="R2" s="23" t="s">
        <v>54</v>
      </c>
      <c r="S2" s="23" t="s">
        <v>55</v>
      </c>
      <c r="T2" s="23" t="s">
        <v>56</v>
      </c>
      <c r="U2" s="25" t="s">
        <v>57</v>
      </c>
    </row>
    <row r="3" spans="2:21" ht="15">
      <c r="B3" s="173" t="s">
        <v>59</v>
      </c>
      <c r="C3" s="174" t="s">
        <v>60</v>
      </c>
      <c r="D3" s="175">
        <v>45033</v>
      </c>
      <c r="E3" s="176">
        <v>696.5</v>
      </c>
      <c r="F3" s="175">
        <v>45033</v>
      </c>
      <c r="G3" s="177">
        <v>696.5</v>
      </c>
      <c r="H3"/>
      <c r="I3" s="173" t="s">
        <v>61</v>
      </c>
      <c r="J3" s="174" t="s">
        <v>62</v>
      </c>
      <c r="K3" s="184">
        <v>45033</v>
      </c>
      <c r="L3" s="176">
        <v>889.75</v>
      </c>
      <c r="M3" s="184">
        <v>45033</v>
      </c>
      <c r="N3" s="177">
        <v>889.75</v>
      </c>
      <c r="O3"/>
      <c r="P3" s="173" t="s">
        <v>63</v>
      </c>
      <c r="Q3" s="174" t="s">
        <v>64</v>
      </c>
      <c r="R3" s="175">
        <v>45033</v>
      </c>
      <c r="S3" s="176">
        <v>676.5</v>
      </c>
      <c r="T3" s="175">
        <v>45033</v>
      </c>
      <c r="U3" s="177">
        <v>676.5</v>
      </c>
    </row>
    <row r="4" spans="2:21" ht="15">
      <c r="B4" s="173" t="s">
        <v>65</v>
      </c>
      <c r="C4" s="174" t="s">
        <v>66</v>
      </c>
      <c r="D4" s="175">
        <v>45033</v>
      </c>
      <c r="E4" s="176">
        <v>707.25</v>
      </c>
      <c r="F4" s="175">
        <v>45033</v>
      </c>
      <c r="G4" s="177">
        <v>707.25</v>
      </c>
      <c r="H4"/>
      <c r="I4" s="173" t="s">
        <v>67</v>
      </c>
      <c r="J4" s="174" t="s">
        <v>68</v>
      </c>
      <c r="K4" s="184">
        <v>45033</v>
      </c>
      <c r="L4" s="176">
        <v>876.5</v>
      </c>
      <c r="M4" s="184">
        <v>45033</v>
      </c>
      <c r="N4" s="177">
        <v>876.5</v>
      </c>
      <c r="O4"/>
      <c r="P4" s="173" t="s">
        <v>69</v>
      </c>
      <c r="Q4" s="174" t="s">
        <v>70</v>
      </c>
      <c r="R4" s="175">
        <v>45033</v>
      </c>
      <c r="S4" s="176">
        <v>642.5</v>
      </c>
      <c r="T4" s="175">
        <v>45033</v>
      </c>
      <c r="U4" s="177">
        <v>642.5</v>
      </c>
    </row>
    <row r="5" spans="2:21" ht="15">
      <c r="B5" s="173" t="s">
        <v>71</v>
      </c>
      <c r="C5" s="174" t="s">
        <v>72</v>
      </c>
      <c r="D5" s="175">
        <v>45033</v>
      </c>
      <c r="E5" s="176">
        <v>717.75</v>
      </c>
      <c r="F5" s="175">
        <v>45033</v>
      </c>
      <c r="G5" s="177">
        <v>717.75</v>
      </c>
      <c r="H5"/>
      <c r="I5" s="173" t="s">
        <v>73</v>
      </c>
      <c r="J5" s="174" t="s">
        <v>74</v>
      </c>
      <c r="K5" s="184">
        <v>45033</v>
      </c>
      <c r="L5" s="176">
        <v>870.75</v>
      </c>
      <c r="M5" s="184">
        <v>45033</v>
      </c>
      <c r="N5" s="177">
        <v>870.75</v>
      </c>
      <c r="O5"/>
      <c r="P5" s="173" t="s">
        <v>75</v>
      </c>
      <c r="Q5" s="174" t="s">
        <v>76</v>
      </c>
      <c r="R5" s="175">
        <v>45033</v>
      </c>
      <c r="S5" s="176">
        <v>574.5</v>
      </c>
      <c r="T5" s="175">
        <v>45033</v>
      </c>
      <c r="U5" s="177">
        <v>574.5</v>
      </c>
    </row>
    <row r="6" spans="2:21" ht="15">
      <c r="B6" s="173" t="s">
        <v>77</v>
      </c>
      <c r="C6" s="174" t="s">
        <v>78</v>
      </c>
      <c r="D6" s="175">
        <v>45033</v>
      </c>
      <c r="E6" s="176">
        <v>733.25</v>
      </c>
      <c r="F6" s="175">
        <v>45033</v>
      </c>
      <c r="G6" s="177">
        <v>733.25</v>
      </c>
      <c r="H6"/>
      <c r="I6" s="173" t="s">
        <v>79</v>
      </c>
      <c r="J6" s="174" t="s">
        <v>80</v>
      </c>
      <c r="K6" s="184">
        <v>45033</v>
      </c>
      <c r="L6" s="176">
        <v>870.25</v>
      </c>
      <c r="M6" s="184">
        <v>45033</v>
      </c>
      <c r="N6" s="177">
        <v>870.25</v>
      </c>
      <c r="O6"/>
      <c r="P6" s="173" t="s">
        <v>81</v>
      </c>
      <c r="Q6" s="174" t="s">
        <v>82</v>
      </c>
      <c r="R6" s="175">
        <v>45033</v>
      </c>
      <c r="S6" s="176">
        <v>566.75</v>
      </c>
      <c r="T6" s="175">
        <v>45033</v>
      </c>
      <c r="U6" s="177">
        <v>566.75</v>
      </c>
    </row>
    <row r="7" spans="2:21" ht="15">
      <c r="B7" s="173" t="s">
        <v>83</v>
      </c>
      <c r="C7" s="174" t="s">
        <v>84</v>
      </c>
      <c r="D7" s="175">
        <v>45033</v>
      </c>
      <c r="E7" s="176">
        <v>742.25</v>
      </c>
      <c r="F7" s="175">
        <v>45033</v>
      </c>
      <c r="G7" s="177">
        <v>742.25</v>
      </c>
      <c r="H7"/>
      <c r="I7" s="173" t="s">
        <v>85</v>
      </c>
      <c r="J7" s="174" t="s">
        <v>86</v>
      </c>
      <c r="K7" s="184">
        <v>45033</v>
      </c>
      <c r="L7" s="176">
        <v>869</v>
      </c>
      <c r="M7" s="184">
        <v>45033</v>
      </c>
      <c r="N7" s="177">
        <v>869</v>
      </c>
      <c r="O7"/>
      <c r="P7" s="173" t="s">
        <v>87</v>
      </c>
      <c r="Q7" s="174" t="s">
        <v>88</v>
      </c>
      <c r="R7" s="175">
        <v>45033</v>
      </c>
      <c r="S7" s="176">
        <v>574.75</v>
      </c>
      <c r="T7" s="175">
        <v>45033</v>
      </c>
      <c r="U7" s="177">
        <v>574.75</v>
      </c>
    </row>
    <row r="8" spans="2:21" ht="15">
      <c r="B8" s="173" t="s">
        <v>89</v>
      </c>
      <c r="C8" s="174" t="s">
        <v>90</v>
      </c>
      <c r="D8" s="175">
        <v>45033</v>
      </c>
      <c r="E8" s="176">
        <v>744</v>
      </c>
      <c r="F8" s="175">
        <v>45033</v>
      </c>
      <c r="G8" s="177">
        <v>744</v>
      </c>
      <c r="H8"/>
      <c r="I8" s="173" t="s">
        <v>91</v>
      </c>
      <c r="J8" s="174" t="s">
        <v>92</v>
      </c>
      <c r="K8" s="184">
        <v>45033</v>
      </c>
      <c r="L8" s="176">
        <v>859.25</v>
      </c>
      <c r="M8" s="184">
        <v>45033</v>
      </c>
      <c r="N8" s="177">
        <v>859.25</v>
      </c>
      <c r="O8"/>
      <c r="P8" s="173" t="s">
        <v>93</v>
      </c>
      <c r="Q8" s="174" t="s">
        <v>94</v>
      </c>
      <c r="R8" s="175">
        <v>45033</v>
      </c>
      <c r="S8" s="176">
        <v>579.75</v>
      </c>
      <c r="T8" s="175">
        <v>45033</v>
      </c>
      <c r="U8" s="177">
        <v>579.75</v>
      </c>
    </row>
    <row r="9" spans="2:21" ht="15">
      <c r="B9" s="173" t="s">
        <v>95</v>
      </c>
      <c r="C9" s="174" t="s">
        <v>96</v>
      </c>
      <c r="D9" s="175">
        <v>45033</v>
      </c>
      <c r="E9" s="176">
        <v>728.5</v>
      </c>
      <c r="F9" s="175">
        <v>45033</v>
      </c>
      <c r="G9" s="177">
        <v>728.5</v>
      </c>
      <c r="H9"/>
      <c r="I9" s="173" t="s">
        <v>97</v>
      </c>
      <c r="J9" s="174" t="s">
        <v>98</v>
      </c>
      <c r="K9" s="184">
        <v>45033</v>
      </c>
      <c r="L9" s="176">
        <v>822.25</v>
      </c>
      <c r="M9" s="184">
        <v>45033</v>
      </c>
      <c r="N9" s="177">
        <v>822.25</v>
      </c>
      <c r="O9"/>
      <c r="P9" s="173" t="s">
        <v>99</v>
      </c>
      <c r="Q9" s="174" t="s">
        <v>100</v>
      </c>
      <c r="R9" s="175">
        <v>45033</v>
      </c>
      <c r="S9" s="176">
        <v>581.25</v>
      </c>
      <c r="T9" s="175">
        <v>45033</v>
      </c>
      <c r="U9" s="177">
        <v>581.25</v>
      </c>
    </row>
    <row r="10" spans="2:21" ht="15">
      <c r="B10" s="173" t="s">
        <v>101</v>
      </c>
      <c r="C10" s="174" t="s">
        <v>102</v>
      </c>
      <c r="D10" s="175">
        <v>45033</v>
      </c>
      <c r="E10" s="176">
        <v>730</v>
      </c>
      <c r="F10" s="175">
        <v>45033</v>
      </c>
      <c r="G10" s="177">
        <v>730</v>
      </c>
      <c r="H10"/>
      <c r="I10" s="173" t="s">
        <v>103</v>
      </c>
      <c r="J10" s="174" t="s">
        <v>104</v>
      </c>
      <c r="K10" s="184">
        <v>45033</v>
      </c>
      <c r="L10" s="176">
        <v>815</v>
      </c>
      <c r="M10" s="184">
        <v>45033</v>
      </c>
      <c r="N10" s="177">
        <v>815</v>
      </c>
      <c r="O10"/>
      <c r="P10" s="173" t="s">
        <v>105</v>
      </c>
      <c r="Q10" s="174" t="s">
        <v>106</v>
      </c>
      <c r="R10" s="175">
        <v>45033</v>
      </c>
      <c r="S10" s="176">
        <v>554.25</v>
      </c>
      <c r="T10" s="175">
        <v>45033</v>
      </c>
      <c r="U10" s="177">
        <v>554.25</v>
      </c>
    </row>
    <row r="11" spans="2:21" ht="15">
      <c r="B11" s="173" t="s">
        <v>107</v>
      </c>
      <c r="C11" s="174" t="s">
        <v>108</v>
      </c>
      <c r="D11" s="175">
        <v>45033</v>
      </c>
      <c r="E11" s="176">
        <v>736.25</v>
      </c>
      <c r="F11" s="175">
        <v>45033</v>
      </c>
      <c r="G11" s="177">
        <v>736.25</v>
      </c>
      <c r="H11"/>
      <c r="I11" s="173" t="s">
        <v>109</v>
      </c>
      <c r="J11" s="174" t="s">
        <v>110</v>
      </c>
      <c r="K11" s="184">
        <v>45033</v>
      </c>
      <c r="L11" s="176">
        <v>812</v>
      </c>
      <c r="M11" s="184">
        <v>45033</v>
      </c>
      <c r="N11" s="177">
        <v>812</v>
      </c>
      <c r="O11"/>
      <c r="P11" s="173" t="s">
        <v>111</v>
      </c>
      <c r="Q11" s="174" t="s">
        <v>112</v>
      </c>
      <c r="R11" s="175">
        <v>45033</v>
      </c>
      <c r="S11" s="176">
        <v>545.25</v>
      </c>
      <c r="T11" s="175">
        <v>45033</v>
      </c>
      <c r="U11" s="177">
        <v>545.25</v>
      </c>
    </row>
    <row r="12" spans="2:21" ht="15">
      <c r="B12" s="173" t="s">
        <v>113</v>
      </c>
      <c r="C12" s="174" t="s">
        <v>84</v>
      </c>
      <c r="D12" s="175">
        <v>45033</v>
      </c>
      <c r="E12" s="176">
        <v>741.25</v>
      </c>
      <c r="F12" s="175">
        <v>45033</v>
      </c>
      <c r="G12" s="177">
        <v>741.25</v>
      </c>
      <c r="H12"/>
      <c r="I12" s="173" t="s">
        <v>114</v>
      </c>
      <c r="J12" s="174" t="s">
        <v>86</v>
      </c>
      <c r="K12" s="184">
        <v>45033</v>
      </c>
      <c r="L12" s="176">
        <v>812</v>
      </c>
      <c r="M12" s="184">
        <v>45033</v>
      </c>
      <c r="N12" s="177">
        <v>812</v>
      </c>
      <c r="O12"/>
      <c r="P12" s="173" t="s">
        <v>127</v>
      </c>
      <c r="Q12" s="174" t="s">
        <v>128</v>
      </c>
      <c r="R12" s="175">
        <v>45033</v>
      </c>
      <c r="S12" s="176">
        <v>553.25</v>
      </c>
      <c r="T12" s="175">
        <v>45033</v>
      </c>
      <c r="U12" s="177">
        <v>553.25</v>
      </c>
    </row>
    <row r="13" spans="2:21" ht="15.75" thickBot="1">
      <c r="B13" s="173" t="s">
        <v>115</v>
      </c>
      <c r="C13" s="174" t="s">
        <v>90</v>
      </c>
      <c r="D13" s="175">
        <v>45033</v>
      </c>
      <c r="E13" s="176">
        <v>740.5</v>
      </c>
      <c r="F13" s="175">
        <v>45033</v>
      </c>
      <c r="G13" s="177">
        <v>740.5</v>
      </c>
      <c r="H13"/>
      <c r="I13" s="173" t="s">
        <v>116</v>
      </c>
      <c r="J13" s="174" t="s">
        <v>92</v>
      </c>
      <c r="K13" s="184">
        <v>45033</v>
      </c>
      <c r="L13" s="176">
        <v>784.25</v>
      </c>
      <c r="M13" s="184">
        <v>45033</v>
      </c>
      <c r="N13" s="177">
        <v>784.25</v>
      </c>
      <c r="O13"/>
      <c r="P13" s="178" t="s">
        <v>129</v>
      </c>
      <c r="Q13" s="179" t="s">
        <v>130</v>
      </c>
      <c r="R13" s="180">
        <v>45033</v>
      </c>
      <c r="S13" s="181">
        <v>497.25</v>
      </c>
      <c r="T13" s="180">
        <v>45033</v>
      </c>
      <c r="U13" s="182">
        <v>497.25</v>
      </c>
    </row>
    <row r="14" spans="2:15" ht="15.75" thickBot="1">
      <c r="B14" s="178" t="s">
        <v>117</v>
      </c>
      <c r="C14" s="179" t="s">
        <v>96</v>
      </c>
      <c r="D14" s="180">
        <v>45033</v>
      </c>
      <c r="E14" s="181">
        <v>735.25</v>
      </c>
      <c r="F14" s="180">
        <v>45033</v>
      </c>
      <c r="G14" s="182">
        <v>735.25</v>
      </c>
      <c r="H14"/>
      <c r="I14" s="178" t="s">
        <v>118</v>
      </c>
      <c r="J14" s="179" t="s">
        <v>98</v>
      </c>
      <c r="K14" s="185">
        <v>45033</v>
      </c>
      <c r="L14" s="181">
        <v>734</v>
      </c>
      <c r="M14" s="185">
        <v>45033</v>
      </c>
      <c r="N14" s="182">
        <v>734</v>
      </c>
      <c r="O14"/>
    </row>
    <row r="20" spans="18:21" ht="15">
      <c r="R20" s="138"/>
      <c r="S20" s="2"/>
      <c r="T20" s="138"/>
      <c r="U20" s="2"/>
    </row>
    <row r="21" spans="18:21" ht="15">
      <c r="R21" s="138"/>
      <c r="S21" s="2"/>
      <c r="T21" s="138"/>
      <c r="U21" s="2"/>
    </row>
    <row r="22" spans="18:21" ht="15">
      <c r="R22" s="138"/>
      <c r="S22" s="2"/>
      <c r="T22" s="138"/>
      <c r="U22" s="2"/>
    </row>
    <row r="23" spans="18:21" ht="15">
      <c r="R23" s="138"/>
      <c r="S23" s="2"/>
      <c r="T23" s="138"/>
      <c r="U23" s="2"/>
    </row>
    <row r="24" spans="18:21" ht="15">
      <c r="R24" s="138"/>
      <c r="S24" s="2"/>
      <c r="T24" s="138"/>
      <c r="U24" s="2"/>
    </row>
    <row r="25" spans="18:21" ht="15">
      <c r="R25" s="138"/>
      <c r="S25" s="2"/>
      <c r="T25" s="138"/>
      <c r="U25" s="2"/>
    </row>
    <row r="26" spans="18:21" ht="15">
      <c r="R26" s="138"/>
      <c r="S26" s="2"/>
      <c r="T26" s="138"/>
      <c r="U26" s="2"/>
    </row>
    <row r="27" spans="18:21" ht="15">
      <c r="R27" s="138"/>
      <c r="S27" s="2"/>
      <c r="T27" s="138"/>
      <c r="U27" s="2"/>
    </row>
    <row r="28" spans="18:21" ht="15">
      <c r="R28" s="138"/>
      <c r="S28" s="2"/>
      <c r="T28" s="138"/>
      <c r="U28" s="2"/>
    </row>
    <row r="29" spans="18:21" ht="15">
      <c r="R29" s="138"/>
      <c r="S29" s="2"/>
      <c r="T29" s="138"/>
      <c r="U29" s="2"/>
    </row>
    <row r="30" spans="18:21" ht="15">
      <c r="R30" s="138"/>
      <c r="S30" s="2"/>
      <c r="T30" s="138"/>
      <c r="U30" s="2"/>
    </row>
    <row r="31" spans="18:21" ht="15">
      <c r="R31" s="138"/>
      <c r="S31" s="2"/>
      <c r="T31" s="138"/>
      <c r="U31" s="2"/>
    </row>
    <row r="33" spans="18:21" ht="15">
      <c r="R33" s="138"/>
      <c r="S33" s="2"/>
      <c r="T33" s="138"/>
      <c r="U33" s="2"/>
    </row>
    <row r="35" spans="18:21" ht="15">
      <c r="R35" s="138"/>
      <c r="S35" s="2"/>
      <c r="T35" s="138"/>
      <c r="U35" s="2"/>
    </row>
    <row r="36" spans="18:21" ht="15">
      <c r="R36" s="138"/>
      <c r="S36" s="2"/>
      <c r="T36" s="138"/>
      <c r="U36" s="2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Javier Cerpa Contreras</cp:lastModifiedBy>
  <cp:lastPrinted>2023-02-05T13:27:24Z</cp:lastPrinted>
  <dcterms:created xsi:type="dcterms:W3CDTF">2013-02-26T05:01:27Z</dcterms:created>
  <dcterms:modified xsi:type="dcterms:W3CDTF">2023-04-19T14:28:09Z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