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3/Boletin Precios Commodities Sem/semana 12/"/>
    </mc:Choice>
  </mc:AlternateContent>
  <xr:revisionPtr revIDLastSave="36" documentId="8_{76C681D0-8D2B-4686-9A4A-7A49BAB04DFF}" xr6:coauthVersionLast="47" xr6:coauthVersionMax="47" xr10:uidLastSave="{D9021B3B-4D32-4FA5-B5BF-049AC247B8B5}"/>
  <bookViews>
    <workbookView xWindow="-120" yWindow="-120" windowWidth="20730" windowHeight="11160" tabRatio="546" xr2:uid="{00000000-000D-0000-FFFF-FFFF00000000}"/>
  </bookViews>
  <sheets>
    <sheet name="Portada" sheetId="9" r:id="rId1"/>
    <sheet name="1" sheetId="2" r:id="rId2"/>
    <sheet name="2" sheetId="3" r:id="rId3"/>
  </sheets>
  <definedNames>
    <definedName name="_xlnm.Print_Area" localSheetId="1">'1'!$A$1:$L$33</definedName>
    <definedName name="_xlnm.Print_Area" localSheetId="2">'2'!$A$2:$L$31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3" l="1"/>
  <c r="D5" i="3" s="1"/>
  <c r="E5" i="3" s="1"/>
  <c r="F5" i="3" s="1"/>
  <c r="C4" i="2"/>
  <c r="D4" i="2" s="1"/>
  <c r="E4" i="2" s="1"/>
  <c r="F4" i="2" s="1"/>
  <c r="H6" i="2"/>
  <c r="H10" i="2"/>
  <c r="H8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18" i="2"/>
  <c r="L10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7" i="2"/>
  <c r="L16" i="2"/>
  <c r="L15" i="2"/>
  <c r="L14" i="2"/>
  <c r="L13" i="2"/>
  <c r="L12" i="2"/>
  <c r="L11" i="2"/>
  <c r="L9" i="2"/>
  <c r="L8" i="2"/>
  <c r="L7" i="2"/>
  <c r="L6" i="2"/>
  <c r="H22" i="3" l="1"/>
  <c r="H31" i="3"/>
  <c r="I10" i="2" l="1"/>
  <c r="I6" i="2"/>
  <c r="H11" i="2"/>
  <c r="I11" i="2" s="1"/>
  <c r="H13" i="2"/>
  <c r="I13" i="2" s="1"/>
  <c r="H14" i="2"/>
  <c r="I14" i="2" s="1"/>
  <c r="H15" i="2"/>
  <c r="I15" i="2" s="1"/>
  <c r="H18" i="2"/>
  <c r="I18" i="2" s="1"/>
  <c r="H20" i="2"/>
  <c r="I20" i="2" s="1"/>
  <c r="H22" i="2"/>
  <c r="I22" i="2" s="1"/>
  <c r="H24" i="2"/>
  <c r="I24" i="2" s="1"/>
  <c r="H26" i="2"/>
  <c r="I26" i="2" s="1"/>
  <c r="H27" i="2"/>
  <c r="I27" i="2" s="1"/>
  <c r="H28" i="2"/>
  <c r="I28" i="2" s="1"/>
  <c r="H30" i="2"/>
  <c r="I30" i="2" s="1"/>
  <c r="H31" i="2"/>
  <c r="I31" i="2" s="1"/>
  <c r="H26" i="3" l="1"/>
  <c r="I26" i="3" s="1"/>
  <c r="H25" i="3"/>
  <c r="I25" i="3" s="1"/>
  <c r="H24" i="3"/>
  <c r="I24" i="3" s="1"/>
  <c r="H15" i="3" l="1"/>
  <c r="I15" i="3" s="1"/>
  <c r="H19" i="3"/>
  <c r="I19" i="3" s="1"/>
  <c r="H18" i="3"/>
  <c r="I18" i="3" s="1"/>
  <c r="H17" i="3"/>
  <c r="I17" i="3" s="1"/>
  <c r="H16" i="3"/>
  <c r="I16" i="3" s="1"/>
  <c r="H14" i="3"/>
  <c r="I14" i="3" s="1"/>
  <c r="H13" i="3"/>
  <c r="I13" i="3" s="1"/>
  <c r="H10" i="3"/>
  <c r="I10" i="3" s="1"/>
  <c r="H9" i="3"/>
  <c r="I9" i="3" s="1"/>
  <c r="I8" i="3"/>
  <c r="I31" i="3"/>
  <c r="H30" i="3"/>
  <c r="I30" i="3" s="1"/>
  <c r="H29" i="3"/>
  <c r="I29" i="3" s="1"/>
  <c r="I22" i="3"/>
  <c r="H21" i="3"/>
  <c r="I21" i="3" s="1"/>
  <c r="H11" i="3"/>
  <c r="I11" i="3" s="1"/>
  <c r="H20" i="3"/>
  <c r="I20" i="3" s="1"/>
</calcChain>
</file>

<file path=xl/sharedStrings.xml><?xml version="1.0" encoding="utf-8"?>
<sst xmlns="http://schemas.openxmlformats.org/spreadsheetml/2006/main" count="103" uniqueCount="83">
  <si>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</si>
  <si>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</si>
  <si>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</si>
  <si>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</si>
  <si>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</si>
  <si>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</si>
  <si>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</si>
  <si>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</si>
  <si>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</si>
  <si>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</si>
  <si>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</si>
  <si>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</si>
  <si>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</si>
  <si>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</si>
  <si>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</si>
  <si>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</si>
  <si>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</si>
  <si>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</si>
  <si>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</si>
  <si>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</si>
  <si>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</si>
  <si>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</si>
  <si>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</si>
  <si>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</si>
  <si>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</si>
  <si>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</si>
  <si>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</si>
  <si>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</si>
  <si>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</si>
  <si>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</si>
  <si>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</si>
  <si>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</si>
  <si>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</si>
  <si>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</si>
  <si>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</si>
  <si>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</si>
  <si>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</si>
  <si>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</si>
  <si>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</si>
  <si>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</si>
  <si>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del Ministerio de Agricultura, Gobierno de Chile</t>
  </si>
  <si>
    <t>Se puede reproducir total o parcialmente citando la fuente</t>
  </si>
  <si>
    <t>Raps Canola Canadá</t>
  </si>
  <si>
    <t>Trigo Pan baja proteína exportación, FOB Puerto Argentinos</t>
  </si>
  <si>
    <t>anterior</t>
  </si>
  <si>
    <t>actual</t>
  </si>
  <si>
    <t>Cebada Canadá</t>
  </si>
  <si>
    <t>Trigo Hard Red Winter No. 2, FOB Golfo (13% proteína)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</si>
  <si>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</si>
  <si>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</si>
  <si>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</si>
  <si>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</si>
  <si>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</si>
  <si>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</si>
  <si>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</si>
  <si>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</si>
  <si>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</si>
  <si>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</si>
  <si>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</si>
  <si>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Trigo Dark Northern Spring 13,0 Minneapolis (Spot)**</t>
  </si>
  <si>
    <t>s/i</t>
  </si>
  <si>
    <t>Fuente: elaborado por Odepa con datos de los Mercados de Materias Primas y de Refinitiv.</t>
  </si>
  <si>
    <t>Trigo Western Red Spring CANADA (13,5% proteína)</t>
  </si>
  <si>
    <t>Directora y Representante Legal</t>
  </si>
  <si>
    <t>Boletín diario de precios internacionales de productos básicos</t>
  </si>
  <si>
    <t>Publicación  de la Oficina de Estudios y Políticas Agrarias (Odepa)</t>
  </si>
  <si>
    <t>Andrea Gracía Lizama</t>
  </si>
  <si>
    <t>Teatinos 40, piso 7. Santiago, Chile</t>
  </si>
  <si>
    <t>Teléfono : 800360990</t>
  </si>
  <si>
    <t xml:space="preserve">www.odepa.gob.cl  </t>
  </si>
  <si>
    <t>* Los precios de arroz de Tailandia y Vietnam, generalmente se actualizan los días jueves de cada semana</t>
  </si>
  <si>
    <t>Trigo Hard Red Winter No. 2, FOB Golfo (11% proteína)</t>
  </si>
  <si>
    <t>Trigo Hard Red Winter No. 2, FOB Golfo (11,5% proteína)</t>
  </si>
  <si>
    <t>Trigo Hard Red Winter No. 2, FOB Golfo (12,5% proteína)</t>
  </si>
  <si>
    <t>Trigo Hard Red Winter No. 2, FOB Golfo (12% proteína)</t>
  </si>
  <si>
    <t xml:space="preserve">Boletín diario de precios internacionales </t>
  </si>
  <si>
    <t>de productos básicos</t>
  </si>
  <si>
    <t>Cristopher González C.</t>
  </si>
  <si>
    <t>Javier Contreras C.</t>
  </si>
  <si>
    <t>Febrero</t>
  </si>
  <si>
    <t>-</t>
  </si>
  <si>
    <t>Marzo 2023</t>
  </si>
  <si>
    <t>Período del 20 al 24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</si>
</sst>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 * #,##0_ ;_ * \-#,##0_ ;_ * &quot;-&quot;_ ;_ @_ "/>
    <numFmt numFmtId="164" formatCode="0.00_)"/>
    <numFmt numFmtId="165" formatCode="0.00\ "/>
    <numFmt numFmtId="166" formatCode="_ * #,##0.00_ ;_ * \-#,##0.00_ ;_ * &quot;-&quot;_ ;_ @_ "/>
    <numFmt numFmtId="167" formatCode="mmmm\ yyyy"/>
  </numFmts>
  <fonts count="58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8"/>
      <name val="Verdana"/>
      <family val="2"/>
    </font>
    <font>
      <b/>
      <sz val="7"/>
      <color rgb="FF0066CC"/>
      <name val="Verdana"/>
      <family val="2"/>
    </font>
    <font>
      <b/>
      <sz val="10"/>
      <name val="Arial"/>
      <family val="2"/>
    </font>
    <font>
      <sz val="16"/>
      <color theme="1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gobCL"/>
      <family val="3"/>
    </font>
    <font>
      <sz val="11"/>
      <color theme="1"/>
      <name val="gobCL"/>
      <family val="3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15">
    <xf numFmtId="164" fontId="0" fillId="0" borderId="0"/>
    <xf numFmtId="165" fontId="5" fillId="2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34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34" fillId="3" borderId="0" applyBorder="0" applyAlignment="0" applyProtection="0"/>
    <xf numFmtId="164" fontId="5" fillId="4" borderId="0" applyBorder="0" applyAlignment="0" applyProtection="0"/>
    <xf numFmtId="164" fontId="4" fillId="4" borderId="0" applyBorder="0" applyAlignment="0" applyProtection="0"/>
    <xf numFmtId="164" fontId="34" fillId="4" borderId="0" applyBorder="0" applyAlignment="0" applyProtection="0"/>
    <xf numFmtId="164" fontId="34" fillId="4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4" fontId="5" fillId="6" borderId="0" applyBorder="0" applyAlignment="0" applyProtection="0"/>
    <xf numFmtId="164" fontId="4" fillId="6" borderId="0" applyBorder="0" applyAlignment="0" applyProtection="0"/>
    <xf numFmtId="164" fontId="34" fillId="6" borderId="0" applyBorder="0" applyAlignment="0" applyProtection="0"/>
    <xf numFmtId="164" fontId="34" fillId="6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4" fillId="7" borderId="0" applyBorder="0" applyAlignment="0" applyProtection="0"/>
    <xf numFmtId="165" fontId="34" fillId="7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34" fillId="2" borderId="0" applyBorder="0" applyAlignment="0" applyProtection="0"/>
    <xf numFmtId="164" fontId="5" fillId="8" borderId="0" applyBorder="0" applyAlignment="0" applyProtection="0"/>
    <xf numFmtId="164" fontId="4" fillId="8" borderId="0" applyBorder="0" applyAlignment="0" applyProtection="0"/>
    <xf numFmtId="164" fontId="34" fillId="8" borderId="0" applyBorder="0" applyAlignment="0" applyProtection="0"/>
    <xf numFmtId="164" fontId="34" fillId="8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34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34" fillId="3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4" fillId="9" borderId="0" applyBorder="0" applyAlignment="0" applyProtection="0"/>
    <xf numFmtId="164" fontId="34" fillId="9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4" fillId="10" borderId="0" applyBorder="0" applyAlignment="0" applyProtection="0"/>
    <xf numFmtId="165" fontId="34" fillId="10" borderId="0" applyBorder="0" applyAlignment="0" applyProtection="0"/>
    <xf numFmtId="164" fontId="5" fillId="10" borderId="0" applyBorder="0" applyAlignment="0" applyProtection="0"/>
    <xf numFmtId="164" fontId="4" fillId="10" borderId="0" applyBorder="0" applyAlignment="0" applyProtection="0"/>
    <xf numFmtId="164" fontId="34" fillId="10" borderId="0" applyBorder="0" applyAlignment="0" applyProtection="0"/>
    <xf numFmtId="164" fontId="34" fillId="10" borderId="0" applyBorder="0" applyAlignment="0" applyProtection="0"/>
    <xf numFmtId="165" fontId="4" fillId="10" borderId="0" applyBorder="0" applyAlignment="0" applyProtection="0"/>
    <xf numFmtId="165" fontId="34" fillId="10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4" fontId="5" fillId="5" borderId="0" applyBorder="0" applyAlignment="0" applyProtection="0"/>
    <xf numFmtId="164" fontId="4" fillId="5" borderId="0" applyBorder="0" applyAlignment="0" applyProtection="0"/>
    <xf numFmtId="164" fontId="34" fillId="5" borderId="0" applyBorder="0" applyAlignment="0" applyProtection="0"/>
    <xf numFmtId="164" fontId="34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34" fillId="11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4" fillId="12" borderId="0" applyBorder="0" applyAlignment="0" applyProtection="0"/>
    <xf numFmtId="164" fontId="34" fillId="12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4" fillId="13" borderId="0" applyBorder="0" applyAlignment="0" applyProtection="0"/>
    <xf numFmtId="165" fontId="34" fillId="13" borderId="0" applyBorder="0" applyAlignment="0" applyProtection="0"/>
    <xf numFmtId="164" fontId="5" fillId="13" borderId="0" applyBorder="0" applyAlignment="0" applyProtection="0"/>
    <xf numFmtId="164" fontId="4" fillId="13" borderId="0" applyBorder="0" applyAlignment="0" applyProtection="0"/>
    <xf numFmtId="164" fontId="34" fillId="13" borderId="0" applyBorder="0" applyAlignment="0" applyProtection="0"/>
    <xf numFmtId="164" fontId="34" fillId="13" borderId="0" applyBorder="0" applyAlignment="0" applyProtection="0"/>
    <xf numFmtId="165" fontId="4" fillId="13" borderId="0" applyBorder="0" applyAlignment="0" applyProtection="0"/>
    <xf numFmtId="165" fontId="34" fillId="13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4" fillId="7" borderId="0" applyBorder="0" applyAlignment="0" applyProtection="0"/>
    <xf numFmtId="165" fontId="34" fillId="7" borderId="0" applyBorder="0" applyAlignment="0" applyProtection="0"/>
    <xf numFmtId="164" fontId="5" fillId="14" borderId="0" applyBorder="0" applyAlignment="0" applyProtection="0"/>
    <xf numFmtId="164" fontId="4" fillId="14" borderId="0" applyBorder="0" applyAlignment="0" applyProtection="0"/>
    <xf numFmtId="164" fontId="34" fillId="14" borderId="0" applyBorder="0" applyAlignment="0" applyProtection="0"/>
    <xf numFmtId="164" fontId="34" fillId="14" borderId="0" applyBorder="0" applyAlignment="0" applyProtection="0"/>
    <xf numFmtId="165" fontId="4" fillId="7" borderId="0" applyBorder="0" applyAlignment="0" applyProtection="0"/>
    <xf numFmtId="165" fontId="34" fillId="7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34" fillId="11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4" fillId="9" borderId="0" applyBorder="0" applyAlignment="0" applyProtection="0"/>
    <xf numFmtId="164" fontId="34" fillId="9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34" fillId="12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4" fillId="12" borderId="0" applyBorder="0" applyAlignment="0" applyProtection="0"/>
    <xf numFmtId="164" fontId="34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4" fontId="5" fillId="15" borderId="0" applyBorder="0" applyAlignment="0" applyProtection="0"/>
    <xf numFmtId="164" fontId="4" fillId="15" borderId="0" applyBorder="0" applyAlignment="0" applyProtection="0"/>
    <xf numFmtId="164" fontId="34" fillId="15" borderId="0" applyBorder="0" applyAlignment="0" applyProtection="0"/>
    <xf numFmtId="164" fontId="34" fillId="1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6" fillId="16" borderId="0" applyBorder="0" applyAlignment="0" applyProtection="0"/>
    <xf numFmtId="164" fontId="6" fillId="17" borderId="0" applyBorder="0" applyAlignment="0" applyProtection="0"/>
    <xf numFmtId="165" fontId="6" fillId="13" borderId="0" applyBorder="0" applyAlignment="0" applyProtection="0"/>
    <xf numFmtId="164" fontId="6" fillId="13" borderId="0" applyBorder="0" applyAlignment="0" applyProtection="0"/>
    <xf numFmtId="165" fontId="6" fillId="7" borderId="0" applyBorder="0" applyAlignment="0" applyProtection="0"/>
    <xf numFmtId="164" fontId="6" fillId="14" borderId="0" applyBorder="0" applyAlignment="0" applyProtection="0"/>
    <xf numFmtId="165" fontId="6" fillId="11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5" borderId="0" applyBorder="0" applyAlignment="0" applyProtection="0"/>
    <xf numFmtId="164" fontId="6" fillId="19" borderId="0" applyBorder="0" applyAlignment="0" applyProtection="0"/>
    <xf numFmtId="165" fontId="7" fillId="8" borderId="0" applyBorder="0" applyAlignment="0" applyProtection="0"/>
    <xf numFmtId="164" fontId="7" fillId="8" borderId="0" applyBorder="0" applyAlignment="0" applyProtection="0"/>
    <xf numFmtId="165" fontId="10" fillId="2" borderId="1" applyAlignment="0" applyProtection="0"/>
    <xf numFmtId="165" fontId="10" fillId="3" borderId="1" applyAlignment="0" applyProtection="0"/>
    <xf numFmtId="164" fontId="10" fillId="11" borderId="1" applyAlignment="0" applyProtection="0"/>
    <xf numFmtId="165" fontId="8" fillId="20" borderId="2" applyAlignment="0" applyProtection="0"/>
    <xf numFmtId="165" fontId="35" fillId="20" borderId="2" applyAlignment="0" applyProtection="0"/>
    <xf numFmtId="164" fontId="8" fillId="20" borderId="2" applyAlignment="0" applyProtection="0"/>
    <xf numFmtId="164" fontId="35" fillId="20" borderId="2" applyAlignment="0" applyProtection="0"/>
    <xf numFmtId="165" fontId="9" fillId="0" borderId="3" applyFill="0" applyAlignment="0" applyProtection="0"/>
    <xf numFmtId="164" fontId="9" fillId="0" borderId="3" applyFill="0" applyAlignment="0" applyProtection="0"/>
    <xf numFmtId="165" fontId="11" fillId="0" borderId="0" applyFill="0" applyBorder="0" applyAlignment="0" applyProtection="0"/>
    <xf numFmtId="164" fontId="12" fillId="0" borderId="0" applyFill="0" applyBorder="0" applyAlignment="0" applyProtection="0"/>
    <xf numFmtId="165" fontId="6" fillId="16" borderId="0" applyBorder="0" applyAlignment="0" applyProtection="0"/>
    <xf numFmtId="164" fontId="6" fillId="21" borderId="0" applyBorder="0" applyAlignment="0" applyProtection="0"/>
    <xf numFmtId="165" fontId="6" fillId="22" borderId="0" applyBorder="0" applyAlignment="0" applyProtection="0"/>
    <xf numFmtId="164" fontId="6" fillId="22" borderId="0" applyBorder="0" applyAlignment="0" applyProtection="0"/>
    <xf numFmtId="165" fontId="6" fillId="23" borderId="0" applyBorder="0" applyAlignment="0" applyProtection="0"/>
    <xf numFmtId="164" fontId="6" fillId="23" borderId="0" applyBorder="0" applyAlignment="0" applyProtection="0"/>
    <xf numFmtId="165" fontId="6" fillId="24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25" borderId="0" applyBorder="0" applyAlignment="0" applyProtection="0"/>
    <xf numFmtId="164" fontId="6" fillId="25" borderId="0" applyBorder="0" applyAlignment="0" applyProtection="0"/>
    <xf numFmtId="165" fontId="13" fillId="5" borderId="1" applyAlignment="0" applyProtection="0"/>
    <xf numFmtId="164" fontId="13" fillId="5" borderId="1" applyAlignment="0" applyProtection="0"/>
    <xf numFmtId="164" fontId="27" fillId="0" borderId="0" applyFill="0" applyBorder="0" applyAlignment="0" applyProtection="0"/>
    <xf numFmtId="165" fontId="14" fillId="6" borderId="0" applyBorder="0" applyAlignment="0" applyProtection="0"/>
    <xf numFmtId="164" fontId="14" fillId="6" borderId="0" applyBorder="0" applyAlignment="0" applyProtection="0"/>
    <xf numFmtId="165" fontId="15" fillId="7" borderId="0" applyBorder="0" applyAlignment="0" applyProtection="0"/>
    <xf numFmtId="164" fontId="15" fillId="7" borderId="0" applyBorder="0" applyAlignment="0" applyProtection="0"/>
    <xf numFmtId="0" fontId="16" fillId="0" borderId="0"/>
    <xf numFmtId="165" fontId="29" fillId="0" borderId="0"/>
    <xf numFmtId="165" fontId="29" fillId="0" borderId="0"/>
    <xf numFmtId="0" fontId="29" fillId="0" borderId="0"/>
    <xf numFmtId="165" fontId="29" fillId="0" borderId="0"/>
    <xf numFmtId="164" fontId="29" fillId="0" borderId="0"/>
    <xf numFmtId="165" fontId="29" fillId="0" borderId="0"/>
    <xf numFmtId="165" fontId="29" fillId="7" borderId="5" applyAlignment="0" applyProtection="0"/>
    <xf numFmtId="165" fontId="29" fillId="2" borderId="5" applyAlignment="0" applyProtection="0"/>
    <xf numFmtId="164" fontId="29" fillId="2" borderId="5" applyAlignment="0" applyProtection="0"/>
    <xf numFmtId="165" fontId="17" fillId="2" borderId="6" applyAlignment="0" applyProtection="0"/>
    <xf numFmtId="165" fontId="17" fillId="3" borderId="6" applyAlignment="0" applyProtection="0"/>
    <xf numFmtId="164" fontId="17" fillId="11" borderId="6" applyAlignment="0" applyProtection="0"/>
    <xf numFmtId="165" fontId="18" fillId="0" borderId="0" applyFill="0" applyBorder="0" applyAlignment="0" applyProtection="0"/>
    <xf numFmtId="164" fontId="18" fillId="0" borderId="0" applyFill="0" applyBorder="0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1" fillId="0" borderId="4" applyFill="0" applyAlignment="0" applyProtection="0"/>
    <xf numFmtId="164" fontId="22" fillId="0" borderId="7" applyFill="0" applyAlignment="0" applyProtection="0"/>
    <xf numFmtId="165" fontId="23" fillId="0" borderId="8" applyFill="0" applyAlignment="0" applyProtection="0"/>
    <xf numFmtId="164" fontId="24" fillId="0" borderId="8" applyFill="0" applyAlignment="0" applyProtection="0"/>
    <xf numFmtId="165" fontId="11" fillId="0" borderId="9" applyFill="0" applyAlignment="0" applyProtection="0"/>
    <xf numFmtId="164" fontId="12" fillId="0" borderId="10" applyFill="0" applyAlignment="0" applyProtection="0"/>
    <xf numFmtId="165" fontId="25" fillId="0" borderId="0" applyFill="0" applyBorder="0" applyAlignment="0" applyProtection="0"/>
    <xf numFmtId="164" fontId="26" fillId="0" borderId="0" applyFill="0" applyBorder="0" applyAlignment="0" applyProtection="0"/>
    <xf numFmtId="165" fontId="20" fillId="0" borderId="11" applyFill="0" applyAlignment="0" applyProtection="0"/>
    <xf numFmtId="165" fontId="36" fillId="0" borderId="11" applyFill="0" applyAlignment="0" applyProtection="0"/>
    <xf numFmtId="164" fontId="20" fillId="0" borderId="12" applyFill="0" applyAlignment="0" applyProtection="0"/>
    <xf numFmtId="164" fontId="36" fillId="0" borderId="12" applyFill="0" applyAlignment="0" applyProtection="0"/>
    <xf numFmtId="41" fontId="2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56" fillId="0" borderId="0"/>
    <xf numFmtId="0" fontId="55" fillId="0" borderId="0"/>
    <xf numFmtId="0" fontId="1" fillId="0" borderId="0"/>
    <xf numFmtId="0" fontId="57" fillId="0" borderId="0" applyNumberFormat="0" applyFill="0" applyBorder="0" applyAlignment="0" applyProtection="0"/>
  </cellStyleXfs>
  <cellXfs count="227">
    <xf numFmtId="164" fontId="0" fillId="0" borderId="0" xfId="0"/>
    <xf numFmtId="0" fontId="31" fillId="0" borderId="15" xfId="0" applyNumberFormat="1" applyFont="1" applyBorder="1" applyAlignment="1">
      <alignment horizontal="center" vertical="center"/>
    </xf>
    <xf numFmtId="164" fontId="30" fillId="0" borderId="0" xfId="0" applyFont="1"/>
    <xf numFmtId="166" fontId="28" fillId="0" borderId="16" xfId="206" applyNumberFormat="1" applyFont="1" applyBorder="1" applyAlignment="1">
      <alignment vertical="center"/>
    </xf>
    <xf numFmtId="166" fontId="28" fillId="29" borderId="17" xfId="206" applyNumberFormat="1" applyFont="1" applyFill="1" applyBorder="1" applyAlignment="1" applyProtection="1">
      <alignment horizontal="right" vertical="center"/>
      <protection locked="0"/>
    </xf>
    <xf numFmtId="166" fontId="28" fillId="12" borderId="17" xfId="206" applyNumberFormat="1" applyFont="1" applyFill="1" applyBorder="1" applyAlignment="1">
      <alignment horizontal="right" vertical="center"/>
    </xf>
    <xf numFmtId="166" fontId="28" fillId="12" borderId="17" xfId="206" applyNumberFormat="1" applyFont="1" applyFill="1" applyBorder="1" applyAlignment="1">
      <alignment horizontal="center" vertical="center"/>
    </xf>
    <xf numFmtId="166" fontId="28" fillId="29" borderId="17" xfId="206" applyNumberFormat="1" applyFont="1" applyFill="1" applyBorder="1" applyAlignment="1">
      <alignment horizontal="right" vertical="center"/>
    </xf>
    <xf numFmtId="166" fontId="28" fillId="0" borderId="17" xfId="206" applyNumberFormat="1" applyFont="1" applyBorder="1" applyAlignment="1">
      <alignment horizontal="center" vertical="center"/>
    </xf>
    <xf numFmtId="166" fontId="28" fillId="29" borderId="17" xfId="206" applyNumberFormat="1" applyFont="1" applyFill="1" applyBorder="1" applyAlignment="1" applyProtection="1">
      <alignment horizontal="center" vertical="center"/>
      <protection locked="0"/>
    </xf>
    <xf numFmtId="166" fontId="28" fillId="0" borderId="17" xfId="206" applyNumberFormat="1" applyFont="1" applyBorder="1" applyAlignment="1">
      <alignment horizontal="right" vertical="center"/>
    </xf>
    <xf numFmtId="166" fontId="37" fillId="28" borderId="17" xfId="206" applyNumberFormat="1" applyFont="1" applyFill="1" applyBorder="1" applyAlignment="1">
      <alignment horizontal="center" vertical="center"/>
    </xf>
    <xf numFmtId="166" fontId="37" fillId="31" borderId="17" xfId="206" applyNumberFormat="1" applyFont="1" applyFill="1" applyBorder="1" applyAlignment="1">
      <alignment horizontal="right" vertical="center"/>
    </xf>
    <xf numFmtId="166" fontId="37" fillId="28" borderId="17" xfId="206" applyNumberFormat="1" applyFont="1" applyFill="1" applyBorder="1" applyAlignment="1">
      <alignment horizontal="right" vertical="center"/>
    </xf>
    <xf numFmtId="166" fontId="37" fillId="12" borderId="17" xfId="206" applyNumberFormat="1" applyFont="1" applyFill="1" applyBorder="1" applyAlignment="1">
      <alignment horizontal="right" vertical="center"/>
    </xf>
    <xf numFmtId="166" fontId="37" fillId="0" borderId="17" xfId="206" applyNumberFormat="1" applyFont="1" applyBorder="1" applyAlignment="1">
      <alignment horizontal="right" vertical="center"/>
    </xf>
    <xf numFmtId="166" fontId="28" fillId="0" borderId="17" xfId="206" applyNumberFormat="1" applyFont="1" applyBorder="1" applyAlignment="1">
      <alignment vertical="center"/>
    </xf>
    <xf numFmtId="166" fontId="28" fillId="0" borderId="17" xfId="206" applyNumberFormat="1" applyFont="1" applyBorder="1" applyAlignment="1">
      <alignment horizontal="right"/>
    </xf>
    <xf numFmtId="166" fontId="28" fillId="31" borderId="17" xfId="206" applyNumberFormat="1" applyFont="1" applyFill="1" applyBorder="1" applyAlignment="1">
      <alignment horizontal="right" vertical="center"/>
    </xf>
    <xf numFmtId="166" fontId="28" fillId="28" borderId="17" xfId="206" applyNumberFormat="1" applyFont="1" applyFill="1" applyBorder="1" applyAlignment="1">
      <alignment horizontal="right" vertical="center"/>
    </xf>
    <xf numFmtId="166" fontId="28" fillId="30" borderId="17" xfId="206" applyNumberFormat="1" applyFont="1" applyFill="1" applyBorder="1" applyAlignment="1">
      <alignment horizontal="right" vertical="center"/>
    </xf>
    <xf numFmtId="166" fontId="28" fillId="30" borderId="17" xfId="206" applyNumberFormat="1" applyFont="1" applyFill="1" applyBorder="1" applyAlignment="1">
      <alignment horizontal="center" vertical="center"/>
    </xf>
    <xf numFmtId="166" fontId="28" fillId="12" borderId="17" xfId="206" applyNumberFormat="1" applyFont="1" applyFill="1" applyBorder="1" applyAlignment="1">
      <alignment horizontal="right"/>
    </xf>
    <xf numFmtId="166" fontId="28" fillId="26" borderId="17" xfId="206" applyNumberFormat="1" applyFont="1" applyFill="1" applyBorder="1" applyAlignment="1">
      <alignment horizontal="right"/>
    </xf>
    <xf numFmtId="166" fontId="28" fillId="27" borderId="17" xfId="206" applyNumberFormat="1" applyFont="1" applyFill="1" applyBorder="1" applyAlignment="1">
      <alignment horizontal="right"/>
    </xf>
    <xf numFmtId="166" fontId="28" fillId="26" borderId="17" xfId="206" applyNumberFormat="1" applyFont="1" applyFill="1" applyBorder="1" applyAlignment="1">
      <alignment horizontal="center" vertical="center"/>
    </xf>
    <xf numFmtId="166" fontId="28" fillId="0" borderId="20" xfId="206" applyNumberFormat="1" applyFont="1" applyBorder="1" applyAlignment="1">
      <alignment horizontal="right" vertical="center"/>
    </xf>
    <xf numFmtId="166" fontId="28" fillId="0" borderId="20" xfId="206" applyNumberFormat="1" applyFont="1" applyBorder="1" applyAlignment="1">
      <alignment vertical="center"/>
    </xf>
    <xf numFmtId="166" fontId="28" fillId="28" borderId="20" xfId="206" applyNumberFormat="1" applyFont="1" applyFill="1" applyBorder="1" applyAlignment="1">
      <alignment horizontal="right" vertical="center"/>
    </xf>
    <xf numFmtId="166" fontId="28" fillId="28" borderId="20" xfId="206" applyNumberFormat="1" applyFont="1" applyFill="1" applyBorder="1" applyAlignment="1">
      <alignment horizontal="right"/>
    </xf>
    <xf numFmtId="166" fontId="28" fillId="0" borderId="20" xfId="206" applyNumberFormat="1" applyFont="1" applyBorder="1" applyAlignment="1">
      <alignment horizontal="right"/>
    </xf>
    <xf numFmtId="166" fontId="28" fillId="12" borderId="0" xfId="206" applyNumberFormat="1" applyFont="1" applyFill="1" applyBorder="1" applyAlignment="1">
      <alignment horizontal="center" vertical="center"/>
    </xf>
    <xf numFmtId="166" fontId="28" fillId="0" borderId="0" xfId="206" applyNumberFormat="1" applyFont="1" applyBorder="1" applyAlignment="1">
      <alignment horizontal="center" vertical="center"/>
    </xf>
    <xf numFmtId="166" fontId="28" fillId="0" borderId="0" xfId="206" applyNumberFormat="1" applyFont="1" applyBorder="1" applyAlignment="1">
      <alignment horizontal="right" vertical="center"/>
    </xf>
    <xf numFmtId="166" fontId="28" fillId="12" borderId="0" xfId="206" applyNumberFormat="1" applyFont="1" applyFill="1" applyBorder="1" applyAlignment="1">
      <alignment horizontal="right" vertical="center"/>
    </xf>
    <xf numFmtId="166" fontId="28" fillId="26" borderId="0" xfId="206" applyNumberFormat="1" applyFont="1" applyFill="1" applyBorder="1" applyAlignment="1">
      <alignment horizontal="center" vertical="center"/>
    </xf>
    <xf numFmtId="164" fontId="31" fillId="0" borderId="16" xfId="0" applyFont="1" applyBorder="1" applyAlignment="1">
      <alignment horizontal="center" vertical="center"/>
    </xf>
    <xf numFmtId="0" fontId="31" fillId="3" borderId="18" xfId="0" applyNumberFormat="1" applyFont="1" applyFill="1" applyBorder="1" applyAlignment="1">
      <alignment horizontal="center" vertical="center"/>
    </xf>
    <xf numFmtId="165" fontId="37" fillId="28" borderId="14" xfId="0" applyNumberFormat="1" applyFont="1" applyFill="1" applyBorder="1" applyAlignment="1">
      <alignment vertical="center"/>
    </xf>
    <xf numFmtId="165" fontId="30" fillId="0" borderId="0" xfId="0" applyNumberFormat="1" applyFont="1" applyAlignment="1">
      <alignment vertical="center"/>
    </xf>
    <xf numFmtId="166" fontId="28" fillId="0" borderId="17" xfId="206" applyNumberFormat="1" applyFont="1" applyFill="1" applyBorder="1" applyAlignment="1">
      <alignment horizontal="center" vertical="center"/>
    </xf>
    <xf numFmtId="166" fontId="28" fillId="29" borderId="25" xfId="206" applyNumberFormat="1" applyFont="1" applyFill="1" applyBorder="1" applyAlignment="1" applyProtection="1">
      <alignment horizontal="right" vertical="center"/>
      <protection locked="0"/>
    </xf>
    <xf numFmtId="166" fontId="28" fillId="12" borderId="26" xfId="206" applyNumberFormat="1" applyFont="1" applyFill="1" applyBorder="1" applyAlignment="1">
      <alignment horizontal="center" vertical="center"/>
    </xf>
    <xf numFmtId="166" fontId="28" fillId="0" borderId="25" xfId="206" applyNumberFormat="1" applyFont="1" applyBorder="1" applyAlignment="1">
      <alignment horizontal="center" vertical="center"/>
    </xf>
    <xf numFmtId="166" fontId="28" fillId="0" borderId="26" xfId="206" applyNumberFormat="1" applyFont="1" applyBorder="1" applyAlignment="1">
      <alignment horizontal="center" vertical="center"/>
    </xf>
    <xf numFmtId="166" fontId="28" fillId="12" borderId="25" xfId="206" applyNumberFormat="1" applyFont="1" applyFill="1" applyBorder="1" applyAlignment="1">
      <alignment horizontal="center" vertical="center"/>
    </xf>
    <xf numFmtId="166" fontId="28" fillId="29" borderId="25" xfId="206" applyNumberFormat="1" applyFont="1" applyFill="1" applyBorder="1" applyAlignment="1" applyProtection="1">
      <alignment horizontal="center" vertical="center"/>
      <protection locked="0"/>
    </xf>
    <xf numFmtId="166" fontId="28" fillId="29" borderId="26" xfId="206" applyNumberFormat="1" applyFont="1" applyFill="1" applyBorder="1" applyAlignment="1" applyProtection="1">
      <alignment horizontal="right" vertical="center"/>
      <protection locked="0"/>
    </xf>
    <xf numFmtId="166" fontId="28" fillId="0" borderId="25" xfId="206" applyNumberFormat="1" applyFont="1" applyBorder="1" applyAlignment="1">
      <alignment horizontal="right" vertical="center"/>
    </xf>
    <xf numFmtId="166" fontId="28" fillId="0" borderId="26" xfId="206" applyNumberFormat="1" applyFont="1" applyBorder="1" applyAlignment="1">
      <alignment horizontal="right" vertical="center"/>
    </xf>
    <xf numFmtId="166" fontId="28" fillId="12" borderId="26" xfId="206" applyNumberFormat="1" applyFont="1" applyFill="1" applyBorder="1" applyAlignment="1">
      <alignment horizontal="right" vertical="center"/>
    </xf>
    <xf numFmtId="166" fontId="28" fillId="30" borderId="25" xfId="206" applyNumberFormat="1" applyFont="1" applyFill="1" applyBorder="1" applyAlignment="1">
      <alignment horizontal="right" vertical="center"/>
    </xf>
    <xf numFmtId="166" fontId="28" fillId="28" borderId="25" xfId="206" applyNumberFormat="1" applyFont="1" applyFill="1" applyBorder="1" applyAlignment="1">
      <alignment horizontal="right" vertical="center"/>
    </xf>
    <xf numFmtId="166" fontId="28" fillId="28" borderId="26" xfId="206" applyNumberFormat="1" applyFont="1" applyFill="1" applyBorder="1" applyAlignment="1">
      <alignment horizontal="right" vertical="center"/>
    </xf>
    <xf numFmtId="166" fontId="28" fillId="30" borderId="26" xfId="206" applyNumberFormat="1" applyFont="1" applyFill="1" applyBorder="1" applyAlignment="1">
      <alignment horizontal="right" vertical="center"/>
    </xf>
    <xf numFmtId="166" fontId="28" fillId="31" borderId="28" xfId="206" applyNumberFormat="1" applyFont="1" applyFill="1" applyBorder="1" applyAlignment="1">
      <alignment horizontal="right" vertical="center"/>
    </xf>
    <xf numFmtId="166" fontId="28" fillId="31" borderId="29" xfId="206" applyNumberFormat="1" applyFont="1" applyFill="1" applyBorder="1" applyAlignment="1">
      <alignment horizontal="right" vertical="center"/>
    </xf>
    <xf numFmtId="166" fontId="28" fillId="31" borderId="30" xfId="206" applyNumberFormat="1" applyFont="1" applyFill="1" applyBorder="1" applyAlignment="1">
      <alignment horizontal="right" vertical="center"/>
    </xf>
    <xf numFmtId="164" fontId="31" fillId="0" borderId="35" xfId="0" applyFont="1" applyBorder="1" applyAlignment="1">
      <alignment horizontal="center" vertical="center"/>
    </xf>
    <xf numFmtId="166" fontId="28" fillId="0" borderId="22" xfId="206" applyNumberFormat="1" applyFont="1" applyBorder="1" applyAlignment="1">
      <alignment vertical="center"/>
    </xf>
    <xf numFmtId="166" fontId="28" fillId="12" borderId="25" xfId="206" applyNumberFormat="1" applyFont="1" applyFill="1" applyBorder="1" applyAlignment="1">
      <alignment horizontal="right" vertical="center"/>
    </xf>
    <xf numFmtId="166" fontId="28" fillId="12" borderId="25" xfId="206" applyNumberFormat="1" applyFont="1" applyFill="1" applyBorder="1" applyAlignment="1">
      <alignment vertical="center"/>
    </xf>
    <xf numFmtId="166" fontId="37" fillId="28" borderId="25" xfId="206" applyNumberFormat="1" applyFont="1" applyFill="1" applyBorder="1" applyAlignment="1">
      <alignment horizontal="center" vertical="center"/>
    </xf>
    <xf numFmtId="166" fontId="37" fillId="28" borderId="26" xfId="206" applyNumberFormat="1" applyFont="1" applyFill="1" applyBorder="1" applyAlignment="1">
      <alignment horizontal="center" vertical="center"/>
    </xf>
    <xf numFmtId="166" fontId="37" fillId="31" borderId="25" xfId="206" applyNumberFormat="1" applyFont="1" applyFill="1" applyBorder="1" applyAlignment="1">
      <alignment horizontal="right" vertical="center"/>
    </xf>
    <xf numFmtId="166" fontId="37" fillId="31" borderId="26" xfId="206" applyNumberFormat="1" applyFont="1" applyFill="1" applyBorder="1" applyAlignment="1">
      <alignment horizontal="right" vertical="center"/>
    </xf>
    <xf numFmtId="166" fontId="37" fillId="12" borderId="25" xfId="206" applyNumberFormat="1" applyFont="1" applyFill="1" applyBorder="1" applyAlignment="1">
      <alignment horizontal="right" vertical="center"/>
    </xf>
    <xf numFmtId="166" fontId="37" fillId="28" borderId="26" xfId="206" applyNumberFormat="1" applyFont="1" applyFill="1" applyBorder="1" applyAlignment="1">
      <alignment horizontal="right" vertical="center"/>
    </xf>
    <xf numFmtId="166" fontId="37" fillId="0" borderId="25" xfId="206" applyNumberFormat="1" applyFont="1" applyBorder="1" applyAlignment="1">
      <alignment horizontal="right" vertical="center"/>
    </xf>
    <xf numFmtId="166" fontId="28" fillId="29" borderId="26" xfId="206" applyNumberFormat="1" applyFont="1" applyFill="1" applyBorder="1" applyAlignment="1" applyProtection="1">
      <alignment horizontal="center" vertical="center"/>
      <protection locked="0"/>
    </xf>
    <xf numFmtId="166" fontId="28" fillId="29" borderId="25" xfId="206" applyNumberFormat="1" applyFont="1" applyFill="1" applyBorder="1" applyAlignment="1">
      <alignment horizontal="right" vertical="center"/>
    </xf>
    <xf numFmtId="166" fontId="28" fillId="31" borderId="25" xfId="206" applyNumberFormat="1" applyFont="1" applyFill="1" applyBorder="1" applyAlignment="1">
      <alignment horizontal="right" vertical="center"/>
    </xf>
    <xf numFmtId="166" fontId="28" fillId="30" borderId="26" xfId="206" applyNumberFormat="1" applyFont="1" applyFill="1" applyBorder="1" applyAlignment="1">
      <alignment horizontal="center" vertical="center"/>
    </xf>
    <xf numFmtId="166" fontId="28" fillId="30" borderId="29" xfId="206" applyNumberFormat="1" applyFont="1" applyFill="1" applyBorder="1" applyAlignment="1">
      <alignment horizontal="right" vertical="center"/>
    </xf>
    <xf numFmtId="0" fontId="31" fillId="0" borderId="36" xfId="0" applyNumberFormat="1" applyFont="1" applyBorder="1" applyAlignment="1">
      <alignment horizontal="center" vertical="center"/>
    </xf>
    <xf numFmtId="166" fontId="28" fillId="0" borderId="37" xfId="206" applyNumberFormat="1" applyFont="1" applyBorder="1" applyAlignment="1">
      <alignment vertical="center"/>
    </xf>
    <xf numFmtId="166" fontId="37" fillId="31" borderId="25" xfId="206" applyNumberFormat="1" applyFont="1" applyFill="1" applyBorder="1" applyAlignment="1">
      <alignment horizontal="center" vertical="center"/>
    </xf>
    <xf numFmtId="166" fontId="37" fillId="0" borderId="26" xfId="206" applyNumberFormat="1" applyFont="1" applyBorder="1" applyAlignment="1">
      <alignment horizontal="center" vertical="center"/>
    </xf>
    <xf numFmtId="166" fontId="37" fillId="12" borderId="26" xfId="206" applyNumberFormat="1" applyFont="1" applyFill="1" applyBorder="1" applyAlignment="1">
      <alignment horizontal="right" vertical="center"/>
    </xf>
    <xf numFmtId="166" fontId="37" fillId="0" borderId="26" xfId="206" applyNumberFormat="1" applyFont="1" applyBorder="1" applyAlignment="1">
      <alignment horizontal="right" vertical="center"/>
    </xf>
    <xf numFmtId="166" fontId="28" fillId="0" borderId="25" xfId="206" applyNumberFormat="1" applyFont="1" applyBorder="1" applyAlignment="1">
      <alignment vertical="center"/>
    </xf>
    <xf numFmtId="166" fontId="28" fillId="12" borderId="25" xfId="206" applyNumberFormat="1" applyFont="1" applyFill="1" applyBorder="1" applyAlignment="1">
      <alignment horizontal="right"/>
    </xf>
    <xf numFmtId="166" fontId="28" fillId="0" borderId="25" xfId="206" applyNumberFormat="1" applyFont="1" applyBorder="1" applyAlignment="1">
      <alignment horizontal="right"/>
    </xf>
    <xf numFmtId="164" fontId="28" fillId="0" borderId="0" xfId="0" applyFont="1" applyAlignment="1">
      <alignment vertical="center"/>
    </xf>
    <xf numFmtId="164" fontId="31" fillId="0" borderId="21" xfId="0" applyFont="1" applyBorder="1" applyAlignment="1">
      <alignment horizontal="center" vertical="center"/>
    </xf>
    <xf numFmtId="164" fontId="31" fillId="0" borderId="22" xfId="0" applyFont="1" applyBorder="1" applyAlignment="1">
      <alignment horizontal="center" vertical="center"/>
    </xf>
    <xf numFmtId="0" fontId="31" fillId="3" borderId="23" xfId="0" applyNumberFormat="1" applyFont="1" applyFill="1" applyBorder="1" applyAlignment="1">
      <alignment horizontal="center" vertical="center"/>
    </xf>
    <xf numFmtId="0" fontId="31" fillId="3" borderId="24" xfId="0" applyNumberFormat="1" applyFont="1" applyFill="1" applyBorder="1" applyAlignment="1">
      <alignment horizontal="center" vertic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19" xfId="0" applyNumberFormat="1" applyFont="1" applyBorder="1" applyAlignment="1">
      <alignment horizontal="center" vertical="center"/>
    </xf>
    <xf numFmtId="164" fontId="31" fillId="0" borderId="27" xfId="0" applyFont="1" applyBorder="1" applyAlignment="1">
      <alignment vertical="center"/>
    </xf>
    <xf numFmtId="166" fontId="28" fillId="0" borderId="21" xfId="206" applyNumberFormat="1" applyFont="1" applyBorder="1" applyAlignment="1">
      <alignment horizontal="right" vertical="center"/>
    </xf>
    <xf numFmtId="166" fontId="28" fillId="0" borderId="21" xfId="206" applyNumberFormat="1" applyFont="1" applyBorder="1" applyAlignment="1">
      <alignment vertical="center"/>
    </xf>
    <xf numFmtId="164" fontId="28" fillId="12" borderId="27" xfId="0" applyFont="1" applyFill="1" applyBorder="1" applyAlignment="1">
      <alignment vertical="center"/>
    </xf>
    <xf numFmtId="164" fontId="28" fillId="0" borderId="27" xfId="0" applyFont="1" applyBorder="1" applyAlignment="1">
      <alignment vertical="center"/>
    </xf>
    <xf numFmtId="164" fontId="31" fillId="12" borderId="27" xfId="0" applyFont="1" applyFill="1" applyBorder="1" applyAlignment="1">
      <alignment vertical="center"/>
    </xf>
    <xf numFmtId="164" fontId="28" fillId="29" borderId="27" xfId="0" applyFont="1" applyFill="1" applyBorder="1" applyAlignment="1">
      <alignment vertical="center"/>
    </xf>
    <xf numFmtId="165" fontId="28" fillId="0" borderId="27" xfId="0" applyNumberFormat="1" applyFont="1" applyBorder="1" applyAlignment="1">
      <alignment vertical="center"/>
    </xf>
    <xf numFmtId="165" fontId="37" fillId="28" borderId="27" xfId="0" applyNumberFormat="1" applyFont="1" applyFill="1" applyBorder="1" applyAlignment="1">
      <alignment vertical="center"/>
    </xf>
    <xf numFmtId="165" fontId="37" fillId="28" borderId="26" xfId="0" applyNumberFormat="1" applyFont="1" applyFill="1" applyBorder="1" applyAlignment="1">
      <alignment vertical="center"/>
    </xf>
    <xf numFmtId="165" fontId="37" fillId="0" borderId="27" xfId="0" applyNumberFormat="1" applyFont="1" applyBorder="1" applyAlignment="1">
      <alignment vertical="center"/>
    </xf>
    <xf numFmtId="165" fontId="33" fillId="12" borderId="27" xfId="0" applyNumberFormat="1" applyFont="1" applyFill="1" applyBorder="1" applyAlignment="1">
      <alignment vertical="center"/>
    </xf>
    <xf numFmtId="165" fontId="33" fillId="0" borderId="27" xfId="0" applyNumberFormat="1" applyFont="1" applyBorder="1" applyAlignment="1">
      <alignment vertical="center"/>
    </xf>
    <xf numFmtId="165" fontId="28" fillId="12" borderId="27" xfId="0" applyNumberFormat="1" applyFont="1" applyFill="1" applyBorder="1" applyAlignment="1">
      <alignment vertical="center"/>
    </xf>
    <xf numFmtId="165" fontId="31" fillId="0" borderId="27" xfId="0" applyNumberFormat="1" applyFont="1" applyBorder="1" applyAlignment="1">
      <alignment vertical="center"/>
    </xf>
    <xf numFmtId="165" fontId="28" fillId="29" borderId="27" xfId="0" applyNumberFormat="1" applyFont="1" applyFill="1" applyBorder="1" applyAlignment="1">
      <alignment vertical="center"/>
    </xf>
    <xf numFmtId="165" fontId="28" fillId="31" borderId="27" xfId="0" applyNumberFormat="1" applyFont="1" applyFill="1" applyBorder="1" applyAlignment="1">
      <alignment vertical="center"/>
    </xf>
    <xf numFmtId="165" fontId="28" fillId="28" borderId="27" xfId="0" applyNumberFormat="1" applyFont="1" applyFill="1" applyBorder="1" applyAlignment="1">
      <alignment vertical="center"/>
    </xf>
    <xf numFmtId="165" fontId="31" fillId="30" borderId="27" xfId="0" applyNumberFormat="1" applyFont="1" applyFill="1" applyBorder="1" applyAlignment="1">
      <alignment vertical="center"/>
    </xf>
    <xf numFmtId="165" fontId="28" fillId="30" borderId="27" xfId="0" applyNumberFormat="1" applyFont="1" applyFill="1" applyBorder="1" applyAlignment="1">
      <alignment vertical="center"/>
    </xf>
    <xf numFmtId="165" fontId="28" fillId="31" borderId="38" xfId="0" applyNumberFormat="1" applyFont="1" applyFill="1" applyBorder="1" applyAlignment="1">
      <alignment vertical="center"/>
    </xf>
    <xf numFmtId="164" fontId="28" fillId="0" borderId="0" xfId="0" applyFont="1" applyAlignment="1">
      <alignment horizontal="center" vertical="center"/>
    </xf>
    <xf numFmtId="164" fontId="38" fillId="0" borderId="0" xfId="0" applyFont="1" applyAlignment="1">
      <alignment vertical="center"/>
    </xf>
    <xf numFmtId="164" fontId="0" fillId="31" borderId="0" xfId="0" applyFill="1"/>
    <xf numFmtId="164" fontId="0" fillId="0" borderId="45" xfId="0" applyBorder="1"/>
    <xf numFmtId="164" fontId="28" fillId="12" borderId="45" xfId="0" applyFont="1" applyFill="1" applyBorder="1"/>
    <xf numFmtId="164" fontId="28" fillId="0" borderId="45" xfId="0" applyFont="1" applyBorder="1"/>
    <xf numFmtId="164" fontId="28" fillId="27" borderId="45" xfId="0" applyFont="1" applyFill="1" applyBorder="1"/>
    <xf numFmtId="164" fontId="28" fillId="26" borderId="45" xfId="0" applyFont="1" applyFill="1" applyBorder="1"/>
    <xf numFmtId="164" fontId="28" fillId="28" borderId="45" xfId="0" applyFont="1" applyFill="1" applyBorder="1"/>
    <xf numFmtId="164" fontId="28" fillId="0" borderId="45" xfId="0" applyFont="1" applyBorder="1" applyAlignment="1">
      <alignment horizontal="left"/>
    </xf>
    <xf numFmtId="164" fontId="28" fillId="28" borderId="46" xfId="0" applyFont="1" applyFill="1" applyBorder="1"/>
    <xf numFmtId="164" fontId="0" fillId="0" borderId="27" xfId="0" applyBorder="1"/>
    <xf numFmtId="164" fontId="0" fillId="0" borderId="48" xfId="0" applyBorder="1"/>
    <xf numFmtId="166" fontId="28" fillId="12" borderId="27" xfId="206" applyNumberFormat="1" applyFont="1" applyFill="1" applyBorder="1" applyAlignment="1">
      <alignment horizontal="center" vertical="center"/>
    </xf>
    <xf numFmtId="166" fontId="28" fillId="12" borderId="48" xfId="206" applyNumberFormat="1" applyFont="1" applyFill="1" applyBorder="1" applyAlignment="1">
      <alignment horizontal="center" vertical="center"/>
    </xf>
    <xf numFmtId="166" fontId="28" fillId="0" borderId="27" xfId="206" applyNumberFormat="1" applyFont="1" applyBorder="1" applyAlignment="1">
      <alignment horizontal="center" vertical="center"/>
    </xf>
    <xf numFmtId="166" fontId="28" fillId="0" borderId="0" xfId="206" applyNumberFormat="1" applyFont="1" applyBorder="1" applyAlignment="1">
      <alignment vertical="center"/>
    </xf>
    <xf numFmtId="166" fontId="28" fillId="0" borderId="48" xfId="206" applyNumberFormat="1" applyFont="1" applyBorder="1" applyAlignment="1">
      <alignment horizontal="right" vertical="center"/>
    </xf>
    <xf numFmtId="166" fontId="28" fillId="12" borderId="0" xfId="206" applyNumberFormat="1" applyFont="1" applyFill="1" applyBorder="1" applyAlignment="1">
      <alignment vertical="center"/>
    </xf>
    <xf numFmtId="166" fontId="28" fillId="12" borderId="48" xfId="206" applyNumberFormat="1" applyFont="1" applyFill="1" applyBorder="1" applyAlignment="1">
      <alignment horizontal="right" vertical="center"/>
    </xf>
    <xf numFmtId="166" fontId="28" fillId="26" borderId="27" xfId="206" applyNumberFormat="1" applyFont="1" applyFill="1" applyBorder="1" applyAlignment="1">
      <alignment horizontal="center" vertical="center"/>
    </xf>
    <xf numFmtId="166" fontId="28" fillId="26" borderId="48" xfId="206" applyNumberFormat="1" applyFont="1" applyFill="1" applyBorder="1" applyAlignment="1">
      <alignment horizontal="center" vertical="center"/>
    </xf>
    <xf numFmtId="166" fontId="28" fillId="0" borderId="26" xfId="206" applyNumberFormat="1" applyFont="1" applyBorder="1" applyAlignment="1">
      <alignment vertical="center"/>
    </xf>
    <xf numFmtId="166" fontId="28" fillId="26" borderId="25" xfId="206" applyNumberFormat="1" applyFont="1" applyFill="1" applyBorder="1" applyAlignment="1">
      <alignment horizontal="center" vertical="center"/>
    </xf>
    <xf numFmtId="166" fontId="28" fillId="26" borderId="26" xfId="206" applyNumberFormat="1" applyFont="1" applyFill="1" applyBorder="1" applyAlignment="1">
      <alignment horizontal="center" vertical="center"/>
    </xf>
    <xf numFmtId="166" fontId="28" fillId="0" borderId="51" xfId="206" applyNumberFormat="1" applyFont="1" applyBorder="1" applyAlignment="1">
      <alignment horizontal="right" vertical="center"/>
    </xf>
    <xf numFmtId="166" fontId="28" fillId="0" borderId="52" xfId="206" applyNumberFormat="1" applyFont="1" applyBorder="1" applyAlignment="1">
      <alignment vertical="center"/>
    </xf>
    <xf numFmtId="166" fontId="28" fillId="28" borderId="51" xfId="206" applyNumberFormat="1" applyFont="1" applyFill="1" applyBorder="1" applyAlignment="1">
      <alignment horizontal="right" vertical="center"/>
    </xf>
    <xf numFmtId="166" fontId="28" fillId="28" borderId="52" xfId="206" applyNumberFormat="1" applyFont="1" applyFill="1" applyBorder="1" applyAlignment="1">
      <alignment horizontal="right" vertical="center"/>
    </xf>
    <xf numFmtId="166" fontId="28" fillId="0" borderId="52" xfId="206" applyNumberFormat="1" applyFont="1" applyBorder="1" applyAlignment="1">
      <alignment horizontal="right" vertical="center"/>
    </xf>
    <xf numFmtId="166" fontId="28" fillId="28" borderId="53" xfId="206" applyNumberFormat="1" applyFont="1" applyFill="1" applyBorder="1" applyAlignment="1">
      <alignment horizontal="right" vertical="center"/>
    </xf>
    <xf numFmtId="166" fontId="28" fillId="28" borderId="54" xfId="206" applyNumberFormat="1" applyFont="1" applyFill="1" applyBorder="1" applyAlignment="1">
      <alignment horizontal="right" vertical="center"/>
    </xf>
    <xf numFmtId="166" fontId="28" fillId="28" borderId="55" xfId="206" applyNumberFormat="1" applyFont="1" applyFill="1" applyBorder="1" applyAlignment="1">
      <alignment horizontal="right" vertical="center"/>
    </xf>
    <xf numFmtId="166" fontId="28" fillId="26" borderId="25" xfId="206" applyNumberFormat="1" applyFont="1" applyFill="1" applyBorder="1" applyAlignment="1">
      <alignment horizontal="right"/>
    </xf>
    <xf numFmtId="166" fontId="28" fillId="27" borderId="25" xfId="206" applyNumberFormat="1" applyFont="1" applyFill="1" applyBorder="1" applyAlignment="1">
      <alignment horizontal="right"/>
    </xf>
    <xf numFmtId="166" fontId="28" fillId="28" borderId="51" xfId="206" applyNumberFormat="1" applyFont="1" applyFill="1" applyBorder="1" applyAlignment="1">
      <alignment horizontal="right"/>
    </xf>
    <xf numFmtId="166" fontId="28" fillId="28" borderId="52" xfId="206" applyNumberFormat="1" applyFont="1" applyFill="1" applyBorder="1" applyAlignment="1">
      <alignment horizontal="right"/>
    </xf>
    <xf numFmtId="166" fontId="28" fillId="0" borderId="51" xfId="206" applyNumberFormat="1" applyFont="1" applyBorder="1" applyAlignment="1">
      <alignment horizontal="right"/>
    </xf>
    <xf numFmtId="166" fontId="28" fillId="0" borderId="52" xfId="206" applyNumberFormat="1" applyFont="1" applyBorder="1" applyAlignment="1">
      <alignment horizontal="right"/>
    </xf>
    <xf numFmtId="166" fontId="28" fillId="28" borderId="53" xfId="206" applyNumberFormat="1" applyFont="1" applyFill="1" applyBorder="1" applyAlignment="1">
      <alignment horizontal="right"/>
    </xf>
    <xf numFmtId="166" fontId="28" fillId="28" borderId="54" xfId="206" applyNumberFormat="1" applyFont="1" applyFill="1" applyBorder="1" applyAlignment="1">
      <alignment horizontal="right"/>
    </xf>
    <xf numFmtId="166" fontId="28" fillId="28" borderId="55" xfId="206" applyNumberFormat="1" applyFont="1" applyFill="1" applyBorder="1" applyAlignment="1">
      <alignment horizontal="right"/>
    </xf>
    <xf numFmtId="0" fontId="39" fillId="31" borderId="0" xfId="209" applyFont="1" applyFill="1"/>
    <xf numFmtId="0" fontId="40" fillId="31" borderId="0" xfId="209" applyFont="1" applyFill="1"/>
    <xf numFmtId="0" fontId="2" fillId="31" borderId="0" xfId="209" applyFill="1"/>
    <xf numFmtId="0" fontId="2" fillId="0" borderId="0" xfId="209"/>
    <xf numFmtId="0" fontId="41" fillId="31" borderId="0" xfId="209" applyFont="1" applyFill="1" applyAlignment="1">
      <alignment horizontal="center"/>
    </xf>
    <xf numFmtId="17" fontId="41" fillId="31" borderId="0" xfId="209" quotePrefix="1" applyNumberFormat="1" applyFont="1" applyFill="1" applyAlignment="1">
      <alignment horizontal="center"/>
    </xf>
    <xf numFmtId="0" fontId="42" fillId="31" borderId="0" xfId="209" applyFont="1" applyFill="1" applyAlignment="1">
      <alignment horizontal="left" indent="15"/>
    </xf>
    <xf numFmtId="0" fontId="44" fillId="31" borderId="0" xfId="209" applyFont="1" applyFill="1" applyAlignment="1">
      <alignment horizontal="center"/>
    </xf>
    <xf numFmtId="0" fontId="49" fillId="31" borderId="0" xfId="209" applyFont="1" applyFill="1"/>
    <xf numFmtId="0" fontId="49" fillId="31" borderId="0" xfId="209" applyFont="1" applyFill="1" applyAlignment="1">
      <alignment horizontal="center"/>
    </xf>
    <xf numFmtId="14" fontId="2" fillId="0" borderId="0" xfId="209" quotePrefix="1" applyNumberFormat="1"/>
    <xf numFmtId="14" fontId="2" fillId="0" borderId="0" xfId="209" applyNumberFormat="1"/>
    <xf numFmtId="17" fontId="51" fillId="31" borderId="0" xfId="209" applyNumberFormat="1" applyFont="1" applyFill="1" applyAlignment="1">
      <alignment horizontal="center"/>
    </xf>
    <xf numFmtId="0" fontId="39" fillId="31" borderId="0" xfId="209" applyFont="1" applyFill="1" applyAlignment="1">
      <alignment horizontal="center"/>
    </xf>
    <xf numFmtId="0" fontId="52" fillId="31" borderId="0" xfId="209" applyFont="1" applyFill="1"/>
    <xf numFmtId="0" fontId="53" fillId="31" borderId="0" xfId="209" applyFont="1" applyFill="1"/>
    <xf numFmtId="0" fontId="46" fillId="31" borderId="0" xfId="209" applyFont="1" applyFill="1"/>
    <xf numFmtId="0" fontId="45" fillId="31" borderId="0" xfId="180" applyFont="1" applyFill="1"/>
    <xf numFmtId="0" fontId="47" fillId="31" borderId="0" xfId="180" applyFont="1" applyFill="1"/>
    <xf numFmtId="0" fontId="48" fillId="31" borderId="0" xfId="209" applyFont="1" applyFill="1"/>
    <xf numFmtId="0" fontId="40" fillId="31" borderId="0" xfId="180" applyFont="1" applyFill="1"/>
    <xf numFmtId="166" fontId="28" fillId="0" borderId="25" xfId="206" applyNumberFormat="1" applyFont="1" applyFill="1" applyBorder="1" applyAlignment="1">
      <alignment horizontal="center" vertical="center"/>
    </xf>
    <xf numFmtId="166" fontId="28" fillId="0" borderId="26" xfId="206" applyNumberFormat="1" applyFont="1" applyFill="1" applyBorder="1" applyAlignment="1">
      <alignment horizontal="center" vertical="center"/>
    </xf>
    <xf numFmtId="166" fontId="37" fillId="12" borderId="25" xfId="206" applyNumberFormat="1" applyFont="1" applyFill="1" applyBorder="1" applyAlignment="1">
      <alignment horizontal="center" vertical="center"/>
    </xf>
    <xf numFmtId="166" fontId="37" fillId="12" borderId="17" xfId="206" applyNumberFormat="1" applyFont="1" applyFill="1" applyBorder="1" applyAlignment="1">
      <alignment horizontal="center" vertical="center"/>
    </xf>
    <xf numFmtId="166" fontId="37" fillId="12" borderId="26" xfId="206" applyNumberFormat="1" applyFont="1" applyFill="1" applyBorder="1" applyAlignment="1">
      <alignment horizontal="center" vertical="center"/>
    </xf>
    <xf numFmtId="166" fontId="37" fillId="0" borderId="25" xfId="206" applyNumberFormat="1" applyFont="1" applyFill="1" applyBorder="1" applyAlignment="1">
      <alignment horizontal="center" vertical="center"/>
    </xf>
    <xf numFmtId="166" fontId="37" fillId="0" borderId="17" xfId="206" applyNumberFormat="1" applyFont="1" applyFill="1" applyBorder="1" applyAlignment="1">
      <alignment horizontal="center" vertical="center"/>
    </xf>
    <xf numFmtId="166" fontId="37" fillId="0" borderId="26" xfId="206" applyNumberFormat="1" applyFont="1" applyFill="1" applyBorder="1" applyAlignment="1">
      <alignment horizontal="center" vertical="center"/>
    </xf>
    <xf numFmtId="166" fontId="28" fillId="0" borderId="28" xfId="206" applyNumberFormat="1" applyFont="1" applyFill="1" applyBorder="1" applyAlignment="1">
      <alignment horizontal="center" vertical="center"/>
    </xf>
    <xf numFmtId="166" fontId="28" fillId="0" borderId="29" xfId="206" applyNumberFormat="1" applyFont="1" applyFill="1" applyBorder="1" applyAlignment="1">
      <alignment horizontal="center" vertical="center"/>
    </xf>
    <xf numFmtId="166" fontId="28" fillId="0" borderId="30" xfId="206" applyNumberFormat="1" applyFont="1" applyFill="1" applyBorder="1" applyAlignment="1">
      <alignment horizontal="center" vertical="center"/>
    </xf>
    <xf numFmtId="164" fontId="0" fillId="0" borderId="37" xfId="0" applyBorder="1"/>
    <xf numFmtId="164" fontId="0" fillId="0" borderId="13" xfId="0" applyBorder="1"/>
    <xf numFmtId="164" fontId="0" fillId="0" borderId="47" xfId="0" applyBorder="1"/>
    <xf numFmtId="164" fontId="31" fillId="26" borderId="45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31" fillId="0" borderId="45" xfId="0" applyFont="1" applyBorder="1" applyAlignment="1">
      <alignment vertical="center"/>
    </xf>
    <xf numFmtId="166" fontId="0" fillId="0" borderId="51" xfId="206" applyNumberFormat="1" applyFont="1" applyBorder="1" applyAlignment="1">
      <alignment vertical="center"/>
    </xf>
    <xf numFmtId="166" fontId="0" fillId="0" borderId="20" xfId="206" applyNumberFormat="1" applyFont="1" applyBorder="1" applyAlignment="1">
      <alignment vertical="center"/>
    </xf>
    <xf numFmtId="166" fontId="0" fillId="0" borderId="52" xfId="206" applyNumberFormat="1" applyFont="1" applyBorder="1" applyAlignment="1">
      <alignment vertical="center"/>
    </xf>
    <xf numFmtId="166" fontId="28" fillId="0" borderId="27" xfId="206" applyNumberFormat="1" applyFont="1" applyFill="1" applyBorder="1" applyAlignment="1">
      <alignment horizontal="center" vertical="center"/>
    </xf>
    <xf numFmtId="166" fontId="28" fillId="0" borderId="0" xfId="206" applyNumberFormat="1" applyFont="1" applyFill="1" applyBorder="1" applyAlignment="1">
      <alignment horizontal="center" vertical="center"/>
    </xf>
    <xf numFmtId="166" fontId="28" fillId="0" borderId="48" xfId="206" applyNumberFormat="1" applyFont="1" applyFill="1" applyBorder="1" applyAlignment="1">
      <alignment horizontal="center" vertical="center"/>
    </xf>
    <xf numFmtId="166" fontId="28" fillId="12" borderId="38" xfId="206" applyNumberFormat="1" applyFont="1" applyFill="1" applyBorder="1" applyAlignment="1">
      <alignment horizontal="center" vertical="center"/>
    </xf>
    <xf numFmtId="166" fontId="28" fillId="12" borderId="49" xfId="206" applyNumberFormat="1" applyFont="1" applyFill="1" applyBorder="1" applyAlignment="1">
      <alignment vertical="center"/>
    </xf>
    <xf numFmtId="166" fontId="28" fillId="12" borderId="50" xfId="206" applyNumberFormat="1" applyFont="1" applyFill="1" applyBorder="1" applyAlignment="1">
      <alignment horizontal="right" vertical="center"/>
    </xf>
    <xf numFmtId="0" fontId="41" fillId="31" borderId="0" xfId="209" applyFont="1" applyFill="1" applyAlignment="1">
      <alignment horizontal="center"/>
    </xf>
    <xf numFmtId="0" fontId="44" fillId="31" borderId="0" xfId="209" applyFont="1" applyFill="1" applyAlignment="1">
      <alignment horizontal="center"/>
    </xf>
    <xf numFmtId="17" fontId="51" fillId="31" borderId="0" xfId="209" applyNumberFormat="1" applyFont="1" applyFill="1" applyAlignment="1">
      <alignment horizontal="center"/>
    </xf>
    <xf numFmtId="0" fontId="41" fillId="31" borderId="0" xfId="210" applyFont="1" applyFill="1" applyAlignment="1">
      <alignment horizontal="center" vertical="center"/>
    </xf>
    <xf numFmtId="0" fontId="41" fillId="31" borderId="0" xfId="209" applyFont="1" applyFill="1" applyAlignment="1">
      <alignment horizontal="center" wrapText="1"/>
    </xf>
    <xf numFmtId="0" fontId="43" fillId="31" borderId="0" xfId="209" applyFont="1" applyFill="1" applyAlignment="1">
      <alignment horizontal="center"/>
    </xf>
    <xf numFmtId="167" fontId="50" fillId="31" borderId="0" xfId="0" applyNumberFormat="1" applyFont="1" applyFill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164" fontId="54" fillId="3" borderId="39" xfId="0" applyFont="1" applyFill="1" applyBorder="1" applyAlignment="1">
      <alignment horizontal="center" vertical="center"/>
    </xf>
    <xf numFmtId="164" fontId="54" fillId="3" borderId="34" xfId="0" applyFont="1" applyFill="1" applyBorder="1" applyAlignment="1">
      <alignment horizontal="center" vertical="center"/>
    </xf>
    <xf numFmtId="164" fontId="31" fillId="3" borderId="31" xfId="0" applyFont="1" applyFill="1" applyBorder="1" applyAlignment="1">
      <alignment horizontal="center" vertical="center"/>
    </xf>
    <xf numFmtId="164" fontId="31" fillId="3" borderId="32" xfId="0" applyFont="1" applyFill="1" applyBorder="1" applyAlignment="1">
      <alignment horizontal="center" vertical="center"/>
    </xf>
    <xf numFmtId="164" fontId="31" fillId="3" borderId="33" xfId="0" applyFont="1" applyFill="1" applyBorder="1" applyAlignment="1">
      <alignment horizontal="center" vertical="center"/>
    </xf>
    <xf numFmtId="164" fontId="31" fillId="3" borderId="21" xfId="0" applyFont="1" applyFill="1" applyBorder="1" applyAlignment="1">
      <alignment horizontal="center" vertical="center"/>
    </xf>
    <xf numFmtId="164" fontId="31" fillId="3" borderId="16" xfId="0" applyFont="1" applyFill="1" applyBorder="1" applyAlignment="1">
      <alignment horizontal="center" vertical="center"/>
    </xf>
    <xf numFmtId="164" fontId="31" fillId="3" borderId="22" xfId="0" applyFont="1" applyFill="1" applyBorder="1" applyAlignment="1">
      <alignment horizontal="center" vertical="center"/>
    </xf>
    <xf numFmtId="164" fontId="31" fillId="3" borderId="25" xfId="0" applyFont="1" applyFill="1" applyBorder="1" applyAlignment="1">
      <alignment horizontal="center" vertical="center"/>
    </xf>
    <xf numFmtId="164" fontId="31" fillId="3" borderId="17" xfId="0" applyFont="1" applyFill="1" applyBorder="1" applyAlignment="1">
      <alignment horizontal="center" vertical="center"/>
    </xf>
    <xf numFmtId="164" fontId="31" fillId="3" borderId="26" xfId="0" applyFont="1" applyFill="1" applyBorder="1" applyAlignment="1">
      <alignment horizontal="center" vertical="center"/>
    </xf>
    <xf numFmtId="164" fontId="31" fillId="2" borderId="40" xfId="0" applyFont="1" applyFill="1" applyBorder="1" applyAlignment="1">
      <alignment horizontal="center" vertical="center"/>
    </xf>
    <xf numFmtId="164" fontId="31" fillId="2" borderId="41" xfId="0" applyFont="1" applyFill="1" applyBorder="1" applyAlignment="1">
      <alignment horizontal="center" vertical="center"/>
    </xf>
    <xf numFmtId="164" fontId="31" fillId="2" borderId="42" xfId="0" applyFont="1" applyFill="1" applyBorder="1" applyAlignment="1">
      <alignment horizontal="center" vertical="center"/>
    </xf>
    <xf numFmtId="49" fontId="31" fillId="0" borderId="39" xfId="0" applyNumberFormat="1" applyFont="1" applyBorder="1" applyAlignment="1">
      <alignment horizontal="center" vertical="center"/>
    </xf>
    <xf numFmtId="49" fontId="31" fillId="0" borderId="56" xfId="0" applyNumberFormat="1" applyFont="1" applyBorder="1" applyAlignment="1">
      <alignment horizontal="center" vertical="center"/>
    </xf>
    <xf numFmtId="49" fontId="31" fillId="0" borderId="57" xfId="0" applyNumberFormat="1" applyFont="1" applyBorder="1" applyAlignment="1">
      <alignment horizontal="center" vertical="center"/>
    </xf>
    <xf numFmtId="164" fontId="54" fillId="3" borderId="43" xfId="0" applyFont="1" applyFill="1" applyBorder="1" applyAlignment="1">
      <alignment horizontal="center" vertical="center"/>
    </xf>
    <xf numFmtId="164" fontId="54" fillId="3" borderId="44" xfId="0" applyFont="1" applyFill="1" applyBorder="1" applyAlignment="1">
      <alignment horizontal="center" vertical="center"/>
    </xf>
  </cellXfs>
  <cellStyles count="215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3" xfId="209" xr:uid="{951C6EC2-F777-4A05-AD86-3786144D3CD8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9" xfId="213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C93A89E3-06D3-479A-8B7B-A808F583B23C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37</xdr:row>
      <xdr:rowOff>66675</xdr:rowOff>
    </xdr:from>
    <xdr:to>
      <xdr:col>2</xdr:col>
      <xdr:colOff>428625</xdr:colOff>
      <xdr:row>37</xdr:row>
      <xdr:rowOff>180975</xdr:rowOff>
    </xdr:to>
    <xdr:pic>
      <xdr:nvPicPr>
        <xdr:cNvPr id="2" name="Picture 1" descr="LOGO_FUCOA">
          <a:extLst>
            <a:ext uri="{FF2B5EF4-FFF2-40B4-BE49-F238E27FC236}">
              <a16:creationId xmlns:a16="http://schemas.microsoft.com/office/drawing/2014/main" id="{03BC710F-4D4B-49CF-8A5E-AB91A04B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9525" y="89725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223859</xdr:colOff>
      <xdr:row>69</xdr:row>
      <xdr:rowOff>192900</xdr:rowOff>
    </xdr:from>
    <xdr:to>
      <xdr:col>6</xdr:col>
      <xdr:colOff>592506</xdr:colOff>
      <xdr:row>73</xdr:row>
      <xdr:rowOff>96189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DD7C27-E68A-444F-BD73-57C7B7F3A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2734" y="17556975"/>
          <a:ext cx="1740247" cy="5262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198120</xdr:rowOff>
    </xdr:to>
    <xdr:pic>
      <xdr:nvPicPr>
        <xdr:cNvPr id="4" name="Imagen 1" descr="image001">
          <a:extLst>
            <a:ext uri="{FF2B5EF4-FFF2-40B4-BE49-F238E27FC236}">
              <a16:creationId xmlns:a16="http://schemas.microsoft.com/office/drawing/2014/main" id="{3F73C689-97F9-4A8C-83C7-0235F727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3500" cy="1179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476250</xdr:colOff>
      <xdr:row>73</xdr:row>
      <xdr:rowOff>66675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B09BE2D8-681B-4C3F-9EB3-ABC0991D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0"/>
          <a:ext cx="1200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0521-32F7-40D4-B440-CED52EF457C7}">
  <dimension ref="A1:K76"/>
  <sheetViews>
    <sheetView tabSelected="1" zoomScale="80" zoomScaleNormal="80" workbookViewId="0">
      <selection activeCell="H14" sqref="H14"/>
    </sheetView>
  </sheetViews>
  <sheetFormatPr baseColWidth="10" defaultColWidth="7.90625" defaultRowHeight="15"/>
  <cols>
    <col min="1" max="1" width="6.90625" style="156" customWidth="1"/>
    <col min="2" max="2" width="8.08984375" style="156" customWidth="1"/>
    <col min="3" max="3" width="5.26953125" style="156" customWidth="1"/>
    <col min="4" max="4" width="2.90625" style="156" customWidth="1"/>
    <col min="5" max="5" width="3.90625" style="156" customWidth="1"/>
    <col min="6" max="6" width="9.1796875" style="156" customWidth="1"/>
    <col min="7" max="8" width="14.54296875" style="156" customWidth="1"/>
    <col min="9" max="16384" width="7.90625" style="156"/>
  </cols>
  <sheetData>
    <row r="1" spans="1:8" ht="15.75">
      <c r="A1" s="153"/>
      <c r="B1" s="154"/>
      <c r="C1" s="154"/>
      <c r="D1" s="154"/>
      <c r="E1" s="154"/>
      <c r="F1" s="154"/>
      <c r="G1" s="154"/>
      <c r="H1" s="155"/>
    </row>
    <row r="2" spans="1:8">
      <c r="A2" s="154"/>
      <c r="B2" s="154"/>
      <c r="C2" s="154"/>
      <c r="D2" s="154"/>
      <c r="E2" s="154"/>
      <c r="F2" s="154"/>
      <c r="G2" s="154"/>
      <c r="H2" s="155"/>
    </row>
    <row r="3" spans="1:8" ht="15.75">
      <c r="A3" s="153"/>
      <c r="B3" s="154"/>
      <c r="C3" s="154"/>
      <c r="D3" s="154"/>
      <c r="E3" s="154"/>
      <c r="F3" s="154"/>
      <c r="G3" s="154"/>
      <c r="H3" s="155"/>
    </row>
    <row r="4" spans="1:8">
      <c r="A4" s="154"/>
      <c r="B4" s="154"/>
      <c r="C4" s="154"/>
      <c r="D4" s="157"/>
      <c r="E4" s="154"/>
      <c r="F4" s="154"/>
      <c r="G4" s="154"/>
      <c r="H4" s="155"/>
    </row>
    <row r="5" spans="1:8" ht="15.75">
      <c r="A5" s="153"/>
      <c r="B5" s="154"/>
      <c r="C5" s="154"/>
      <c r="D5" s="158"/>
      <c r="E5" s="154"/>
      <c r="F5" s="154"/>
      <c r="G5" s="154"/>
      <c r="H5" s="155"/>
    </row>
    <row r="6" spans="1:8" ht="15.75">
      <c r="A6" s="153"/>
      <c r="B6" s="154"/>
      <c r="C6" s="154"/>
      <c r="D6" s="154"/>
      <c r="E6" s="154"/>
      <c r="F6" s="154"/>
      <c r="G6" s="154"/>
      <c r="H6" s="155"/>
    </row>
    <row r="7" spans="1:8" ht="15.75">
      <c r="A7" s="153"/>
      <c r="B7" s="154"/>
      <c r="C7" s="154"/>
      <c r="D7" s="154"/>
      <c r="E7" s="154"/>
      <c r="F7" s="154"/>
      <c r="G7" s="154"/>
      <c r="H7" s="155"/>
    </row>
    <row r="8" spans="1:8">
      <c r="A8" s="154"/>
      <c r="B8" s="154"/>
      <c r="C8" s="154"/>
      <c r="D8" s="157"/>
      <c r="E8" s="154"/>
      <c r="F8" s="154"/>
      <c r="G8" s="154"/>
      <c r="H8" s="155"/>
    </row>
    <row r="9" spans="1:8" ht="15.75">
      <c r="A9" s="159"/>
      <c r="B9" s="154"/>
      <c r="C9" s="154"/>
      <c r="D9" s="154"/>
      <c r="E9" s="154"/>
      <c r="F9" s="154"/>
      <c r="G9" s="154"/>
      <c r="H9" s="155"/>
    </row>
    <row r="10" spans="1:8" ht="15.75">
      <c r="A10" s="153"/>
      <c r="B10" s="154"/>
      <c r="C10" s="154"/>
      <c r="D10" s="160"/>
      <c r="E10" s="154"/>
      <c r="F10" s="154"/>
      <c r="G10" s="154"/>
      <c r="H10" s="155"/>
    </row>
    <row r="11" spans="1:8">
      <c r="A11" s="155"/>
      <c r="B11" s="155"/>
      <c r="C11" s="155"/>
      <c r="D11" s="155"/>
      <c r="E11" s="155"/>
      <c r="F11" s="155"/>
      <c r="G11" s="155"/>
      <c r="H11" s="155"/>
    </row>
    <row r="12" spans="1:8" ht="15.75">
      <c r="A12" s="153"/>
      <c r="B12" s="154"/>
      <c r="C12" s="154"/>
      <c r="D12" s="154"/>
      <c r="E12" s="154"/>
      <c r="F12" s="154"/>
      <c r="G12" s="154"/>
      <c r="H12" s="155"/>
    </row>
    <row r="13" spans="1:8" ht="15.75">
      <c r="A13" s="153"/>
      <c r="B13" s="154"/>
      <c r="C13" s="154"/>
      <c r="D13" s="154"/>
      <c r="E13" s="154"/>
      <c r="F13" s="154"/>
      <c r="G13" s="154"/>
      <c r="H13" s="155"/>
    </row>
    <row r="14" spans="1:8" ht="15.75">
      <c r="A14" s="153"/>
      <c r="B14" s="154"/>
      <c r="C14" s="154"/>
      <c r="D14" s="154"/>
      <c r="E14" s="154"/>
      <c r="F14" s="154"/>
      <c r="G14" s="154"/>
      <c r="H14" s="155"/>
    </row>
    <row r="15" spans="1:8" ht="15.75">
      <c r="A15" s="153"/>
      <c r="B15" s="154"/>
      <c r="C15" s="154"/>
      <c r="D15" s="154"/>
      <c r="E15" s="154"/>
      <c r="F15" s="154"/>
      <c r="G15" s="154"/>
      <c r="H15" s="155"/>
    </row>
    <row r="16" spans="1:8" ht="15.75">
      <c r="A16" s="153"/>
      <c r="B16" s="154"/>
      <c r="C16" s="154"/>
      <c r="D16" s="154"/>
      <c r="E16" s="154"/>
      <c r="F16" s="154"/>
      <c r="G16" s="154"/>
      <c r="H16" s="155"/>
    </row>
    <row r="17" spans="1:8" ht="15.75">
      <c r="A17" s="153"/>
      <c r="B17" s="154"/>
      <c r="C17" s="154"/>
      <c r="D17" s="154"/>
      <c r="E17" s="154"/>
      <c r="F17" s="154"/>
      <c r="G17" s="154"/>
      <c r="H17" s="155"/>
    </row>
    <row r="18" spans="1:8" ht="15.75">
      <c r="A18" s="153"/>
      <c r="B18" s="154"/>
      <c r="C18" s="154"/>
      <c r="D18" s="154"/>
      <c r="E18" s="154"/>
      <c r="F18" s="154"/>
      <c r="G18" s="154"/>
      <c r="H18" s="155"/>
    </row>
    <row r="19" spans="1:8" ht="15.75">
      <c r="A19" s="153"/>
      <c r="B19" s="154"/>
      <c r="C19" s="154"/>
      <c r="D19" s="154"/>
      <c r="E19" s="154"/>
      <c r="F19" s="154"/>
      <c r="G19" s="154"/>
      <c r="H19" s="155"/>
    </row>
    <row r="20" spans="1:8" ht="19.5">
      <c r="A20" s="205" t="s">
        <v>75</v>
      </c>
      <c r="B20" s="205"/>
      <c r="C20" s="205"/>
      <c r="D20" s="205"/>
      <c r="E20" s="205"/>
      <c r="F20" s="205"/>
      <c r="G20" s="205"/>
      <c r="H20" s="205"/>
    </row>
    <row r="21" spans="1:8" ht="19.5">
      <c r="A21" s="205" t="s">
        <v>76</v>
      </c>
      <c r="B21" s="205"/>
      <c r="C21" s="205"/>
      <c r="D21" s="205"/>
      <c r="E21" s="205"/>
      <c r="F21" s="205"/>
      <c r="G21" s="205"/>
      <c r="H21" s="205"/>
    </row>
    <row r="22" spans="1:8" ht="19.5">
      <c r="A22" s="161"/>
      <c r="B22" s="161"/>
      <c r="C22" s="161"/>
      <c r="D22" s="162"/>
      <c r="E22" s="161"/>
      <c r="F22" s="161"/>
      <c r="G22" s="161"/>
      <c r="H22" s="161"/>
    </row>
    <row r="23" spans="1:8" ht="19.5">
      <c r="A23" s="161"/>
      <c r="B23" s="161"/>
      <c r="C23" s="161"/>
      <c r="D23" s="161"/>
      <c r="E23" s="161"/>
      <c r="F23" s="161"/>
      <c r="G23" s="161"/>
      <c r="H23" s="161"/>
    </row>
    <row r="24" spans="1:8" ht="19.5">
      <c r="A24" s="161"/>
      <c r="B24" s="161"/>
      <c r="C24" s="161"/>
      <c r="D24" s="161"/>
      <c r="E24" s="161"/>
      <c r="F24" s="161"/>
      <c r="G24" s="161"/>
      <c r="H24" s="161"/>
    </row>
    <row r="25" spans="1:8" ht="19.5">
      <c r="A25" s="161"/>
      <c r="B25" s="161"/>
      <c r="C25" s="161"/>
      <c r="D25" s="161"/>
      <c r="E25" s="161"/>
      <c r="F25" s="161"/>
      <c r="G25" s="161"/>
      <c r="H25" s="161"/>
    </row>
    <row r="26" spans="1:8" ht="19.5">
      <c r="A26" s="161"/>
      <c r="B26" s="161"/>
      <c r="C26" s="161"/>
      <c r="D26" s="161"/>
      <c r="E26" s="161"/>
      <c r="F26" s="161"/>
      <c r="G26" s="161"/>
      <c r="H26" s="161"/>
    </row>
    <row r="27" spans="1:8" ht="19.5">
      <c r="A27" s="161"/>
      <c r="B27" s="161"/>
      <c r="C27" s="161"/>
      <c r="D27" s="161"/>
      <c r="E27" s="161"/>
      <c r="F27" s="161"/>
      <c r="G27" s="161"/>
      <c r="H27" s="161"/>
    </row>
    <row r="28" spans="1:8" ht="19.5">
      <c r="A28" s="205" t="s">
        <v>82</v>
      </c>
      <c r="B28" s="205"/>
      <c r="C28" s="205"/>
      <c r="D28" s="205"/>
      <c r="E28" s="205"/>
      <c r="F28" s="205"/>
      <c r="G28" s="205"/>
      <c r="H28" s="205"/>
    </row>
    <row r="29" spans="1:8" ht="19.5">
      <c r="A29" s="161"/>
      <c r="B29" s="161"/>
      <c r="C29" s="161"/>
      <c r="D29" s="161"/>
      <c r="E29" s="161"/>
      <c r="F29" s="161"/>
      <c r="G29" s="161"/>
      <c r="H29" s="161"/>
    </row>
    <row r="30" spans="1:8" ht="19.5">
      <c r="A30" s="161"/>
      <c r="B30" s="161"/>
      <c r="C30" s="161"/>
      <c r="D30" s="161"/>
      <c r="E30" s="161"/>
      <c r="F30" s="161"/>
      <c r="G30" s="161"/>
      <c r="H30" s="161"/>
    </row>
    <row r="31" spans="1:8" ht="19.5">
      <c r="A31" s="161"/>
      <c r="B31" s="161"/>
      <c r="C31" s="161"/>
      <c r="D31" s="161"/>
      <c r="E31" s="161"/>
      <c r="F31" s="161"/>
      <c r="G31" s="161"/>
      <c r="H31" s="161"/>
    </row>
    <row r="32" spans="1:8" ht="19.5">
      <c r="A32" s="161"/>
      <c r="B32" s="161"/>
      <c r="C32" s="161"/>
      <c r="D32" s="161"/>
      <c r="E32" s="161"/>
      <c r="F32" s="161"/>
      <c r="G32" s="161"/>
      <c r="H32" s="161"/>
    </row>
    <row r="33" spans="1:11" ht="19.5">
      <c r="A33" s="161"/>
      <c r="B33" s="161"/>
      <c r="C33" s="161"/>
      <c r="D33" s="161"/>
      <c r="E33" s="161"/>
      <c r="F33" s="161"/>
      <c r="G33" s="161"/>
      <c r="H33" s="161"/>
    </row>
    <row r="34" spans="1:11" ht="19.5">
      <c r="A34" s="161"/>
      <c r="B34" s="161"/>
      <c r="C34" s="161"/>
      <c r="D34" s="161"/>
      <c r="E34" s="161"/>
      <c r="F34" s="161"/>
      <c r="G34" s="161"/>
      <c r="H34" s="161"/>
    </row>
    <row r="35" spans="1:11" ht="19.5">
      <c r="A35" s="161"/>
      <c r="B35" s="161"/>
      <c r="C35" s="161"/>
      <c r="D35" s="161"/>
      <c r="E35" s="161"/>
      <c r="F35" s="161"/>
      <c r="G35" s="161"/>
      <c r="H35" s="161"/>
    </row>
    <row r="36" spans="1:11" ht="15.75">
      <c r="A36" s="153"/>
      <c r="B36" s="154"/>
      <c r="C36" s="154"/>
      <c r="D36" s="154"/>
      <c r="E36" s="154"/>
      <c r="F36" s="154"/>
      <c r="G36" s="154"/>
      <c r="H36" s="155"/>
      <c r="I36" s="163"/>
      <c r="K36" s="164"/>
    </row>
    <row r="37" spans="1:11">
      <c r="A37" s="155"/>
      <c r="B37" s="155"/>
      <c r="C37" s="155"/>
      <c r="D37" s="155"/>
      <c r="E37" s="155"/>
      <c r="F37" s="155"/>
      <c r="G37" s="155"/>
      <c r="H37" s="155"/>
    </row>
    <row r="38" spans="1:11">
      <c r="A38" s="155"/>
      <c r="B38" s="155"/>
      <c r="C38" s="206">
        <v>44998</v>
      </c>
      <c r="D38" s="206"/>
      <c r="E38" s="206"/>
      <c r="F38" s="206"/>
      <c r="G38" s="154"/>
      <c r="H38" s="155"/>
    </row>
    <row r="39" spans="1:11" ht="21" customHeight="1">
      <c r="A39" s="153"/>
      <c r="B39" s="154"/>
      <c r="C39" s="154"/>
      <c r="D39" s="154"/>
      <c r="E39" s="154"/>
      <c r="F39" s="154"/>
      <c r="G39" s="154"/>
      <c r="H39" s="155"/>
    </row>
    <row r="40" spans="1:11" ht="21" customHeight="1">
      <c r="A40" s="153"/>
      <c r="B40" s="154"/>
      <c r="C40" s="154"/>
      <c r="D40" s="154"/>
      <c r="E40" s="154"/>
      <c r="F40" s="154"/>
      <c r="G40" s="154"/>
      <c r="H40" s="155"/>
    </row>
    <row r="41" spans="1:11" ht="21" customHeight="1">
      <c r="A41" s="153"/>
      <c r="B41" s="153"/>
      <c r="C41" s="153"/>
      <c r="D41" s="153"/>
      <c r="E41" s="153"/>
      <c r="F41" s="153"/>
      <c r="G41" s="153"/>
      <c r="H41" s="153"/>
    </row>
    <row r="42" spans="1:11" ht="21" customHeight="1">
      <c r="A42" s="153"/>
      <c r="B42" s="153"/>
      <c r="C42" s="153"/>
      <c r="D42" s="153"/>
      <c r="E42" s="153"/>
      <c r="F42" s="153"/>
      <c r="G42" s="153"/>
      <c r="H42" s="153"/>
    </row>
    <row r="43" spans="1:11" ht="21" customHeight="1">
      <c r="A43" s="204" t="s">
        <v>64</v>
      </c>
      <c r="B43" s="204"/>
      <c r="C43" s="204"/>
      <c r="D43" s="204"/>
      <c r="E43" s="204"/>
      <c r="F43" s="204"/>
      <c r="G43" s="204"/>
      <c r="H43" s="204"/>
    </row>
    <row r="44" spans="1:11" ht="21" customHeight="1">
      <c r="A44" s="202"/>
      <c r="B44" s="202"/>
      <c r="C44" s="202"/>
      <c r="D44" s="202"/>
      <c r="E44" s="202"/>
      <c r="F44" s="202"/>
      <c r="G44" s="202"/>
      <c r="H44" s="153"/>
    </row>
    <row r="45" spans="1:11" ht="21" customHeight="1">
      <c r="A45" s="165"/>
      <c r="B45" s="165"/>
      <c r="C45" s="165"/>
      <c r="D45" s="165"/>
      <c r="E45" s="165"/>
      <c r="F45" s="165"/>
      <c r="G45" s="165"/>
      <c r="H45" s="153"/>
    </row>
    <row r="46" spans="1:11" ht="21" customHeight="1">
      <c r="A46" s="153"/>
      <c r="B46" s="153"/>
      <c r="C46" s="153"/>
      <c r="D46" s="153"/>
      <c r="E46" s="153"/>
      <c r="F46" s="153"/>
      <c r="G46" s="153"/>
      <c r="H46" s="153"/>
    </row>
    <row r="47" spans="1:11" ht="21" customHeight="1">
      <c r="A47" s="153"/>
      <c r="B47" s="153"/>
      <c r="C47" s="153"/>
      <c r="D47" s="153"/>
      <c r="E47" s="153"/>
      <c r="F47" s="153"/>
      <c r="G47" s="153"/>
      <c r="H47" s="153"/>
    </row>
    <row r="48" spans="1:11" ht="21" customHeight="1">
      <c r="A48" s="153"/>
      <c r="B48" s="153"/>
      <c r="C48" s="153"/>
      <c r="D48" s="153"/>
      <c r="E48" s="153"/>
      <c r="F48" s="153"/>
      <c r="G48" s="153"/>
      <c r="H48" s="153"/>
    </row>
    <row r="49" spans="1:8" ht="21" customHeight="1">
      <c r="A49" s="203" t="s">
        <v>78</v>
      </c>
      <c r="B49" s="203"/>
      <c r="C49" s="203"/>
      <c r="D49" s="203"/>
      <c r="E49" s="203"/>
      <c r="F49" s="203"/>
      <c r="G49" s="203"/>
      <c r="H49" s="203"/>
    </row>
    <row r="50" spans="1:8" ht="21" customHeight="1">
      <c r="A50" s="203" t="s">
        <v>77</v>
      </c>
      <c r="B50" s="203"/>
      <c r="C50" s="203"/>
      <c r="D50" s="203"/>
      <c r="E50" s="203"/>
      <c r="F50" s="203"/>
      <c r="G50" s="203"/>
      <c r="H50" s="203"/>
    </row>
    <row r="51" spans="1:8" ht="21" customHeight="1">
      <c r="A51" s="153"/>
      <c r="B51" s="153"/>
      <c r="C51" s="153"/>
      <c r="D51" s="153"/>
      <c r="E51" s="153"/>
      <c r="F51" s="153"/>
      <c r="G51" s="153"/>
      <c r="H51" s="153"/>
    </row>
    <row r="52" spans="1:8" ht="21" customHeight="1">
      <c r="A52" s="153"/>
      <c r="B52" s="153"/>
      <c r="C52" s="153"/>
      <c r="D52" s="153"/>
      <c r="E52" s="153"/>
      <c r="F52" s="153"/>
      <c r="G52" s="153"/>
      <c r="H52" s="153"/>
    </row>
    <row r="53" spans="1:8" ht="21" customHeight="1">
      <c r="A53" s="153"/>
      <c r="B53" s="153"/>
      <c r="C53" s="153"/>
      <c r="D53" s="153"/>
      <c r="E53" s="153"/>
      <c r="F53" s="153"/>
      <c r="G53" s="153"/>
      <c r="H53" s="153"/>
    </row>
    <row r="54" spans="1:8" ht="21" customHeight="1">
      <c r="A54" s="153"/>
      <c r="B54" s="153"/>
      <c r="C54" s="153"/>
      <c r="D54" s="153"/>
      <c r="E54" s="153"/>
      <c r="F54" s="153"/>
      <c r="G54" s="153"/>
      <c r="H54" s="153"/>
    </row>
    <row r="55" spans="1:8" ht="21" customHeight="1">
      <c r="A55" s="153"/>
      <c r="B55" s="153"/>
      <c r="C55" s="153"/>
      <c r="D55" s="153"/>
      <c r="E55" s="153"/>
      <c r="F55" s="153"/>
      <c r="G55" s="153"/>
      <c r="H55" s="153"/>
    </row>
    <row r="56" spans="1:8" ht="21" customHeight="1">
      <c r="A56" s="200" t="s">
        <v>65</v>
      </c>
      <c r="B56" s="200"/>
      <c r="C56" s="200"/>
      <c r="D56" s="200"/>
      <c r="E56" s="200"/>
      <c r="F56" s="200"/>
      <c r="G56" s="200"/>
      <c r="H56" s="200"/>
    </row>
    <row r="57" spans="1:8" ht="21" customHeight="1">
      <c r="A57" s="200" t="s">
        <v>40</v>
      </c>
      <c r="B57" s="200"/>
      <c r="C57" s="200"/>
      <c r="D57" s="200"/>
      <c r="E57" s="200"/>
      <c r="F57" s="200"/>
      <c r="G57" s="200"/>
      <c r="H57" s="200"/>
    </row>
    <row r="58" spans="1:8" ht="21" customHeight="1">
      <c r="A58" s="153"/>
      <c r="B58" s="153"/>
      <c r="C58" s="153"/>
      <c r="D58" s="153"/>
      <c r="E58" s="153"/>
      <c r="F58" s="153"/>
      <c r="G58" s="153"/>
      <c r="H58" s="153"/>
    </row>
    <row r="59" spans="1:8" ht="21" customHeight="1">
      <c r="A59" s="153"/>
      <c r="B59" s="153"/>
      <c r="C59" s="153"/>
      <c r="D59" s="153"/>
      <c r="E59" s="153"/>
      <c r="F59" s="153"/>
      <c r="G59" s="153"/>
      <c r="H59" s="153"/>
    </row>
    <row r="60" spans="1:8" ht="21" customHeight="1">
      <c r="A60" s="153"/>
      <c r="B60" s="153"/>
      <c r="C60" s="153"/>
      <c r="D60" s="153"/>
      <c r="E60" s="153"/>
      <c r="F60" s="153"/>
      <c r="G60" s="153"/>
      <c r="H60" s="153"/>
    </row>
    <row r="61" spans="1:8" ht="21" customHeight="1">
      <c r="A61" s="153"/>
      <c r="B61" s="153"/>
      <c r="C61" s="153"/>
      <c r="D61" s="153"/>
      <c r="E61" s="153"/>
      <c r="F61" s="153"/>
      <c r="G61" s="153"/>
      <c r="H61" s="153"/>
    </row>
    <row r="62" spans="1:8" ht="21" customHeight="1">
      <c r="A62" s="201" t="s">
        <v>63</v>
      </c>
      <c r="B62" s="201"/>
      <c r="C62" s="201"/>
      <c r="D62" s="201"/>
      <c r="E62" s="201"/>
      <c r="F62" s="201"/>
      <c r="G62" s="201"/>
      <c r="H62" s="201"/>
    </row>
    <row r="63" spans="1:8" ht="21" customHeight="1">
      <c r="A63" s="200" t="s">
        <v>66</v>
      </c>
      <c r="B63" s="200"/>
      <c r="C63" s="200"/>
      <c r="D63" s="200"/>
      <c r="E63" s="200"/>
      <c r="F63" s="200"/>
      <c r="G63" s="200"/>
      <c r="H63" s="200"/>
    </row>
    <row r="64" spans="1:8" ht="21" customHeight="1">
      <c r="A64" s="153"/>
      <c r="B64" s="153"/>
      <c r="C64" s="153"/>
      <c r="D64" s="153"/>
      <c r="E64" s="153"/>
      <c r="F64" s="153"/>
      <c r="G64" s="153"/>
      <c r="H64" s="153"/>
    </row>
    <row r="65" spans="1:8" ht="21" customHeight="1">
      <c r="A65" s="153"/>
      <c r="B65" s="153"/>
      <c r="C65" s="153"/>
      <c r="D65" s="153"/>
      <c r="E65" s="153"/>
      <c r="F65" s="153"/>
      <c r="G65" s="153"/>
      <c r="H65" s="153"/>
    </row>
    <row r="66" spans="1:8" ht="21" customHeight="1">
      <c r="A66" s="201" t="s">
        <v>41</v>
      </c>
      <c r="B66" s="201"/>
      <c r="C66" s="201"/>
      <c r="D66" s="201"/>
      <c r="E66" s="201"/>
      <c r="F66" s="201"/>
      <c r="G66" s="201"/>
      <c r="H66" s="201"/>
    </row>
    <row r="67" spans="1:8" ht="21" customHeight="1">
      <c r="A67" s="166"/>
      <c r="B67" s="166"/>
      <c r="C67" s="166"/>
      <c r="D67" s="166"/>
      <c r="E67" s="166"/>
      <c r="F67" s="166"/>
      <c r="G67" s="166"/>
      <c r="H67" s="166"/>
    </row>
    <row r="68" spans="1:8" ht="21" customHeight="1">
      <c r="A68" s="166"/>
      <c r="B68" s="166"/>
      <c r="C68" s="166"/>
      <c r="D68" s="166"/>
      <c r="E68" s="166"/>
      <c r="F68" s="166"/>
      <c r="G68" s="166"/>
      <c r="H68" s="166"/>
    </row>
    <row r="69" spans="1:8" ht="21" customHeight="1">
      <c r="A69" s="167"/>
      <c r="B69" s="168"/>
      <c r="C69" s="168"/>
      <c r="D69" s="168"/>
      <c r="E69" s="168"/>
      <c r="F69" s="168"/>
      <c r="G69" s="168"/>
      <c r="H69" s="168"/>
    </row>
    <row r="70" spans="1:8" ht="21" customHeight="1">
      <c r="A70" s="169"/>
      <c r="B70" s="169"/>
      <c r="C70" s="154"/>
      <c r="D70" s="154"/>
      <c r="E70" s="154"/>
      <c r="F70" s="154"/>
      <c r="G70" s="154"/>
      <c r="H70" s="155"/>
    </row>
    <row r="71" spans="1:8" ht="9.9499999999999993" customHeight="1">
      <c r="A71" s="170" t="s">
        <v>67</v>
      </c>
      <c r="B71" s="155"/>
      <c r="C71" s="154"/>
      <c r="D71" s="154"/>
      <c r="E71" s="154"/>
      <c r="F71" s="154"/>
      <c r="G71" s="154"/>
      <c r="H71" s="155"/>
    </row>
    <row r="72" spans="1:8" ht="9.9499999999999993" customHeight="1">
      <c r="A72" s="170" t="s">
        <v>68</v>
      </c>
      <c r="B72" s="155"/>
      <c r="C72" s="154"/>
      <c r="D72" s="154"/>
      <c r="E72" s="154"/>
      <c r="F72" s="154"/>
      <c r="G72" s="154"/>
      <c r="H72" s="155"/>
    </row>
    <row r="73" spans="1:8" ht="9.9499999999999993" customHeight="1">
      <c r="A73" s="171" t="s">
        <v>69</v>
      </c>
      <c r="B73" s="172"/>
      <c r="C73" s="154"/>
      <c r="D73" s="154"/>
      <c r="E73" s="154"/>
      <c r="F73" s="154"/>
      <c r="G73" s="154"/>
      <c r="H73" s="155"/>
    </row>
    <row r="74" spans="1:8" ht="9.9499999999999993" customHeight="1">
      <c r="A74" s="173"/>
      <c r="B74" s="155"/>
      <c r="C74" s="154"/>
      <c r="D74" s="154"/>
      <c r="E74" s="154"/>
      <c r="F74" s="154"/>
      <c r="G74" s="154"/>
      <c r="H74" s="155"/>
    </row>
    <row r="75" spans="1:8" ht="21" customHeight="1"/>
    <row r="76" spans="1:8" ht="21" customHeight="1"/>
  </sheetData>
  <mergeCells count="13">
    <mergeCell ref="A43:H43"/>
    <mergeCell ref="A20:H20"/>
    <mergeCell ref="A21:H21"/>
    <mergeCell ref="A28:H28"/>
    <mergeCell ref="C38:F38"/>
    <mergeCell ref="A63:H63"/>
    <mergeCell ref="A66:H66"/>
    <mergeCell ref="A44:G44"/>
    <mergeCell ref="A49:H49"/>
    <mergeCell ref="A50:H50"/>
    <mergeCell ref="A56:H56"/>
    <mergeCell ref="A57:H57"/>
    <mergeCell ref="A62:H6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P35"/>
  <sheetViews>
    <sheetView zoomScale="91" zoomScaleNormal="70" workbookViewId="0">
      <pane xSplit="1" ySplit="5" topLeftCell="B17" activePane="bottomRight" state="frozen"/>
      <selection pane="topRight" activeCell="B1" sqref="B1"/>
      <selection pane="bottomLeft" activeCell="A6" sqref="A6"/>
      <selection pane="bottomRight" activeCell="H31" sqref="H31"/>
    </sheetView>
  </sheetViews>
  <sheetFormatPr baseColWidth="10" defaultColWidth="11.08984375" defaultRowHeight="15"/>
  <cols>
    <col min="1" max="1" width="43.26953125" style="83" customWidth="1"/>
    <col min="2" max="3" width="7.6328125" style="83" customWidth="1"/>
    <col min="4" max="4" width="8" style="83" customWidth="1"/>
    <col min="5" max="6" width="7.6328125" style="83" customWidth="1"/>
    <col min="7" max="12" width="6.6328125" style="83" customWidth="1"/>
    <col min="13" max="30" width="11.6328125" style="83" customWidth="1"/>
    <col min="31" max="16384" width="11.08984375" style="83"/>
  </cols>
  <sheetData>
    <row r="1" spans="1:12" ht="15" customHeight="1" thickBot="1">
      <c r="A1" s="208" t="s">
        <v>1</v>
      </c>
      <c r="B1" s="219" t="s">
        <v>51</v>
      </c>
      <c r="C1" s="220"/>
      <c r="D1" s="220"/>
      <c r="E1" s="220"/>
      <c r="F1" s="220"/>
      <c r="G1" s="220"/>
      <c r="H1" s="220"/>
      <c r="I1" s="220"/>
      <c r="J1" s="220"/>
      <c r="K1" s="220"/>
      <c r="L1" s="221"/>
    </row>
    <row r="2" spans="1:12" ht="15" customHeight="1">
      <c r="A2" s="209"/>
      <c r="B2" s="222" t="s">
        <v>81</v>
      </c>
      <c r="C2" s="223"/>
      <c r="D2" s="223"/>
      <c r="E2" s="223"/>
      <c r="F2" s="224"/>
      <c r="G2" s="210" t="s">
        <v>2</v>
      </c>
      <c r="H2" s="211"/>
      <c r="I2" s="212"/>
      <c r="J2" s="210" t="s">
        <v>3</v>
      </c>
      <c r="K2" s="211"/>
      <c r="L2" s="212"/>
    </row>
    <row r="3" spans="1:12" ht="15" customHeight="1">
      <c r="A3" s="209"/>
      <c r="B3" s="84" t="s">
        <v>4</v>
      </c>
      <c r="C3" s="36" t="s">
        <v>5</v>
      </c>
      <c r="D3" s="36" t="s">
        <v>6</v>
      </c>
      <c r="E3" s="36" t="s">
        <v>7</v>
      </c>
      <c r="F3" s="85" t="s">
        <v>8</v>
      </c>
      <c r="G3" s="213"/>
      <c r="H3" s="214"/>
      <c r="I3" s="215"/>
      <c r="J3" s="216" t="s">
        <v>79</v>
      </c>
      <c r="K3" s="217"/>
      <c r="L3" s="218"/>
    </row>
    <row r="4" spans="1:12" ht="15" customHeight="1">
      <c r="A4" s="209"/>
      <c r="B4" s="86">
        <v>20</v>
      </c>
      <c r="C4" s="37">
        <f>B4+1</f>
        <v>21</v>
      </c>
      <c r="D4" s="37">
        <f t="shared" ref="D4:F4" si="0">C4+1</f>
        <v>22</v>
      </c>
      <c r="E4" s="37">
        <f t="shared" si="0"/>
        <v>23</v>
      </c>
      <c r="F4" s="87">
        <f t="shared" si="0"/>
        <v>24</v>
      </c>
      <c r="G4" s="88" t="s">
        <v>44</v>
      </c>
      <c r="H4" s="89" t="s">
        <v>45</v>
      </c>
      <c r="I4" s="58" t="s">
        <v>9</v>
      </c>
      <c r="J4" s="74">
        <v>2022</v>
      </c>
      <c r="K4" s="1">
        <v>2023</v>
      </c>
      <c r="L4" s="58" t="s">
        <v>9</v>
      </c>
    </row>
    <row r="5" spans="1:12" ht="15" customHeight="1">
      <c r="A5" s="90" t="s">
        <v>10</v>
      </c>
      <c r="B5" s="91"/>
      <c r="C5" s="3"/>
      <c r="D5" s="3"/>
      <c r="E5" s="3"/>
      <c r="F5" s="59"/>
      <c r="G5" s="92"/>
      <c r="H5" s="3"/>
      <c r="I5" s="59"/>
      <c r="J5" s="75"/>
      <c r="K5" s="3"/>
      <c r="L5" s="59"/>
    </row>
    <row r="6" spans="1:12" ht="15" customHeight="1">
      <c r="A6" s="93" t="s">
        <v>11</v>
      </c>
      <c r="B6" s="45">
        <v>349</v>
      </c>
      <c r="C6" s="6">
        <v>347</v>
      </c>
      <c r="D6" s="6">
        <v>341</v>
      </c>
      <c r="E6" s="6">
        <v>335</v>
      </c>
      <c r="F6" s="6"/>
      <c r="G6" s="60">
        <v>353.4</v>
      </c>
      <c r="H6" s="4">
        <f>AVERAGE(B6:F6)</f>
        <v>343</v>
      </c>
      <c r="I6" s="47">
        <f>(H6/G6-1)*100</f>
        <v>-2.9428409734012395</v>
      </c>
      <c r="J6" s="70">
        <v>317.11</v>
      </c>
      <c r="K6" s="5">
        <v>364.27777777777777</v>
      </c>
      <c r="L6" s="47">
        <f>IF(OR(OR(J6="",K6=""),OR(J6="s/i",K6="s/i")),"",K6/J6*100-100)</f>
        <v>14.874263750048172</v>
      </c>
    </row>
    <row r="7" spans="1:12" ht="15" customHeight="1">
      <c r="A7" s="94" t="s">
        <v>43</v>
      </c>
      <c r="B7" s="43"/>
      <c r="C7" s="8"/>
      <c r="D7" s="8"/>
      <c r="E7" s="8"/>
      <c r="F7" s="44"/>
      <c r="G7" s="43"/>
      <c r="H7" s="8"/>
      <c r="I7" s="44"/>
      <c r="J7" s="43"/>
      <c r="K7" s="8"/>
      <c r="L7" s="44" t="str">
        <f t="shared" ref="L7:L31" si="1">IF(OR(OR(J7="",K7=""),OR(J7="s/i",K7="s/i")),"",K7/J7*100-100)</f>
        <v/>
      </c>
    </row>
    <row r="8" spans="1:12" ht="15" customHeight="1">
      <c r="A8" s="95" t="s">
        <v>12</v>
      </c>
      <c r="B8" s="45"/>
      <c r="C8" s="6"/>
      <c r="D8" s="6"/>
      <c r="E8" s="6"/>
      <c r="F8" s="42"/>
      <c r="G8" s="45"/>
      <c r="H8" s="6"/>
      <c r="I8" s="42"/>
      <c r="J8" s="45"/>
      <c r="K8" s="6"/>
      <c r="L8" s="42" t="str">
        <f t="shared" si="1"/>
        <v/>
      </c>
    </row>
    <row r="9" spans="1:12" ht="15" customHeight="1">
      <c r="A9" s="94" t="s">
        <v>52</v>
      </c>
      <c r="B9" s="43"/>
      <c r="C9" s="8"/>
      <c r="D9" s="8"/>
      <c r="E9" s="8"/>
      <c r="F9" s="44"/>
      <c r="G9" s="43"/>
      <c r="H9" s="8"/>
      <c r="I9" s="44"/>
      <c r="J9" s="43"/>
      <c r="K9" s="8"/>
      <c r="L9" s="44" t="str">
        <f t="shared" si="1"/>
        <v/>
      </c>
    </row>
    <row r="10" spans="1:12" ht="15" customHeight="1">
      <c r="A10" s="96" t="s">
        <v>13</v>
      </c>
      <c r="B10" s="45">
        <v>299.73917999999998</v>
      </c>
      <c r="C10" s="6">
        <v>293.30897999999996</v>
      </c>
      <c r="D10" s="6">
        <v>286.05203999999998</v>
      </c>
      <c r="E10" s="6">
        <v>285.50088</v>
      </c>
      <c r="F10" s="42">
        <v>291.56363999999996</v>
      </c>
      <c r="G10" s="61">
        <v>298.04895599999998</v>
      </c>
      <c r="H10" s="4">
        <f>AVERAGE(B10:F10)</f>
        <v>291.23294399999997</v>
      </c>
      <c r="I10" s="47">
        <f t="shared" ref="I10:I15" si="2">(H10/G10-1)*100</f>
        <v>-2.2868766565986576</v>
      </c>
      <c r="J10" s="70">
        <v>350.89</v>
      </c>
      <c r="K10" s="5">
        <v>322.6507905263158</v>
      </c>
      <c r="L10" s="47">
        <f>IF(OR(OR(J10="",K10=""),OR(J10="s/i",K10="s/i")),"",K10/J10*100-100)</f>
        <v>-8.0478809523452384</v>
      </c>
    </row>
    <row r="11" spans="1:12" ht="15" customHeight="1">
      <c r="A11" s="97" t="s">
        <v>74</v>
      </c>
      <c r="B11" s="174">
        <v>369.18534</v>
      </c>
      <c r="C11" s="40">
        <v>365.69466</v>
      </c>
      <c r="D11" s="40">
        <v>362.3877</v>
      </c>
      <c r="E11" s="40">
        <v>365.51094000000001</v>
      </c>
      <c r="F11" s="175">
        <v>375.89112</v>
      </c>
      <c r="G11" s="48">
        <v>366.08047199999999</v>
      </c>
      <c r="H11" s="10">
        <f t="shared" ref="H11:H14" si="3">AVERAGE(B11:F11)</f>
        <v>367.73395199999999</v>
      </c>
      <c r="I11" s="49">
        <f t="shared" si="2"/>
        <v>0.45167118337849921</v>
      </c>
      <c r="J11" s="48">
        <v>400.97</v>
      </c>
      <c r="K11" s="10">
        <v>394.35014526315791</v>
      </c>
      <c r="L11" s="49">
        <f t="shared" si="1"/>
        <v>-1.6509601059535868</v>
      </c>
    </row>
    <row r="12" spans="1:12" ht="15" customHeight="1">
      <c r="A12" s="98" t="s">
        <v>47</v>
      </c>
      <c r="B12" s="98"/>
      <c r="C12" s="38"/>
      <c r="D12" s="38"/>
      <c r="E12" s="38"/>
      <c r="F12" s="99"/>
      <c r="G12" s="62"/>
      <c r="H12" s="11"/>
      <c r="I12" s="63"/>
      <c r="J12" s="62"/>
      <c r="K12" s="11"/>
      <c r="L12" s="63" t="str">
        <f t="shared" si="1"/>
        <v/>
      </c>
    </row>
    <row r="13" spans="1:12" ht="15" customHeight="1">
      <c r="A13" s="100" t="s">
        <v>73</v>
      </c>
      <c r="B13" s="179">
        <v>371.02253999999999</v>
      </c>
      <c r="C13" s="180">
        <v>367.53185999999999</v>
      </c>
      <c r="D13" s="180">
        <v>364.22489999999999</v>
      </c>
      <c r="E13" s="180">
        <v>367.34814</v>
      </c>
      <c r="F13" s="181">
        <v>377.72832</v>
      </c>
      <c r="G13" s="64">
        <v>367.91767200000004</v>
      </c>
      <c r="H13" s="12">
        <f t="shared" si="3"/>
        <v>369.57115199999998</v>
      </c>
      <c r="I13" s="65">
        <f t="shared" si="2"/>
        <v>0.44941575951262802</v>
      </c>
      <c r="J13" s="76" t="s">
        <v>60</v>
      </c>
      <c r="K13" s="12">
        <v>396.18734526315785</v>
      </c>
      <c r="L13" s="77" t="str">
        <f t="shared" si="1"/>
        <v/>
      </c>
    </row>
    <row r="14" spans="1:12" ht="15" customHeight="1">
      <c r="A14" s="101" t="s">
        <v>72</v>
      </c>
      <c r="B14" s="176">
        <v>369.18534</v>
      </c>
      <c r="C14" s="177">
        <v>365.69466</v>
      </c>
      <c r="D14" s="177">
        <v>362.3877</v>
      </c>
      <c r="E14" s="177">
        <v>365.51094000000001</v>
      </c>
      <c r="F14" s="178">
        <v>375.89112</v>
      </c>
      <c r="G14" s="66">
        <v>366.08047199999999</v>
      </c>
      <c r="H14" s="13">
        <f t="shared" si="3"/>
        <v>367.73395199999999</v>
      </c>
      <c r="I14" s="67">
        <f t="shared" si="2"/>
        <v>0.45167118337849921</v>
      </c>
      <c r="J14" s="66">
        <v>391.0673589473684</v>
      </c>
      <c r="K14" s="14">
        <v>394.35014526315791</v>
      </c>
      <c r="L14" s="78">
        <f t="shared" si="1"/>
        <v>0.8394426792933416</v>
      </c>
    </row>
    <row r="15" spans="1:12" ht="15" customHeight="1">
      <c r="A15" s="102" t="s">
        <v>71</v>
      </c>
      <c r="B15" s="179">
        <v>371.02253999999999</v>
      </c>
      <c r="C15" s="180">
        <v>365.69466</v>
      </c>
      <c r="D15" s="180">
        <v>362.3877</v>
      </c>
      <c r="E15" s="180">
        <v>365.51094000000001</v>
      </c>
      <c r="F15" s="181">
        <v>379.56551999999999</v>
      </c>
      <c r="G15" s="68">
        <v>367.91767200000004</v>
      </c>
      <c r="H15" s="12">
        <f>AVERAGE(B15:F15)</f>
        <v>368.83627200000001</v>
      </c>
      <c r="I15" s="65">
        <f t="shared" si="2"/>
        <v>0.24967542195144521</v>
      </c>
      <c r="J15" s="68">
        <v>381.88135894736843</v>
      </c>
      <c r="K15" s="15">
        <v>392.60964000000001</v>
      </c>
      <c r="L15" s="79">
        <f t="shared" si="1"/>
        <v>2.8093230531606395</v>
      </c>
    </row>
    <row r="16" spans="1:12" ht="15" customHeight="1">
      <c r="A16" s="103" t="s">
        <v>59</v>
      </c>
      <c r="B16" s="46"/>
      <c r="C16" s="9"/>
      <c r="D16" s="6"/>
      <c r="E16" s="6"/>
      <c r="F16" s="42"/>
      <c r="G16" s="45"/>
      <c r="H16" s="9"/>
      <c r="I16" s="69"/>
      <c r="J16" s="45"/>
      <c r="K16" s="6"/>
      <c r="L16" s="42" t="str">
        <f t="shared" si="1"/>
        <v/>
      </c>
    </row>
    <row r="17" spans="1:12" ht="15" customHeight="1">
      <c r="A17" s="104" t="s">
        <v>14</v>
      </c>
      <c r="B17" s="43"/>
      <c r="C17" s="8"/>
      <c r="D17" s="8"/>
      <c r="E17" s="8"/>
      <c r="F17" s="44"/>
      <c r="G17" s="43"/>
      <c r="H17" s="8"/>
      <c r="I17" s="44"/>
      <c r="J17" s="80"/>
      <c r="K17" s="16"/>
      <c r="L17" s="49" t="str">
        <f t="shared" si="1"/>
        <v/>
      </c>
    </row>
    <row r="18" spans="1:12" ht="15" customHeight="1">
      <c r="A18" s="103" t="s">
        <v>62</v>
      </c>
      <c r="B18" s="45">
        <v>342.75</v>
      </c>
      <c r="C18" s="6">
        <v>342.75</v>
      </c>
      <c r="D18" s="6">
        <v>336</v>
      </c>
      <c r="E18" s="6">
        <v>337.5</v>
      </c>
      <c r="F18" s="42">
        <v>341.75</v>
      </c>
      <c r="G18" s="41">
        <v>341.75</v>
      </c>
      <c r="H18" s="4">
        <f>AVERAGE(B18:F18)</f>
        <v>340.15</v>
      </c>
      <c r="I18" s="47">
        <f>(H18/G18-1)*100</f>
        <v>-0.4681784930504862</v>
      </c>
      <c r="J18" s="45" t="s">
        <v>60</v>
      </c>
      <c r="K18" s="7">
        <v>371.07894736842104</v>
      </c>
      <c r="L18" s="42" t="str">
        <f>IF(OR(OR(J18="",K18=""),OR(J18="s/i",K18="s/i")),"",K18/J18*100-100)</f>
        <v/>
      </c>
    </row>
    <row r="19" spans="1:12" ht="15" customHeight="1">
      <c r="A19" s="104" t="s">
        <v>10</v>
      </c>
      <c r="B19" s="48"/>
      <c r="C19" s="8"/>
      <c r="D19" s="8"/>
      <c r="E19" s="10"/>
      <c r="F19" s="44"/>
      <c r="G19" s="43"/>
      <c r="H19" s="8"/>
      <c r="I19" s="44"/>
      <c r="J19" s="43"/>
      <c r="K19" s="8"/>
      <c r="L19" s="49" t="str">
        <f t="shared" si="1"/>
        <v/>
      </c>
    </row>
    <row r="20" spans="1:12" ht="15" customHeight="1">
      <c r="A20" s="103" t="s">
        <v>15</v>
      </c>
      <c r="B20" s="45">
        <v>300</v>
      </c>
      <c r="C20" s="6">
        <v>299</v>
      </c>
      <c r="D20" s="6">
        <v>297</v>
      </c>
      <c r="E20" s="6">
        <v>293</v>
      </c>
      <c r="F20" s="6"/>
      <c r="G20" s="60">
        <v>299.2</v>
      </c>
      <c r="H20" s="4">
        <f>AVERAGE(B20:F20)</f>
        <v>297.25</v>
      </c>
      <c r="I20" s="47">
        <f>(H20/G20-1)*100</f>
        <v>-0.65173796791443417</v>
      </c>
      <c r="J20" s="70">
        <v>287.20999999999998</v>
      </c>
      <c r="K20" s="7">
        <v>312.27777777777777</v>
      </c>
      <c r="L20" s="47">
        <f t="shared" si="1"/>
        <v>8.7280309800417086</v>
      </c>
    </row>
    <row r="21" spans="1:12" ht="15" customHeight="1">
      <c r="A21" s="104" t="s">
        <v>12</v>
      </c>
      <c r="B21" s="48"/>
      <c r="C21" s="10"/>
      <c r="D21" s="10"/>
      <c r="E21" s="10"/>
      <c r="F21" s="49"/>
      <c r="G21" s="43"/>
      <c r="H21" s="8"/>
      <c r="I21" s="44"/>
      <c r="J21" s="48"/>
      <c r="K21" s="10"/>
      <c r="L21" s="49" t="str">
        <f t="shared" si="1"/>
        <v/>
      </c>
    </row>
    <row r="22" spans="1:12" ht="15" customHeight="1">
      <c r="A22" s="105" t="s">
        <v>16</v>
      </c>
      <c r="B22" s="45">
        <v>294.47263999999996</v>
      </c>
      <c r="C22" s="6">
        <v>293.29159999999996</v>
      </c>
      <c r="D22" s="6">
        <v>290.73267999999996</v>
      </c>
      <c r="E22" s="6">
        <v>289.25637999999998</v>
      </c>
      <c r="F22" s="42">
        <v>293.68527999999998</v>
      </c>
      <c r="G22" s="70">
        <v>285.87073199999998</v>
      </c>
      <c r="H22" s="4">
        <f>AVERAGE(B22:F22)</f>
        <v>292.28771599999993</v>
      </c>
      <c r="I22" s="53">
        <f>(H22/G22-1)*100</f>
        <v>2.2447152792122615</v>
      </c>
      <c r="J22" s="70">
        <v>301.18</v>
      </c>
      <c r="K22" s="7">
        <v>298.41465157894726</v>
      </c>
      <c r="L22" s="47">
        <f t="shared" si="1"/>
        <v>-0.91817133310736665</v>
      </c>
    </row>
    <row r="23" spans="1:12" ht="15" customHeight="1">
      <c r="A23" s="106" t="s">
        <v>17</v>
      </c>
      <c r="B23" s="43"/>
      <c r="C23" s="10"/>
      <c r="D23" s="10"/>
      <c r="E23" s="10"/>
      <c r="F23" s="49"/>
      <c r="G23" s="71"/>
      <c r="H23" s="10"/>
      <c r="I23" s="54"/>
      <c r="J23" s="71"/>
      <c r="K23" s="18"/>
      <c r="L23" s="49" t="str">
        <f t="shared" si="1"/>
        <v/>
      </c>
    </row>
    <row r="24" spans="1:12" ht="15" customHeight="1">
      <c r="A24" s="107" t="s">
        <v>48</v>
      </c>
      <c r="B24" s="45">
        <v>381.61971432372468</v>
      </c>
      <c r="C24" s="6">
        <v>380.40717334811495</v>
      </c>
      <c r="D24" s="6">
        <v>394.18604807095306</v>
      </c>
      <c r="E24" s="6">
        <v>394.18604807095306</v>
      </c>
      <c r="F24" s="42">
        <v>394.18604807095306</v>
      </c>
      <c r="G24" s="52">
        <v>374.07991407538776</v>
      </c>
      <c r="H24" s="4">
        <f>AVERAGE(B24:F24)</f>
        <v>388.91700637693981</v>
      </c>
      <c r="I24" s="47">
        <f>(H24/G24-1)*100</f>
        <v>3.9662894860914566</v>
      </c>
      <c r="J24" s="52">
        <v>333.44944355279642</v>
      </c>
      <c r="K24" s="19">
        <v>385.98834281479719</v>
      </c>
      <c r="L24" s="47">
        <f t="shared" si="1"/>
        <v>15.75618141755335</v>
      </c>
    </row>
    <row r="25" spans="1:12" ht="15" customHeight="1">
      <c r="A25" s="108" t="s">
        <v>53</v>
      </c>
      <c r="B25" s="51"/>
      <c r="C25" s="10"/>
      <c r="D25" s="10"/>
      <c r="E25" s="10"/>
      <c r="F25" s="44"/>
      <c r="G25" s="51"/>
      <c r="H25" s="21"/>
      <c r="I25" s="72"/>
      <c r="J25" s="48"/>
      <c r="K25" s="10"/>
      <c r="L25" s="49" t="str">
        <f t="shared" si="1"/>
        <v/>
      </c>
    </row>
    <row r="26" spans="1:12" ht="15" customHeight="1">
      <c r="A26" s="107" t="s">
        <v>18</v>
      </c>
      <c r="B26" s="45">
        <v>476</v>
      </c>
      <c r="C26" s="6">
        <v>476</v>
      </c>
      <c r="D26" s="6">
        <v>476</v>
      </c>
      <c r="E26" s="6">
        <v>477</v>
      </c>
      <c r="F26" s="42">
        <v>477</v>
      </c>
      <c r="G26" s="52">
        <v>472.4</v>
      </c>
      <c r="H26" s="19">
        <f>AVERAGE(B26:F26)</f>
        <v>476.4</v>
      </c>
      <c r="I26" s="53">
        <f>(H26/G26-1)*100</f>
        <v>0.84674005080440651</v>
      </c>
      <c r="J26" s="52">
        <v>431.8</v>
      </c>
      <c r="K26" s="19">
        <v>494.45</v>
      </c>
      <c r="L26" s="47">
        <f t="shared" si="1"/>
        <v>14.509031959240389</v>
      </c>
    </row>
    <row r="27" spans="1:12" ht="15" customHeight="1">
      <c r="A27" s="109" t="s">
        <v>19</v>
      </c>
      <c r="B27" s="174">
        <v>474</v>
      </c>
      <c r="C27" s="40">
        <v>474</v>
      </c>
      <c r="D27" s="40">
        <v>474</v>
      </c>
      <c r="E27" s="40">
        <v>476</v>
      </c>
      <c r="F27" s="175">
        <v>476</v>
      </c>
      <c r="G27" s="51">
        <v>470.4</v>
      </c>
      <c r="H27" s="20">
        <f>AVERAGE(B27:F27)</f>
        <v>474.8</v>
      </c>
      <c r="I27" s="54">
        <f>(H27/G27-1)*100</f>
        <v>0.93537414965987331</v>
      </c>
      <c r="J27" s="48">
        <v>428.8</v>
      </c>
      <c r="K27" s="10">
        <v>492.7</v>
      </c>
      <c r="L27" s="49">
        <f t="shared" si="1"/>
        <v>14.902052238805965</v>
      </c>
    </row>
    <row r="28" spans="1:12" ht="15" customHeight="1">
      <c r="A28" s="107" t="s">
        <v>20</v>
      </c>
      <c r="B28" s="45">
        <v>472</v>
      </c>
      <c r="C28" s="6">
        <v>472</v>
      </c>
      <c r="D28" s="6">
        <v>472</v>
      </c>
      <c r="E28" s="6">
        <v>473</v>
      </c>
      <c r="F28" s="42">
        <v>473</v>
      </c>
      <c r="G28" s="52">
        <v>467.8</v>
      </c>
      <c r="H28" s="19">
        <f>AVERAGE(B28:F28)</f>
        <v>472.4</v>
      </c>
      <c r="I28" s="53">
        <f>(H28/G28-1)*100</f>
        <v>0.98332620778109892</v>
      </c>
      <c r="J28" s="52">
        <v>428.6</v>
      </c>
      <c r="K28" s="19">
        <v>488.9</v>
      </c>
      <c r="L28" s="53">
        <f t="shared" si="1"/>
        <v>14.069062062529156</v>
      </c>
    </row>
    <row r="29" spans="1:12" ht="15" customHeight="1">
      <c r="A29" s="108" t="s">
        <v>54</v>
      </c>
      <c r="B29" s="51"/>
      <c r="C29" s="20"/>
      <c r="D29" s="20"/>
      <c r="E29" s="20"/>
      <c r="F29" s="54"/>
      <c r="G29" s="51"/>
      <c r="H29" s="20"/>
      <c r="I29" s="54"/>
      <c r="J29" s="48"/>
      <c r="K29" s="10"/>
      <c r="L29" s="54" t="str">
        <f t="shared" si="1"/>
        <v/>
      </c>
    </row>
    <row r="30" spans="1:12" ht="15" customHeight="1">
      <c r="A30" s="107" t="s">
        <v>49</v>
      </c>
      <c r="B30" s="45">
        <v>450</v>
      </c>
      <c r="C30" s="6">
        <v>450</v>
      </c>
      <c r="D30" s="6">
        <v>450</v>
      </c>
      <c r="E30" s="6">
        <v>450</v>
      </c>
      <c r="F30" s="42">
        <v>450</v>
      </c>
      <c r="G30" s="52">
        <v>445.5</v>
      </c>
      <c r="H30" s="19">
        <f>AVERAGE(B30:F30)</f>
        <v>450</v>
      </c>
      <c r="I30" s="53">
        <f>(H30/G30-1)*100</f>
        <v>1.0101010101010166</v>
      </c>
      <c r="J30" s="52">
        <v>398.375</v>
      </c>
      <c r="K30" s="19">
        <v>454.4</v>
      </c>
      <c r="L30" s="53">
        <f t="shared" si="1"/>
        <v>14.063382491371186</v>
      </c>
    </row>
    <row r="31" spans="1:12" ht="15" customHeight="1" thickBot="1">
      <c r="A31" s="110" t="s">
        <v>50</v>
      </c>
      <c r="B31" s="182">
        <v>445</v>
      </c>
      <c r="C31" s="183">
        <v>445</v>
      </c>
      <c r="D31" s="183">
        <v>445</v>
      </c>
      <c r="E31" s="183">
        <v>450</v>
      </c>
      <c r="F31" s="184">
        <v>450</v>
      </c>
      <c r="G31" s="55">
        <v>440.5</v>
      </c>
      <c r="H31" s="73">
        <f>AVERAGE(B31:F31)</f>
        <v>447</v>
      </c>
      <c r="I31" s="57">
        <f>(H31/G31-1)*100</f>
        <v>1.4755959137343844</v>
      </c>
      <c r="J31" s="55">
        <v>393.5</v>
      </c>
      <c r="K31" s="56">
        <v>449.4</v>
      </c>
      <c r="L31" s="57">
        <f t="shared" si="1"/>
        <v>14.20584498094027</v>
      </c>
    </row>
    <row r="32" spans="1:12" ht="15.75" customHeight="1">
      <c r="A32" s="39" t="s">
        <v>61</v>
      </c>
      <c r="B32" s="39"/>
      <c r="C32" s="39"/>
      <c r="D32" s="39"/>
      <c r="E32" s="39"/>
      <c r="F32" s="39"/>
      <c r="G32" s="39"/>
      <c r="H32" s="39"/>
      <c r="I32" s="39"/>
      <c r="J32" s="207" t="s">
        <v>0</v>
      </c>
      <c r="K32" s="207"/>
      <c r="L32" s="207"/>
    </row>
    <row r="33" spans="1:250">
      <c r="A33" s="112" t="s">
        <v>70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5" spans="1:250" s="111" customForma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IP35" s="83"/>
    </row>
  </sheetData>
  <sheetProtection selectLockedCells="1" selectUnlockedCells="1"/>
  <mergeCells count="7">
    <mergeCell ref="J32:L32"/>
    <mergeCell ref="A1:A4"/>
    <mergeCell ref="G2:I3"/>
    <mergeCell ref="J2:L2"/>
    <mergeCell ref="J3:L3"/>
    <mergeCell ref="B1:L1"/>
    <mergeCell ref="B2:F2"/>
  </mergeCells>
  <phoneticPr fontId="0" type="noConversion"/>
  <printOptions horizontalCentered="1"/>
  <pageMargins left="0.25" right="0.25" top="0.75" bottom="0.75" header="0.3" footer="0.3"/>
  <pageSetup scale="79" firstPageNumber="0" orientation="landscape" r:id="rId1"/>
  <headerFooter alignWithMargins="0"/>
  <ignoredErrors>
    <ignoredError sqref="H29:H31 H18 H22 H20 H24" formulaRange="1" unlockedFormula="1"/>
    <ignoredError sqref="I29:I31 I18 I6 I20 I10 I24" unlockedFormula="1"/>
    <ignoredError sqref="H26:H28 H19 H11 H21 H13:H14 H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2"/>
  <sheetViews>
    <sheetView zoomScale="70" zoomScaleNormal="70" workbookViewId="0">
      <pane xSplit="1" ySplit="5" topLeftCell="B7" activePane="bottomRight" state="frozen"/>
      <selection pane="topRight" activeCell="B1" sqref="B1"/>
      <selection pane="bottomLeft" activeCell="A6" sqref="A6"/>
      <selection pane="bottomRight" activeCell="B25" sqref="B25"/>
    </sheetView>
  </sheetViews>
  <sheetFormatPr baseColWidth="10" defaultRowHeight="18"/>
  <cols>
    <col min="1" max="1" width="43.26953125" customWidth="1"/>
    <col min="2" max="4" width="7.453125" customWidth="1"/>
    <col min="5" max="5" width="7.6328125" customWidth="1"/>
    <col min="6" max="6" width="7.90625" customWidth="1"/>
    <col min="7" max="7" width="7.453125" customWidth="1"/>
    <col min="8" max="8" width="7.6328125" customWidth="1"/>
    <col min="9" max="9" width="7.90625" customWidth="1"/>
    <col min="10" max="11" width="7.6328125" customWidth="1"/>
    <col min="12" max="12" width="8.26953125" customWidth="1"/>
  </cols>
  <sheetData>
    <row r="1" spans="1:12" ht="2.25" customHeight="1" thickBo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83" customFormat="1" ht="15" customHeight="1" thickBot="1">
      <c r="A2" s="225" t="s">
        <v>1</v>
      </c>
      <c r="B2" s="220" t="s">
        <v>51</v>
      </c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s="83" customFormat="1" ht="15" customHeight="1">
      <c r="A3" s="226"/>
      <c r="B3" s="222" t="s">
        <v>81</v>
      </c>
      <c r="C3" s="223"/>
      <c r="D3" s="223"/>
      <c r="E3" s="223"/>
      <c r="F3" s="224"/>
      <c r="G3" s="210" t="s">
        <v>2</v>
      </c>
      <c r="H3" s="211"/>
      <c r="I3" s="212"/>
      <c r="J3" s="210" t="s">
        <v>3</v>
      </c>
      <c r="K3" s="211"/>
      <c r="L3" s="212"/>
    </row>
    <row r="4" spans="1:12" s="83" customFormat="1" ht="15" customHeight="1">
      <c r="A4" s="226"/>
      <c r="B4" s="84" t="s">
        <v>4</v>
      </c>
      <c r="C4" s="36" t="s">
        <v>5</v>
      </c>
      <c r="D4" s="36" t="s">
        <v>6</v>
      </c>
      <c r="E4" s="36" t="s">
        <v>7</v>
      </c>
      <c r="F4" s="85" t="s">
        <v>8</v>
      </c>
      <c r="G4" s="213"/>
      <c r="H4" s="214"/>
      <c r="I4" s="215"/>
      <c r="J4" s="216" t="s">
        <v>79</v>
      </c>
      <c r="K4" s="217"/>
      <c r="L4" s="218"/>
    </row>
    <row r="5" spans="1:12" s="83" customFormat="1" ht="15" customHeight="1">
      <c r="A5" s="226"/>
      <c r="B5" s="86">
        <v>20</v>
      </c>
      <c r="C5" s="37">
        <f>B5+1</f>
        <v>21</v>
      </c>
      <c r="D5" s="37">
        <f t="shared" ref="D5:F5" si="0">C5+1</f>
        <v>22</v>
      </c>
      <c r="E5" s="37">
        <f t="shared" si="0"/>
        <v>23</v>
      </c>
      <c r="F5" s="87">
        <f t="shared" si="0"/>
        <v>24</v>
      </c>
      <c r="G5" s="88" t="s">
        <v>44</v>
      </c>
      <c r="H5" s="89" t="s">
        <v>45</v>
      </c>
      <c r="I5" s="58" t="s">
        <v>9</v>
      </c>
      <c r="J5" s="74">
        <v>2022</v>
      </c>
      <c r="K5" s="1">
        <v>2023</v>
      </c>
      <c r="L5" s="58" t="s">
        <v>9</v>
      </c>
    </row>
    <row r="6" spans="1:12" ht="15" customHeight="1">
      <c r="A6" s="114"/>
      <c r="B6" s="185"/>
      <c r="C6" s="186"/>
      <c r="D6" s="186"/>
      <c r="E6" s="186"/>
      <c r="F6" s="187"/>
      <c r="G6" s="122"/>
      <c r="I6" s="123"/>
      <c r="J6" s="122"/>
      <c r="L6" s="123"/>
    </row>
    <row r="7" spans="1:12" ht="15" customHeight="1">
      <c r="A7" s="115" t="s">
        <v>21</v>
      </c>
      <c r="B7" s="124"/>
      <c r="C7" s="31"/>
      <c r="D7" s="31"/>
      <c r="E7" s="31"/>
      <c r="F7" s="125"/>
      <c r="G7" s="45"/>
      <c r="H7" s="6"/>
      <c r="I7" s="42"/>
      <c r="J7" s="45" t="s">
        <v>80</v>
      </c>
      <c r="K7" s="6"/>
      <c r="L7" s="42"/>
    </row>
    <row r="8" spans="1:12" ht="15" customHeight="1">
      <c r="A8" s="116" t="s">
        <v>22</v>
      </c>
      <c r="B8" s="126">
        <v>245.09043380566806</v>
      </c>
      <c r="C8" s="33">
        <v>247.32948906882595</v>
      </c>
      <c r="D8" s="127">
        <v>249.74077935222675</v>
      </c>
      <c r="E8" s="33">
        <v>249.05183927125509</v>
      </c>
      <c r="F8" s="128">
        <v>253.87441983805672</v>
      </c>
      <c r="G8" s="48">
        <v>238.09769198380573</v>
      </c>
      <c r="H8" s="20">
        <f>AVERAGE(B8:F8)</f>
        <v>249.0173922672065</v>
      </c>
      <c r="I8" s="54">
        <f>(H8/G8-1)*100</f>
        <v>4.5862268518518379</v>
      </c>
      <c r="J8" s="82">
        <v>493.24</v>
      </c>
      <c r="K8" s="17">
        <v>258.22300962914989</v>
      </c>
      <c r="L8" s="49">
        <f>IF(OR(OR(J8="",K8=""),OR(J8="s/i",K8="s/i")),"",K8/J8*100-100)</f>
        <v>-47.647593538814803</v>
      </c>
    </row>
    <row r="9" spans="1:12" ht="15" customHeight="1">
      <c r="A9" s="115" t="s">
        <v>23</v>
      </c>
      <c r="B9" s="124">
        <v>607</v>
      </c>
      <c r="C9" s="34">
        <v>600</v>
      </c>
      <c r="D9" s="34">
        <v>593</v>
      </c>
      <c r="E9" s="34">
        <v>582</v>
      </c>
      <c r="F9" s="34">
        <v>0</v>
      </c>
      <c r="G9" s="60">
        <v>607.6</v>
      </c>
      <c r="H9" s="5">
        <f>AVERAGE(B9:F9)</f>
        <v>476.4</v>
      </c>
      <c r="I9" s="50">
        <f>(H9/G9-1)*100</f>
        <v>-21.593153390388419</v>
      </c>
      <c r="J9" s="81">
        <v>646.79</v>
      </c>
      <c r="K9" s="22">
        <v>618.66666666666663</v>
      </c>
      <c r="L9" s="50">
        <f t="shared" ref="L9:L31" si="1">IF(OR(OR(J9="",K9=""),OR(J9="s/i",K9="s/i")),"",K9/J9*100-100)</f>
        <v>-4.3481397877724248</v>
      </c>
    </row>
    <row r="10" spans="1:12" ht="15" customHeight="1">
      <c r="A10" s="116" t="s">
        <v>24</v>
      </c>
      <c r="B10" s="126">
        <v>546.01579989880247</v>
      </c>
      <c r="C10" s="33">
        <v>539.03444041153648</v>
      </c>
      <c r="D10" s="127">
        <v>532.23680091077756</v>
      </c>
      <c r="E10" s="33">
        <v>521.58104169337162</v>
      </c>
      <c r="F10" s="128">
        <v>524.79614145724406</v>
      </c>
      <c r="G10" s="48">
        <v>547.99997575307816</v>
      </c>
      <c r="H10" s="20">
        <f>AVERAGE(B10:F10)</f>
        <v>532.73284487434637</v>
      </c>
      <c r="I10" s="54">
        <f>(H10/G10-1)*100</f>
        <v>-2.7859729113584808</v>
      </c>
      <c r="J10" s="82">
        <v>583.70000000000005</v>
      </c>
      <c r="K10" s="17">
        <v>561.22588088698728</v>
      </c>
      <c r="L10" s="49">
        <f t="shared" si="1"/>
        <v>-3.8502859539168668</v>
      </c>
    </row>
    <row r="11" spans="1:12" ht="15" customHeight="1">
      <c r="A11" s="115" t="s">
        <v>42</v>
      </c>
      <c r="B11" s="124">
        <v>538.02695238668525</v>
      </c>
      <c r="C11" s="129">
        <v>533.77233375688263</v>
      </c>
      <c r="D11" s="129">
        <v>531.47517253971159</v>
      </c>
      <c r="E11" s="129">
        <v>535.6231374273292</v>
      </c>
      <c r="F11" s="130">
        <v>543.33942103498373</v>
      </c>
      <c r="G11" s="60">
        <v>557.10659935892932</v>
      </c>
      <c r="H11" s="5">
        <f>AVERAGE(B11:F11)</f>
        <v>536.44740342911848</v>
      </c>
      <c r="I11" s="50">
        <f>(H11/G11-1)*100</f>
        <v>-3.7083021370746039</v>
      </c>
      <c r="J11" s="81">
        <v>803.54214120649056</v>
      </c>
      <c r="K11" s="22">
        <v>618.52416229428593</v>
      </c>
      <c r="L11" s="50">
        <f t="shared" si="1"/>
        <v>-23.025298789483088</v>
      </c>
    </row>
    <row r="12" spans="1:12" ht="15" customHeight="1">
      <c r="A12" s="116" t="s">
        <v>46</v>
      </c>
      <c r="B12" s="194"/>
      <c r="C12" s="195"/>
      <c r="D12" s="195"/>
      <c r="E12" s="195"/>
      <c r="F12" s="196"/>
      <c r="G12" s="174"/>
      <c r="H12" s="40"/>
      <c r="I12" s="175"/>
      <c r="J12" s="174"/>
      <c r="K12" s="40"/>
      <c r="L12" s="175" t="str">
        <f t="shared" si="1"/>
        <v/>
      </c>
    </row>
    <row r="13" spans="1:12" ht="15" customHeight="1">
      <c r="A13" s="115" t="s">
        <v>25</v>
      </c>
      <c r="B13" s="124">
        <v>316</v>
      </c>
      <c r="C13" s="34">
        <v>316</v>
      </c>
      <c r="D13" s="34">
        <v>316</v>
      </c>
      <c r="E13" s="34">
        <v>316</v>
      </c>
      <c r="F13" s="34"/>
      <c r="G13" s="60">
        <v>316</v>
      </c>
      <c r="H13" s="5">
        <f t="shared" ref="H13:H19" si="2">AVERAGE(B13:F13)</f>
        <v>316</v>
      </c>
      <c r="I13" s="50">
        <f t="shared" ref="I13:I19" si="3">(H13/G13-1)*100</f>
        <v>0</v>
      </c>
      <c r="J13" s="81">
        <v>267.74</v>
      </c>
      <c r="K13" s="22">
        <v>328.55555555555554</v>
      </c>
      <c r="L13" s="50">
        <f t="shared" si="1"/>
        <v>22.714407841770196</v>
      </c>
    </row>
    <row r="14" spans="1:12" ht="15" customHeight="1">
      <c r="A14" s="117" t="s">
        <v>26</v>
      </c>
      <c r="B14" s="126">
        <v>1361.1323606208414</v>
      </c>
      <c r="C14" s="33">
        <v>1322.5515113968947</v>
      </c>
      <c r="D14" s="127">
        <v>1287.277592106429</v>
      </c>
      <c r="E14" s="33">
        <v>1232.8234792017729</v>
      </c>
      <c r="F14" s="128">
        <v>1257.0742987139679</v>
      </c>
      <c r="G14" s="48">
        <v>1333.0014099866951</v>
      </c>
      <c r="H14" s="20">
        <f t="shared" si="2"/>
        <v>1292.1718484079811</v>
      </c>
      <c r="I14" s="54">
        <f t="shared" si="3"/>
        <v>-3.062979624239226</v>
      </c>
      <c r="J14" s="145">
        <v>1554.11</v>
      </c>
      <c r="K14" s="24">
        <v>1427.8566222009558</v>
      </c>
      <c r="L14" s="49">
        <f t="shared" si="1"/>
        <v>-8.1238379393378892</v>
      </c>
    </row>
    <row r="15" spans="1:12" ht="15" customHeight="1">
      <c r="A15" s="118" t="s">
        <v>27</v>
      </c>
      <c r="B15" s="124">
        <v>1278.4591122838126</v>
      </c>
      <c r="C15" s="129">
        <v>1239.878263059866</v>
      </c>
      <c r="D15" s="129">
        <v>1204.6043437694004</v>
      </c>
      <c r="E15" s="129">
        <v>1150.1502308647441</v>
      </c>
      <c r="F15" s="130">
        <v>1174.4010503769391</v>
      </c>
      <c r="G15" s="60">
        <v>1251.4745640266065</v>
      </c>
      <c r="H15" s="5">
        <f t="shared" si="2"/>
        <v>1209.4986000709523</v>
      </c>
      <c r="I15" s="50">
        <f t="shared" si="3"/>
        <v>-3.354120424197593</v>
      </c>
      <c r="J15" s="144">
        <v>1477.37</v>
      </c>
      <c r="K15" s="23">
        <v>1341.3836071233509</v>
      </c>
      <c r="L15" s="50">
        <f t="shared" si="1"/>
        <v>-9.2046266593100512</v>
      </c>
    </row>
    <row r="16" spans="1:12" ht="15" customHeight="1">
      <c r="A16" s="117" t="s">
        <v>28</v>
      </c>
      <c r="B16" s="126">
        <v>1141.6983085535423</v>
      </c>
      <c r="C16" s="33">
        <v>1147.2119561928964</v>
      </c>
      <c r="D16" s="127">
        <v>1151.7787109731605</v>
      </c>
      <c r="E16" s="33">
        <v>1155.010870096243</v>
      </c>
      <c r="F16" s="128">
        <v>1163.1763595494456</v>
      </c>
      <c r="G16" s="48">
        <v>1133.1450827055273</v>
      </c>
      <c r="H16" s="20">
        <f t="shared" si="2"/>
        <v>1151.7752410730577</v>
      </c>
      <c r="I16" s="54">
        <f t="shared" si="3"/>
        <v>1.6441105955336655</v>
      </c>
      <c r="J16" s="145">
        <v>1627.47</v>
      </c>
      <c r="K16" s="24">
        <v>1239.8564560465031</v>
      </c>
      <c r="L16" s="49">
        <f t="shared" si="1"/>
        <v>-23.816939418452989</v>
      </c>
    </row>
    <row r="17" spans="1:12" ht="15" customHeight="1">
      <c r="A17" s="118" t="s">
        <v>29</v>
      </c>
      <c r="B17" s="124">
        <v>1080</v>
      </c>
      <c r="C17" s="34">
        <v>1047</v>
      </c>
      <c r="D17" s="34">
        <v>1006</v>
      </c>
      <c r="E17" s="34">
        <v>974</v>
      </c>
      <c r="F17" s="34"/>
      <c r="G17" s="60">
        <v>1058</v>
      </c>
      <c r="H17" s="5">
        <f t="shared" si="2"/>
        <v>1026.75</v>
      </c>
      <c r="I17" s="50">
        <f t="shared" si="3"/>
        <v>-2.9536862003780695</v>
      </c>
      <c r="J17" s="144">
        <v>1526.47</v>
      </c>
      <c r="K17" s="23">
        <v>1173.4444444444443</v>
      </c>
      <c r="L17" s="50">
        <f t="shared" si="1"/>
        <v>-23.126923919602461</v>
      </c>
    </row>
    <row r="18" spans="1:12" ht="15" customHeight="1">
      <c r="A18" s="117" t="s">
        <v>30</v>
      </c>
      <c r="B18" s="126">
        <v>1125.6931920784925</v>
      </c>
      <c r="C18" s="33">
        <v>1131.1295455920615</v>
      </c>
      <c r="D18" s="127">
        <v>1135.6322804454994</v>
      </c>
      <c r="E18" s="33">
        <v>1138.8191289266695</v>
      </c>
      <c r="F18" s="128">
        <v>1146.8701489015561</v>
      </c>
      <c r="G18" s="48">
        <v>1085</v>
      </c>
      <c r="H18" s="20">
        <f t="shared" si="2"/>
        <v>1135.6288591888558</v>
      </c>
      <c r="I18" s="54">
        <f t="shared" si="3"/>
        <v>4.6662543031203541</v>
      </c>
      <c r="J18" s="145">
        <v>1489.5</v>
      </c>
      <c r="K18" s="24">
        <v>1278.2418359714497</v>
      </c>
      <c r="L18" s="49">
        <f t="shared" si="1"/>
        <v>-14.18315971994295</v>
      </c>
    </row>
    <row r="19" spans="1:12" ht="15" customHeight="1">
      <c r="A19" s="118" t="s">
        <v>31</v>
      </c>
      <c r="B19" s="124">
        <v>1020</v>
      </c>
      <c r="C19" s="34">
        <v>1020</v>
      </c>
      <c r="D19" s="34">
        <v>1020</v>
      </c>
      <c r="E19" s="34">
        <v>1020</v>
      </c>
      <c r="F19" s="34"/>
      <c r="G19" s="60">
        <v>1040</v>
      </c>
      <c r="H19" s="5">
        <f t="shared" si="2"/>
        <v>1020</v>
      </c>
      <c r="I19" s="50">
        <f t="shared" si="3"/>
        <v>-1.9230769230769273</v>
      </c>
      <c r="J19" s="144">
        <v>1443.68</v>
      </c>
      <c r="K19" s="23">
        <v>1115.5555555555557</v>
      </c>
      <c r="L19" s="50">
        <f t="shared" si="1"/>
        <v>-22.728336227172534</v>
      </c>
    </row>
    <row r="20" spans="1:12" ht="15" customHeight="1">
      <c r="A20" s="117" t="s">
        <v>32</v>
      </c>
      <c r="B20" s="126">
        <v>976.31210497802908</v>
      </c>
      <c r="C20" s="33">
        <v>981.02704665093484</v>
      </c>
      <c r="D20" s="127">
        <v>984.93226218732889</v>
      </c>
      <c r="E20" s="33">
        <v>987.69621134398346</v>
      </c>
      <c r="F20" s="128">
        <v>994.67884952125485</v>
      </c>
      <c r="G20" s="48">
        <v>992.54684963221155</v>
      </c>
      <c r="H20" s="16">
        <f>AVERAGE(B20:F20)</f>
        <v>984.92929493630618</v>
      </c>
      <c r="I20" s="133">
        <f>(H20/G20-1)*100</f>
        <v>-0.76747558049558018</v>
      </c>
      <c r="J20" s="145">
        <v>1745.56</v>
      </c>
      <c r="K20" s="24">
        <v>1142.0031155999163</v>
      </c>
      <c r="L20" s="49">
        <f t="shared" si="1"/>
        <v>-34.57669082701733</v>
      </c>
    </row>
    <row r="21" spans="1:12" ht="15" customHeight="1">
      <c r="A21" s="118" t="s">
        <v>33</v>
      </c>
      <c r="B21" s="124">
        <v>2116.4351574279362</v>
      </c>
      <c r="C21" s="34">
        <v>2116.4351574279362</v>
      </c>
      <c r="D21" s="34">
        <v>2116.4351574279362</v>
      </c>
      <c r="E21" s="34">
        <v>2116.4351574279362</v>
      </c>
      <c r="F21" s="34">
        <v>2116.4351574279362</v>
      </c>
      <c r="G21" s="60">
        <v>2116.4351574279362</v>
      </c>
      <c r="H21" s="5">
        <f>AVERAGE(B21:F21)</f>
        <v>2116.4351574279362</v>
      </c>
      <c r="I21" s="50">
        <f>(H21/G21-1)*100</f>
        <v>0</v>
      </c>
      <c r="J21" s="144">
        <v>1984.16</v>
      </c>
      <c r="K21" s="23">
        <v>2189.5357216244588</v>
      </c>
      <c r="L21" s="50">
        <f t="shared" si="1"/>
        <v>10.35076413315754</v>
      </c>
    </row>
    <row r="22" spans="1:12" ht="15" customHeight="1">
      <c r="A22" s="117" t="s">
        <v>34</v>
      </c>
      <c r="B22" s="126">
        <v>2314.850953436805</v>
      </c>
      <c r="C22" s="33">
        <v>2314.850953436805</v>
      </c>
      <c r="D22" s="127">
        <v>2314.850953436805</v>
      </c>
      <c r="E22" s="33">
        <v>2314.850953436805</v>
      </c>
      <c r="F22" s="128">
        <v>2314.850953436805</v>
      </c>
      <c r="G22" s="48">
        <v>2314.850953436805</v>
      </c>
      <c r="H22" s="10">
        <f>AVERAGE(B22:F22)</f>
        <v>2314.850953436805</v>
      </c>
      <c r="I22" s="49">
        <f>(H22/G22-1)*100</f>
        <v>0</v>
      </c>
      <c r="J22" s="145">
        <v>1443.68</v>
      </c>
      <c r="K22" s="24">
        <v>2387.951509861125</v>
      </c>
      <c r="L22" s="49">
        <f t="shared" si="1"/>
        <v>65.40725852412757</v>
      </c>
    </row>
    <row r="23" spans="1:12" s="189" customFormat="1" ht="15" customHeight="1">
      <c r="A23" s="188" t="s">
        <v>35</v>
      </c>
      <c r="B23" s="124"/>
      <c r="C23" s="34"/>
      <c r="D23" s="34"/>
      <c r="E23" s="34"/>
      <c r="F23" s="130"/>
      <c r="G23" s="45"/>
      <c r="H23" s="6"/>
      <c r="I23" s="42"/>
      <c r="J23" s="52"/>
      <c r="K23" s="19"/>
      <c r="L23" s="53" t="str">
        <f t="shared" si="1"/>
        <v/>
      </c>
    </row>
    <row r="24" spans="1:12" ht="15" customHeight="1">
      <c r="A24" s="117" t="s">
        <v>36</v>
      </c>
      <c r="B24" s="126">
        <v>445.99461702882445</v>
      </c>
      <c r="C24" s="33">
        <v>442.46722509977792</v>
      </c>
      <c r="D24" s="127">
        <v>449.08108496674021</v>
      </c>
      <c r="E24" s="33">
        <v>455.25402084257166</v>
      </c>
      <c r="F24" s="128">
        <v>451.06524292682889</v>
      </c>
      <c r="G24" s="48">
        <v>446.92055741019914</v>
      </c>
      <c r="H24" s="10">
        <f>AVERAGE(B24:F24)</f>
        <v>448.77243817294857</v>
      </c>
      <c r="I24" s="44">
        <f t="shared" ref="I24:I26" si="4">(H24/G24-1)*100</f>
        <v>0.41436464088397962</v>
      </c>
      <c r="J24" s="48">
        <v>393.98</v>
      </c>
      <c r="K24" s="10">
        <v>445.95052462971137</v>
      </c>
      <c r="L24" s="133">
        <f t="shared" si="1"/>
        <v>13.191158086631646</v>
      </c>
    </row>
    <row r="25" spans="1:12" ht="15" customHeight="1">
      <c r="A25" s="118" t="s">
        <v>37</v>
      </c>
      <c r="B25" s="124">
        <v>580.6</v>
      </c>
      <c r="C25" s="129">
        <v>589.80000000000007</v>
      </c>
      <c r="D25" s="129">
        <v>603.9</v>
      </c>
      <c r="E25" s="129">
        <v>597.80000000000007</v>
      </c>
      <c r="F25" s="130">
        <v>597.6</v>
      </c>
      <c r="G25" s="60">
        <v>583</v>
      </c>
      <c r="H25" s="6">
        <f>AVERAGE(B25:F25)</f>
        <v>593.94000000000005</v>
      </c>
      <c r="I25" s="42">
        <f t="shared" si="4"/>
        <v>1.8765008576329345</v>
      </c>
      <c r="J25" s="52">
        <v>492.8</v>
      </c>
      <c r="K25" s="19">
        <v>566.83500000000004</v>
      </c>
      <c r="L25" s="50">
        <f t="shared" si="1"/>
        <v>15.023336038961048</v>
      </c>
    </row>
    <row r="26" spans="1:12" ht="15" customHeight="1">
      <c r="A26" s="117" t="s">
        <v>38</v>
      </c>
      <c r="B26" s="126">
        <v>451.50616691795972</v>
      </c>
      <c r="C26" s="33">
        <v>458.56095077605283</v>
      </c>
      <c r="D26" s="127">
        <v>466.05665862527678</v>
      </c>
      <c r="E26" s="33">
        <v>460.54510873614151</v>
      </c>
      <c r="F26" s="128">
        <v>459.00187476718366</v>
      </c>
      <c r="G26" s="48">
        <v>455.95949922838111</v>
      </c>
      <c r="H26" s="10">
        <f>AVERAGE(B26:F26)</f>
        <v>459.13415196452297</v>
      </c>
      <c r="I26" s="49">
        <f t="shared" si="4"/>
        <v>0.69625761531766361</v>
      </c>
      <c r="J26" s="71">
        <v>401.31</v>
      </c>
      <c r="K26" s="18">
        <v>471.89309987629798</v>
      </c>
      <c r="L26" s="133">
        <f t="shared" si="1"/>
        <v>17.588173700206312</v>
      </c>
    </row>
    <row r="27" spans="1:12" ht="15" customHeight="1">
      <c r="A27" s="119" t="s">
        <v>39</v>
      </c>
      <c r="B27" s="131"/>
      <c r="C27" s="31"/>
      <c r="D27" s="35"/>
      <c r="E27" s="35"/>
      <c r="F27" s="132"/>
      <c r="G27" s="134"/>
      <c r="H27" s="25"/>
      <c r="I27" s="135"/>
      <c r="J27" s="134"/>
      <c r="K27" s="25"/>
      <c r="L27" s="135" t="str">
        <f t="shared" si="1"/>
        <v/>
      </c>
    </row>
    <row r="28" spans="1:12" s="189" customFormat="1" ht="15" customHeight="1">
      <c r="A28" s="190" t="s">
        <v>55</v>
      </c>
      <c r="B28" s="126"/>
      <c r="C28" s="33"/>
      <c r="D28" s="33"/>
      <c r="E28" s="32"/>
      <c r="F28" s="128"/>
      <c r="G28" s="136"/>
      <c r="H28" s="27"/>
      <c r="I28" s="137"/>
      <c r="J28" s="191"/>
      <c r="K28" s="192"/>
      <c r="L28" s="193" t="str">
        <f t="shared" si="1"/>
        <v/>
      </c>
    </row>
    <row r="29" spans="1:12" ht="15" customHeight="1">
      <c r="A29" s="119" t="s">
        <v>56</v>
      </c>
      <c r="B29" s="124">
        <v>3572.1457141463384</v>
      </c>
      <c r="C29" s="129">
        <v>3580.964193968955</v>
      </c>
      <c r="D29" s="129">
        <v>3578.0981880266049</v>
      </c>
      <c r="E29" s="129">
        <v>3576.9958780487773</v>
      </c>
      <c r="F29" s="130">
        <v>3619.4348121951193</v>
      </c>
      <c r="G29" s="138">
        <v>3584.2711239024356</v>
      </c>
      <c r="H29" s="28">
        <f>AVERAGE(B29:F29)</f>
        <v>3585.5277572771593</v>
      </c>
      <c r="I29" s="139">
        <f>(H29/G29-1)*100</f>
        <v>3.5059662935199576E-2</v>
      </c>
      <c r="J29" s="146">
        <v>3130.7640631578947</v>
      </c>
      <c r="K29" s="29">
        <v>3582.9889633492789</v>
      </c>
      <c r="L29" s="147">
        <f t="shared" si="1"/>
        <v>14.444553823555779</v>
      </c>
    </row>
    <row r="30" spans="1:12" ht="15" customHeight="1">
      <c r="A30" s="120" t="s">
        <v>57</v>
      </c>
      <c r="B30" s="126">
        <v>4149.0947565410161</v>
      </c>
      <c r="C30" s="33">
        <v>4161.7713212860281</v>
      </c>
      <c r="D30" s="33">
        <v>4154.6063064301525</v>
      </c>
      <c r="E30" s="32">
        <v>4167.2828711751627</v>
      </c>
      <c r="F30" s="128">
        <v>4216.3356651884669</v>
      </c>
      <c r="G30" s="136">
        <v>4178.3059709534336</v>
      </c>
      <c r="H30" s="26">
        <f>AVERAGE(B30:F30)</f>
        <v>4169.8181841241658</v>
      </c>
      <c r="I30" s="140">
        <f>(H30/G30-1)*100</f>
        <v>-0.20313942751615244</v>
      </c>
      <c r="J30" s="148">
        <v>3637.6480157894739</v>
      </c>
      <c r="K30" s="30">
        <v>4125.6851735908476</v>
      </c>
      <c r="L30" s="149">
        <f t="shared" si="1"/>
        <v>13.416283150074264</v>
      </c>
    </row>
    <row r="31" spans="1:12" ht="15" customHeight="1" thickBot="1">
      <c r="A31" s="121" t="s">
        <v>58</v>
      </c>
      <c r="B31" s="197">
        <v>1714.753401507759</v>
      </c>
      <c r="C31" s="198">
        <v>1700.3131407982248</v>
      </c>
      <c r="D31" s="198">
        <v>1676.6134762749432</v>
      </c>
      <c r="E31" s="198">
        <v>1695.9039008869165</v>
      </c>
      <c r="F31" s="199">
        <v>1734.4847501108632</v>
      </c>
      <c r="G31" s="141">
        <v>1810.2134455875816</v>
      </c>
      <c r="H31" s="142">
        <f>AVERAGE(B31:F31)</f>
        <v>1704.4137339157412</v>
      </c>
      <c r="I31" s="143">
        <f>(H31/G31-1)*100</f>
        <v>-5.8445987090488423</v>
      </c>
      <c r="J31" s="150">
        <v>2145.2498473684209</v>
      </c>
      <c r="K31" s="151">
        <v>1774.8641050881067</v>
      </c>
      <c r="L31" s="152">
        <f t="shared" si="1"/>
        <v>-17.265389517900047</v>
      </c>
    </row>
    <row r="32" spans="1:12">
      <c r="A32" s="2" t="s">
        <v>61</v>
      </c>
    </row>
  </sheetData>
  <sheetProtection selectLockedCells="1" selectUnlockedCells="1"/>
  <mergeCells count="6">
    <mergeCell ref="J3:L3"/>
    <mergeCell ref="J4:L4"/>
    <mergeCell ref="A2:A5"/>
    <mergeCell ref="B2:L2"/>
    <mergeCell ref="G3:I4"/>
    <mergeCell ref="B3:F3"/>
  </mergeCells>
  <phoneticPr fontId="0" type="noConversion"/>
  <printOptions horizontalCentered="1"/>
  <pageMargins left="0.25" right="0.25" top="0.75" bottom="0.75" header="0.3" footer="0.3"/>
  <pageSetup scale="75" firstPageNumber="0" orientation="landscape" r:id="rId1"/>
  <headerFooter alignWithMargins="0"/>
  <ignoredErrors>
    <ignoredError sqref="H23 H9:H10 H11 H13:H14 H15 H21 H29 H30 H16 H17:H18 H19:H20 H2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groups xmlns="http://grouplists.napkyn.com">
  <group xmlns="http://grouplists.napkyn.com">[]</group>
</group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reportings xmlns="http://reportinglists.napkyn.com">
  <reporting xmlns="http://reportinglists.napkyn.com">[]</reporting>
</reportings>
</file>

<file path=customXml/itemProps1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4.xml><?xml version="1.0" encoding="utf-8"?>
<ds:datastoreItem xmlns:ds="http://schemas.openxmlformats.org/officeDocument/2006/customXml" ds:itemID="{18E3D94E-9A7F-4E35-9022-34A25B2F16A2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496871e6-bdc9-42b7-aa1f-35506ebfd5a4"/>
    <ds:schemaRef ds:uri="http://purl.org/dc/terms/"/>
    <ds:schemaRef ds:uri="http://www.w3.org/XML/1998/namespace"/>
    <ds:schemaRef ds:uri="2a291665-8406-47bb-b05a-056747c33d89"/>
    <ds:schemaRef ds:uri="http://schemas.microsoft.com/office/infopath/2007/PartnerControls"/>
  </ds:schemaRefs>
</ds:datastoreItem>
</file>

<file path=customXml/itemProps5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Portada</vt:lpstr>
      <vt:lpstr>1</vt:lpstr>
      <vt:lpstr>2</vt:lpstr>
      <vt:lpstr>'1'!Área_de_impresión</vt:lpstr>
      <vt:lpstr>'2'!Área_de_impresión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Javier Contreras Cerpa</dc:creator>
  <cp:keywords>commodities, azúcar, arroz, harina, trigo, maíz, aceite</cp:keywords>
  <dc:description/>
  <cp:lastModifiedBy>Javier Contreras Cerpa</cp:lastModifiedBy>
  <cp:lastPrinted>2023-03-27T15:34:56Z</cp:lastPrinted>
  <dcterms:created xsi:type="dcterms:W3CDTF">2010-11-09T14:07:20Z</dcterms:created>
  <dcterms:modified xsi:type="dcterms:W3CDTF">2023-03-27T15:34:58Z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