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60" windowWidth="28800" windowHeight="12165" tabRatio="801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fn.SINGLE" hidden="1">#NAME?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<sst xmlns="http://schemas.openxmlformats.org/spreadsheetml/2006/main" count="258" uniqueCount="138">
  <si>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</si>
  <si>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</si>
  <si>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</si>
  <si>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</si>
  <si>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</si>
  <si>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</si>
  <si>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</si>
  <si>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</si>
  <si>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</si>
  <si>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</si>
  <si>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</si>
  <si>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</si>
  <si>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</si>
  <si>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</si>
  <si>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</si>
  <si>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</si>
  <si>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</si>
  <si>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</si>
  <si>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</si>
  <si>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</si>
  <si>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</si>
  <si>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</si>
  <si>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</si>
  <si>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</si>
  <si>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</si>
  <si>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</si>
  <si>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</si>
  <si>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</si>
  <si>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</si>
  <si>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</si>
  <si>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</si>
  <si>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</si>
  <si>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</si>
  <si>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</si>
  <si>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</si>
  <si>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</si>
  <si>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</si>
  <si>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</si>
  <si>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</si>
  <si>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</si>
  <si>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</si>
  <si>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</si>
  <si>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</si>
  <si>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</si>
  <si>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</si>
  <si>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</si>
  <si>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</si>
  <si>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</si>
  <si>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</si>
  <si>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</si>
  <si>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</si>
  <si>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</si>
  <si>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</si>
  <si>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</si>
  <si>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</si>
  <si>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</si>
  <si>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</si>
  <si>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</si>
  <si>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</si>
  <si>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</si>
  <si>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</si>
  <si>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</si>
  <si>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</si>
  <si>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</si>
  <si>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</si>
  <si>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</si>
  <si>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</si>
  <si>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</si>
  <si>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</si>
  <si>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</si>
  <si>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</si>
  <si>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</si>
  <si>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</si>
  <si>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</si>
  <si>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</si>
  <si>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</si>
  <si>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</si>
  <si>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</si>
  <si>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</si>
  <si>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</si>
  <si>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</si>
  <si>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</si>
  <si>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</si>
  <si>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</si>
  <si>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</si>
  <si>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</si>
  <si>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</si>
  <si>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</si>
  <si>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</si>
  <si>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</si>
  <si>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</si>
  <si>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</si>
  <si>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</si>
  <si>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</si>
  <si>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</si>
  <si>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</si>
  <si>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</si>
  <si>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</si>
  <si>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</si>
  <si>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</si>
  <si>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</si>
  <si>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</si>
  <si>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</si>
  <si>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</si>
  <si>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</si>
  <si>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</si>
  <si>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</si>
  <si>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</si>
  <si>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</si>
  <si>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</si>
  <si>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</si>
  <si>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</si>
  <si>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</si>
  <si>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</si>
  <si>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</si>
  <si>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</si>
  <si>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</si>
  <si>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</si>
  <si>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</si>
  <si>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</si>
  <si>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</si>
  <si>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</si>
  <si>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</si>
  <si>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</si>
  <si>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</si>
  <si>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</si>
  <si>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</si>
  <si>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</si>
  <si>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</si>
  <si>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</si>
  <si>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</si>
  <si>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</si>
  <si>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</si>
  <si>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</si>
  <si>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</si>
  <si>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</si>
  <si>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+U</t>
  </si>
  <si>
    <t xml:space="preserve">*Primas USWheat.org del 17 de marzo de 2023.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</si>
</sst>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340A]dddd\ d&quot; de &quot;mmmm&quot; de &quot;yyyy;@"/>
    <numFmt numFmtId="166" formatCode="[$-340A]dddd\,\ d\ &quot;de&quot;\ mmmm\ &quot;de&quot;\ yyyy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6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thin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1" applyNumberFormat="0" applyAlignment="0" applyProtection="0"/>
    <xf numFmtId="0" fontId="6" fillId="13" borderId="2" applyNumberFormat="0" applyAlignment="0" applyProtection="0"/>
    <xf numFmtId="0" fontId="47" fillId="36" borderId="3" applyNumberFormat="0" applyAlignment="0" applyProtection="0"/>
    <xf numFmtId="0" fontId="4" fillId="37" borderId="4" applyNumberFormat="0" applyAlignment="0" applyProtection="0"/>
    <xf numFmtId="0" fontId="48" fillId="0" borderId="5" applyNumberFormat="0" applyFill="0" applyAlignment="0" applyProtection="0"/>
    <xf numFmtId="0" fontId="5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2" fillId="39" borderId="0" applyNumberFormat="0" applyBorder="0" applyAlignment="0" applyProtection="0"/>
    <xf numFmtId="0" fontId="51" fillId="40" borderId="0" applyNumberFormat="0" applyBorder="0" applyAlignment="0" applyProtection="0"/>
    <xf numFmtId="0" fontId="2" fillId="41" borderId="0" applyNumberFormat="0" applyBorder="0" applyAlignment="0" applyProtection="0"/>
    <xf numFmtId="0" fontId="51" fillId="42" borderId="0" applyNumberFormat="0" applyBorder="0" applyAlignment="0" applyProtection="0"/>
    <xf numFmtId="0" fontId="2" fillId="43" borderId="0" applyNumberFormat="0" applyBorder="0" applyAlignment="0" applyProtection="0"/>
    <xf numFmtId="0" fontId="51" fillId="44" borderId="0" applyNumberFormat="0" applyBorder="0" applyAlignment="0" applyProtection="0"/>
    <xf numFmtId="0" fontId="2" fillId="29" borderId="0" applyNumberFormat="0" applyBorder="0" applyAlignment="0" applyProtection="0"/>
    <xf numFmtId="0" fontId="51" fillId="45" borderId="0" applyNumberFormat="0" applyBorder="0" applyAlignment="0" applyProtection="0"/>
    <xf numFmtId="0" fontId="2" fillId="31" borderId="0" applyNumberFormat="0" applyBorder="0" applyAlignment="0" applyProtection="0"/>
    <xf numFmtId="0" fontId="51" fillId="46" borderId="0" applyNumberFormat="0" applyBorder="0" applyAlignment="0" applyProtection="0"/>
    <xf numFmtId="0" fontId="2" fillId="47" borderId="0" applyNumberFormat="0" applyBorder="0" applyAlignment="0" applyProtection="0"/>
    <xf numFmtId="0" fontId="52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6" fillId="35" borderId="10" applyNumberFormat="0" applyAlignment="0" applyProtection="0"/>
    <xf numFmtId="0" fontId="13" fillId="13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60" fillId="0" borderId="13" applyNumberFormat="0" applyFill="0" applyAlignment="0" applyProtection="0"/>
    <xf numFmtId="0" fontId="18" fillId="0" borderId="14" applyNumberFormat="0" applyFill="0" applyAlignment="0" applyProtection="0"/>
    <xf numFmtId="0" fontId="50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6" fillId="0" borderId="18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11" borderId="19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/>
    </xf>
    <xf numFmtId="9" fontId="21" fillId="0" borderId="19" xfId="0" applyNumberFormat="1" applyFont="1" applyBorder="1" applyAlignment="1">
      <alignment horizontal="center" vertical="center"/>
    </xf>
    <xf numFmtId="10" fontId="21" fillId="0" borderId="19" xfId="0" applyNumberFormat="1" applyFont="1" applyBorder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62" fillId="0" borderId="0" xfId="0" applyNumberFormat="1" applyFont="1" applyAlignment="1">
      <alignment horizontal="center" vertical="center" wrapText="1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horizontal="center" vertical="center"/>
    </xf>
    <xf numFmtId="0" fontId="25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" fontId="63" fillId="57" borderId="25" xfId="0" applyNumberFormat="1" applyFont="1" applyFill="1" applyBorder="1" applyAlignment="1">
      <alignment horizontal="center" vertical="center"/>
    </xf>
    <xf numFmtId="4" fontId="21" fillId="57" borderId="25" xfId="0" applyNumberFormat="1" applyFont="1" applyFill="1" applyBorder="1" applyAlignment="1">
      <alignment horizontal="right" vertical="center"/>
    </xf>
    <xf numFmtId="4" fontId="63" fillId="57" borderId="26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right" vertical="center"/>
    </xf>
    <xf numFmtId="4" fontId="64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21" fillId="58" borderId="27" xfId="0" applyFont="1" applyFill="1" applyBorder="1" applyAlignment="1">
      <alignment horizontal="center" vertical="center"/>
    </xf>
    <xf numFmtId="4" fontId="21" fillId="58" borderId="28" xfId="0" applyNumberFormat="1" applyFont="1" applyFill="1" applyBorder="1" applyAlignment="1">
      <alignment horizontal="right" vertical="center"/>
    </xf>
    <xf numFmtId="4" fontId="21" fillId="59" borderId="28" xfId="0" applyNumberFormat="1" applyFont="1" applyFill="1" applyBorder="1" applyAlignment="1">
      <alignment horizontal="right" vertical="center"/>
    </xf>
    <xf numFmtId="4" fontId="64" fillId="58" borderId="28" xfId="0" applyNumberFormat="1" applyFont="1" applyFill="1" applyBorder="1" applyAlignment="1">
      <alignment horizontal="right" vertical="center"/>
    </xf>
    <xf numFmtId="4" fontId="21" fillId="58" borderId="29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21" fillId="60" borderId="28" xfId="0" applyNumberFormat="1" applyFont="1" applyFill="1" applyBorder="1" applyAlignment="1">
      <alignment horizontal="right" vertical="center"/>
    </xf>
    <xf numFmtId="0" fontId="21" fillId="54" borderId="27" xfId="0" applyFont="1" applyFill="1" applyBorder="1" applyAlignment="1">
      <alignment horizontal="center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61" borderId="28" xfId="0" applyNumberFormat="1" applyFont="1" applyFill="1" applyBorder="1" applyAlignment="1">
      <alignment horizontal="right" vertical="center"/>
    </xf>
    <xf numFmtId="4" fontId="21" fillId="61" borderId="29" xfId="0" applyNumberFormat="1" applyFont="1" applyFill="1" applyBorder="1" applyAlignment="1">
      <alignment horizontal="right" vertical="center"/>
    </xf>
    <xf numFmtId="4" fontId="21" fillId="59" borderId="29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0" fontId="21" fillId="54" borderId="30" xfId="0" applyFont="1" applyFill="1" applyBorder="1" applyAlignment="1">
      <alignment horizontal="center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58" borderId="29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58" borderId="28" xfId="0" applyFill="1" applyBorder="1" applyAlignment="1">
      <alignment horizontal="center" vertical="center"/>
    </xf>
    <xf numFmtId="0" fontId="0" fillId="54" borderId="28" xfId="0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21" fillId="58" borderId="29" xfId="0" applyNumberFormat="1" applyFont="1" applyFill="1" applyBorder="1" applyAlignment="1">
      <alignment vertical="center"/>
    </xf>
    <xf numFmtId="4" fontId="21" fillId="58" borderId="31" xfId="0" applyNumberFormat="1" applyFont="1" applyFill="1" applyBorder="1" applyAlignment="1">
      <alignment horizontal="right" vertical="center"/>
    </xf>
    <xf numFmtId="4" fontId="64" fillId="58" borderId="31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0" fontId="22" fillId="54" borderId="24" xfId="0" applyFont="1" applyFill="1" applyBorder="1" applyAlignment="1">
      <alignment horizontal="center" vertical="center"/>
    </xf>
    <xf numFmtId="0" fontId="22" fillId="54" borderId="33" xfId="0" applyFont="1" applyFill="1" applyBorder="1" applyAlignment="1">
      <alignment horizontal="center" vertical="center"/>
    </xf>
    <xf numFmtId="0" fontId="22" fillId="54" borderId="23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2" fontId="21" fillId="0" borderId="27" xfId="0" applyNumberFormat="1" applyFont="1" applyBorder="1" applyAlignment="1">
      <alignment horizontal="right" vertical="center"/>
    </xf>
    <xf numFmtId="2" fontId="21" fillId="58" borderId="27" xfId="0" applyNumberFormat="1" applyFont="1" applyFill="1" applyBorder="1" applyAlignment="1">
      <alignment horizontal="right" vertical="center"/>
    </xf>
    <xf numFmtId="2" fontId="21" fillId="54" borderId="27" xfId="0" applyNumberFormat="1" applyFont="1" applyFill="1" applyBorder="1" applyAlignment="1">
      <alignment horizontal="right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8" borderId="30" xfId="0" applyNumberFormat="1" applyFont="1" applyFill="1" applyBorder="1" applyAlignment="1">
      <alignment horizontal="right" vertical="center"/>
    </xf>
    <xf numFmtId="4" fontId="64" fillId="58" borderId="29" xfId="0" applyNumberFormat="1" applyFont="1" applyFill="1" applyBorder="1" applyAlignment="1">
      <alignment horizontal="right" vertical="center"/>
    </xf>
    <xf numFmtId="4" fontId="64" fillId="58" borderId="32" xfId="0" applyNumberFormat="1" applyFont="1" applyFill="1" applyBorder="1" applyAlignment="1">
      <alignment horizontal="right" vertical="center"/>
    </xf>
    <xf numFmtId="2" fontId="21" fillId="58" borderId="3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54" borderId="34" xfId="0" applyFont="1" applyFill="1" applyBorder="1" applyAlignment="1">
      <alignment horizontal="center" vertical="center"/>
    </xf>
    <xf numFmtId="0" fontId="21" fillId="54" borderId="35" xfId="0" applyFont="1" applyFill="1" applyBorder="1" applyAlignment="1">
      <alignment horizontal="center" vertical="center"/>
    </xf>
    <xf numFmtId="0" fontId="21" fillId="54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54" borderId="0" xfId="0" applyFont="1" applyFill="1" applyAlignment="1">
      <alignment vertical="top"/>
    </xf>
    <xf numFmtId="0" fontId="26" fillId="54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4" fontId="63" fillId="57" borderId="37" xfId="0" applyNumberFormat="1" applyFont="1" applyFill="1" applyBorder="1" applyAlignment="1">
      <alignment horizontal="center" vertical="center"/>
    </xf>
    <xf numFmtId="4" fontId="63" fillId="57" borderId="3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40" fillId="54" borderId="39" xfId="0" applyFont="1" applyFill="1" applyBorder="1" applyAlignment="1">
      <alignment vertical="top"/>
    </xf>
    <xf numFmtId="0" fontId="27" fillId="54" borderId="39" xfId="0" applyFont="1" applyFill="1" applyBorder="1" applyAlignment="1">
      <alignment horizontal="center" vertical="top"/>
    </xf>
    <xf numFmtId="0" fontId="41" fillId="54" borderId="39" xfId="0" applyFont="1" applyFill="1" applyBorder="1" applyAlignment="1">
      <alignment vertical="top"/>
    </xf>
    <xf numFmtId="0" fontId="22" fillId="0" borderId="2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right" vertical="center"/>
    </xf>
    <xf numFmtId="4" fontId="64" fillId="0" borderId="29" xfId="0" applyNumberFormat="1" applyFont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1" fillId="58" borderId="41" xfId="0" applyNumberFormat="1" applyFont="1" applyFill="1" applyBorder="1" applyAlignment="1">
      <alignment horizontal="right" vertical="center"/>
    </xf>
    <xf numFmtId="4" fontId="21" fillId="57" borderId="41" xfId="0" applyNumberFormat="1" applyFont="1" applyFill="1" applyBorder="1" applyAlignment="1">
      <alignment horizontal="right" vertical="center"/>
    </xf>
    <xf numFmtId="4" fontId="21" fillId="54" borderId="41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4" borderId="42" xfId="0" applyNumberFormat="1" applyFont="1" applyFill="1" applyBorder="1" applyAlignment="1">
      <alignment horizontal="right" vertical="center"/>
    </xf>
    <xf numFmtId="0" fontId="26" fillId="54" borderId="0" xfId="0" applyFont="1" applyFill="1" applyAlignment="1">
      <alignment vertical="center"/>
    </xf>
    <xf numFmtId="0" fontId="22" fillId="54" borderId="40" xfId="0" applyFont="1" applyFill="1" applyBorder="1" applyAlignment="1">
      <alignment horizontal="center" vertical="center"/>
    </xf>
    <xf numFmtId="1" fontId="63" fillId="57" borderId="34" xfId="0" applyNumberFormat="1" applyFont="1" applyFill="1" applyBorder="1" applyAlignment="1">
      <alignment horizontal="center" vertical="center"/>
    </xf>
    <xf numFmtId="0" fontId="21" fillId="58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right" vertical="center"/>
    </xf>
    <xf numFmtId="2" fontId="21" fillId="58" borderId="41" xfId="0" applyNumberFormat="1" applyFont="1" applyFill="1" applyBorder="1" applyAlignment="1">
      <alignment horizontal="right" vertical="center"/>
    </xf>
    <xf numFmtId="2" fontId="21" fillId="54" borderId="41" xfId="0" applyNumberFormat="1" applyFont="1" applyFill="1" applyBorder="1" applyAlignment="1">
      <alignment horizontal="right" vertical="center"/>
    </xf>
    <xf numFmtId="0" fontId="21" fillId="58" borderId="36" xfId="0" applyFont="1" applyFill="1" applyBorder="1" applyAlignment="1">
      <alignment horizontal="center" vertical="center"/>
    </xf>
    <xf numFmtId="4" fontId="21" fillId="58" borderId="42" xfId="0" applyNumberFormat="1" applyFont="1" applyFill="1" applyBorder="1" applyAlignment="1">
      <alignment horizontal="right" vertical="center"/>
    </xf>
    <xf numFmtId="4" fontId="21" fillId="61" borderId="31" xfId="0" applyNumberFormat="1" applyFont="1" applyFill="1" applyBorder="1" applyAlignment="1">
      <alignment horizontal="right" vertical="center"/>
    </xf>
    <xf numFmtId="4" fontId="21" fillId="57" borderId="26" xfId="0" applyNumberFormat="1" applyFont="1" applyFill="1" applyBorder="1" applyAlignment="1">
      <alignment horizontal="right" vertical="center"/>
    </xf>
    <xf numFmtId="4" fontId="21" fillId="57" borderId="38" xfId="0" applyNumberFormat="1" applyFont="1" applyFill="1" applyBorder="1" applyAlignment="1">
      <alignment horizontal="right" vertical="center"/>
    </xf>
    <xf numFmtId="4" fontId="21" fillId="57" borderId="37" xfId="0" applyNumberFormat="1" applyFont="1" applyFill="1" applyBorder="1" applyAlignment="1">
      <alignment horizontal="right" vertical="center"/>
    </xf>
    <xf numFmtId="0" fontId="63" fillId="62" borderId="27" xfId="0" applyFont="1" applyFill="1" applyBorder="1" applyAlignment="1">
      <alignment horizontal="center" vertical="center"/>
    </xf>
    <xf numFmtId="4" fontId="64" fillId="61" borderId="28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vertical="top"/>
    </xf>
    <xf numFmtId="0" fontId="0" fillId="0" borderId="44" xfId="0" applyBorder="1" applyAlignment="1">
      <alignment horizontal="center" vertical="center"/>
    </xf>
    <xf numFmtId="0" fontId="0" fillId="56" borderId="43" xfId="0" applyFill="1" applyBorder="1" applyAlignment="1">
      <alignment/>
    </xf>
    <xf numFmtId="0" fontId="0" fillId="56" borderId="44" xfId="0" applyFill="1" applyBorder="1" applyAlignment="1">
      <alignment horizontal="center" vertical="center"/>
    </xf>
    <xf numFmtId="0" fontId="0" fillId="11" borderId="43" xfId="0" applyFill="1" applyBorder="1" applyAlignment="1">
      <alignment/>
    </xf>
    <xf numFmtId="0" fontId="0" fillId="11" borderId="44" xfId="0" applyFill="1" applyBorder="1" applyAlignment="1">
      <alignment horizontal="center" vertical="center"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44" xfId="0" applyFont="1" applyBorder="1" applyAlignment="1">
      <alignment horizontal="center"/>
    </xf>
    <xf numFmtId="0" fontId="0" fillId="55" borderId="43" xfId="0" applyFill="1" applyBorder="1" applyAlignment="1">
      <alignment/>
    </xf>
    <xf numFmtId="0" fontId="0" fillId="55" borderId="44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55" borderId="23" xfId="0" applyFill="1" applyBorder="1" applyAlignment="1">
      <alignment/>
    </xf>
    <xf numFmtId="0" fontId="0" fillId="55" borderId="24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55" borderId="33" xfId="0" applyFill="1" applyBorder="1" applyAlignment="1">
      <alignment horizontal="center"/>
    </xf>
    <xf numFmtId="0" fontId="28" fillId="0" borderId="0" xfId="76" applyFont="1" applyAlignment="1">
      <alignment vertical="top"/>
    </xf>
    <xf numFmtId="0" fontId="43" fillId="0" borderId="0" xfId="0" applyFont="1" applyAlignment="1">
      <alignment vertical="center"/>
    </xf>
    <xf numFmtId="0" fontId="21" fillId="54" borderId="45" xfId="0" applyFont="1" applyFill="1" applyBorder="1" applyAlignment="1">
      <alignment horizontal="center" vertical="center"/>
    </xf>
    <xf numFmtId="0" fontId="21" fillId="54" borderId="29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0" fillId="11" borderId="46" xfId="0" applyFill="1" applyBorder="1" applyAlignment="1">
      <alignment/>
    </xf>
    <xf numFmtId="0" fontId="0" fillId="11" borderId="47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" fontId="64" fillId="59" borderId="28" xfId="0" applyNumberFormat="1" applyFont="1" applyFill="1" applyBorder="1" applyAlignment="1">
      <alignment horizontal="right" vertical="center"/>
    </xf>
    <xf numFmtId="4" fontId="64" fillId="59" borderId="29" xfId="0" applyNumberFormat="1" applyFont="1" applyFill="1" applyBorder="1" applyAlignment="1">
      <alignment horizontal="right" vertical="center"/>
    </xf>
    <xf numFmtId="4" fontId="64" fillId="61" borderId="29" xfId="0" applyNumberFormat="1" applyFont="1" applyFill="1" applyBorder="1" applyAlignment="1">
      <alignment horizontal="right" vertical="center"/>
    </xf>
    <xf numFmtId="4" fontId="21" fillId="58" borderId="51" xfId="0" applyNumberFormat="1" applyFont="1" applyFill="1" applyBorder="1" applyAlignment="1">
      <alignment horizontal="right" vertical="center"/>
    </xf>
    <xf numFmtId="4" fontId="21" fillId="61" borderId="51" xfId="0" applyNumberFormat="1" applyFont="1" applyFill="1" applyBorder="1" applyAlignment="1">
      <alignment horizontal="right" vertical="center"/>
    </xf>
    <xf numFmtId="4" fontId="21" fillId="59" borderId="51" xfId="0" applyNumberFormat="1" applyFont="1" applyFill="1" applyBorder="1" applyAlignment="1">
      <alignment horizontal="right" vertical="center"/>
    </xf>
    <xf numFmtId="4" fontId="21" fillId="0" borderId="51" xfId="0" applyNumberFormat="1" applyFont="1" applyBorder="1" applyAlignment="1">
      <alignment horizontal="right" vertical="center"/>
    </xf>
    <xf numFmtId="4" fontId="21" fillId="0" borderId="52" xfId="0" applyNumberFormat="1" applyFont="1" applyBorder="1" applyAlignment="1">
      <alignment horizontal="right" vertical="center"/>
    </xf>
    <xf numFmtId="4" fontId="21" fillId="58" borderId="52" xfId="0" applyNumberFormat="1" applyFont="1" applyFill="1" applyBorder="1" applyAlignment="1">
      <alignment horizontal="right" vertical="center"/>
    </xf>
    <xf numFmtId="4" fontId="21" fillId="54" borderId="52" xfId="0" applyNumberFormat="1" applyFont="1" applyFill="1" applyBorder="1" applyAlignment="1">
      <alignment horizontal="right" vertical="center"/>
    </xf>
    <xf numFmtId="4" fontId="21" fillId="59" borderId="52" xfId="0" applyNumberFormat="1" applyFont="1" applyFill="1" applyBorder="1" applyAlignment="1">
      <alignment horizontal="right" vertical="center"/>
    </xf>
    <xf numFmtId="4" fontId="21" fillId="61" borderId="52" xfId="0" applyNumberFormat="1" applyFont="1" applyFill="1" applyBorder="1" applyAlignment="1">
      <alignment horizontal="right" vertical="center"/>
    </xf>
    <xf numFmtId="4" fontId="63" fillId="57" borderId="53" xfId="0" applyNumberFormat="1" applyFont="1" applyFill="1" applyBorder="1" applyAlignment="1">
      <alignment horizontal="center" vertical="center"/>
    </xf>
    <xf numFmtId="4" fontId="21" fillId="58" borderId="54" xfId="0" applyNumberFormat="1" applyFont="1" applyFill="1" applyBorder="1" applyAlignment="1">
      <alignment horizontal="right" vertical="center"/>
    </xf>
    <xf numFmtId="2" fontId="21" fillId="0" borderId="54" xfId="0" applyNumberFormat="1" applyFont="1" applyBorder="1" applyAlignment="1">
      <alignment horizontal="right" vertical="center"/>
    </xf>
    <xf numFmtId="2" fontId="21" fillId="58" borderId="54" xfId="0" applyNumberFormat="1" applyFont="1" applyFill="1" applyBorder="1" applyAlignment="1">
      <alignment horizontal="right" vertical="center"/>
    </xf>
    <xf numFmtId="2" fontId="21" fillId="54" borderId="54" xfId="0" applyNumberFormat="1" applyFont="1" applyFill="1" applyBorder="1" applyAlignment="1">
      <alignment horizontal="right" vertical="center"/>
    </xf>
    <xf numFmtId="4" fontId="21" fillId="54" borderId="54" xfId="0" applyNumberFormat="1" applyFont="1" applyFill="1" applyBorder="1" applyAlignment="1">
      <alignment horizontal="right" vertical="center"/>
    </xf>
    <xf numFmtId="4" fontId="21" fillId="54" borderId="55" xfId="0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2" fontId="21" fillId="54" borderId="29" xfId="0" applyNumberFormat="1" applyFont="1" applyFill="1" applyBorder="1" applyAlignment="1">
      <alignment horizontal="right" vertical="center"/>
    </xf>
    <xf numFmtId="2" fontId="64" fillId="54" borderId="41" xfId="0" applyNumberFormat="1" applyFont="1" applyFill="1" applyBorder="1" applyAlignment="1">
      <alignment horizontal="right" vertical="center"/>
    </xf>
    <xf numFmtId="2" fontId="64" fillId="58" borderId="41" xfId="0" applyNumberFormat="1" applyFont="1" applyFill="1" applyBorder="1" applyAlignment="1">
      <alignment horizontal="right" vertical="center"/>
    </xf>
    <xf numFmtId="2" fontId="64" fillId="0" borderId="41" xfId="0" applyNumberFormat="1" applyFont="1" applyBorder="1" applyAlignment="1">
      <alignment horizontal="right" vertical="center"/>
    </xf>
    <xf numFmtId="2" fontId="21" fillId="0" borderId="28" xfId="0" applyNumberFormat="1" applyFont="1" applyBorder="1" applyAlignment="1">
      <alignment horizontal="right" vertical="center"/>
    </xf>
    <xf numFmtId="2" fontId="64" fillId="54" borderId="28" xfId="0" applyNumberFormat="1" applyFont="1" applyFill="1" applyBorder="1" applyAlignment="1">
      <alignment horizontal="right" vertical="center"/>
    </xf>
    <xf numFmtId="2" fontId="64" fillId="58" borderId="28" xfId="0" applyNumberFormat="1" applyFont="1" applyFill="1" applyBorder="1" applyAlignment="1">
      <alignment horizontal="right" vertical="center"/>
    </xf>
    <xf numFmtId="2" fontId="64" fillId="0" borderId="28" xfId="0" applyNumberFormat="1" applyFont="1" applyBorder="1" applyAlignment="1">
      <alignment horizontal="right" vertical="center"/>
    </xf>
    <xf numFmtId="2" fontId="21" fillId="58" borderId="28" xfId="0" applyNumberFormat="1" applyFont="1" applyFill="1" applyBorder="1" applyAlignment="1">
      <alignment horizontal="right" vertical="center"/>
    </xf>
    <xf numFmtId="2" fontId="21" fillId="54" borderId="28" xfId="0" applyNumberFormat="1" applyFont="1" applyFill="1" applyBorder="1" applyAlignment="1">
      <alignment horizontal="right" vertical="center"/>
    </xf>
    <xf numFmtId="2" fontId="21" fillId="54" borderId="55" xfId="0" applyNumberFormat="1" applyFont="1" applyFill="1" applyBorder="1" applyAlignment="1">
      <alignment horizontal="right" vertical="center"/>
    </xf>
    <xf numFmtId="2" fontId="21" fillId="54" borderId="32" xfId="0" applyNumberFormat="1" applyFont="1" applyFill="1" applyBorder="1" applyAlignment="1">
      <alignment horizontal="right" vertical="center"/>
    </xf>
    <xf numFmtId="4" fontId="64" fillId="60" borderId="28" xfId="0" applyNumberFormat="1" applyFont="1" applyFill="1" applyBorder="1" applyAlignment="1">
      <alignment horizontal="right" vertical="center"/>
    </xf>
    <xf numFmtId="4" fontId="64" fillId="60" borderId="29" xfId="0" applyNumberFormat="1" applyFont="1" applyFill="1" applyBorder="1" applyAlignment="1">
      <alignment horizontal="right" vertical="center"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5" fontId="0" fillId="0" borderId="59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21" xfId="0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59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5" fontId="21" fillId="54" borderId="0" xfId="0" applyNumberFormat="1" applyFont="1" applyFill="1" applyAlignment="1">
      <alignment horizontal="right" vertical="top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54" borderId="43" xfId="0" applyFont="1" applyFill="1" applyBorder="1" applyAlignment="1">
      <alignment horizontal="center" vertical="center"/>
    </xf>
    <xf numFmtId="0" fontId="22" fillId="54" borderId="44" xfId="0" applyFont="1" applyFill="1" applyBorder="1" applyAlignment="1">
      <alignment horizontal="center" vertical="center"/>
    </xf>
    <xf numFmtId="0" fontId="22" fillId="54" borderId="65" xfId="0" applyFont="1" applyFill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1" fillId="54" borderId="39" xfId="0" applyFont="1" applyFill="1" applyBorder="1" applyAlignment="1">
      <alignment horizontal="center" vertical="top"/>
    </xf>
    <xf numFmtId="0" fontId="21" fillId="54" borderId="61" xfId="0" applyFont="1" applyFill="1" applyBorder="1" applyAlignment="1">
      <alignment horizontal="center" vertical="center"/>
    </xf>
    <xf numFmtId="0" fontId="21" fillId="54" borderId="63" xfId="0" applyFont="1" applyFill="1" applyBorder="1" applyAlignment="1">
      <alignment horizontal="center" vertical="center"/>
    </xf>
    <xf numFmtId="0" fontId="21" fillId="54" borderId="64" xfId="0" applyFont="1" applyFill="1" applyBorder="1" applyAlignment="1">
      <alignment horizontal="center" vertical="center"/>
    </xf>
    <xf numFmtId="0" fontId="21" fillId="54" borderId="62" xfId="0" applyFont="1" applyFill="1" applyBorder="1" applyAlignment="1">
      <alignment horizontal="center" vertical="center"/>
    </xf>
    <xf numFmtId="14" fontId="21" fillId="0" borderId="66" xfId="0" applyNumberFormat="1" applyFont="1" applyBorder="1" applyAlignment="1">
      <alignment horizontal="center"/>
    </xf>
    <xf numFmtId="14" fontId="21" fillId="0" borderId="67" xfId="0" applyNumberFormat="1" applyFont="1" applyBorder="1" applyAlignment="1">
      <alignment horizontal="center"/>
    </xf>
    <xf numFmtId="14" fontId="21" fillId="0" borderId="68" xfId="0" applyNumberFormat="1" applyFont="1" applyBorder="1" applyAlignment="1">
      <alignment horizontal="center"/>
    </xf>
    <xf numFmtId="0" fontId="64" fillId="4" borderId="69" xfId="0" applyFont="1" applyFill="1" applyBorder="1" applyAlignment="1">
      <alignment horizontal="center"/>
    </xf>
    <xf numFmtId="0" fontId="64" fillId="4" borderId="70" xfId="0" applyFont="1" applyFill="1" applyBorder="1" applyAlignment="1">
      <alignment horizontal="center"/>
    </xf>
    <xf numFmtId="0" fontId="64" fillId="4" borderId="71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9" fontId="21" fillId="0" borderId="72" xfId="0" applyNumberFormat="1" applyFont="1" applyBorder="1" applyAlignment="1">
      <alignment horizontal="center" vertical="center"/>
    </xf>
    <xf numFmtId="9" fontId="21" fillId="0" borderId="7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4" fontId="0" fillId="0" borderId="59" xfId="0" applyNumberFormat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76200"/>
          <a:ext cx="1571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19050</xdr:colOff>
      <xdr:row>1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19050" y="57150"/>
          <a:ext cx="1571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0" zoomScaleNormal="80" zoomScalePageLayoutView="0" workbookViewId="0" topLeftCell="A1">
      <selection activeCell="S12" sqref="S1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87.75" customHeight="1">
      <c r="A1" s="12"/>
      <c r="B1" s="12"/>
      <c r="C1" s="12"/>
      <c r="D1" s="12"/>
      <c r="E1" s="12"/>
      <c r="F1" s="12"/>
      <c r="G1" s="12"/>
      <c r="H1" s="84" t="s">
        <v>123</v>
      </c>
      <c r="I1" s="12"/>
      <c r="J1" s="12"/>
      <c r="K1" s="12"/>
      <c r="L1" s="12"/>
      <c r="M1" s="12"/>
      <c r="N1" s="12"/>
    </row>
    <row r="2" spans="1:14" ht="18.75" customHeight="1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2:14" ht="22.5" customHeight="1" thickBot="1">
      <c r="B3" s="53"/>
      <c r="C3" s="53"/>
      <c r="D3" s="53"/>
      <c r="E3" s="53"/>
      <c r="F3" s="53"/>
      <c r="G3" s="92"/>
      <c r="H3" s="93" t="s">
        <v>1</v>
      </c>
      <c r="I3" s="94"/>
      <c r="J3" s="53"/>
      <c r="K3" s="53"/>
      <c r="L3" s="204">
        <f ca="1">TODAY()-3</f>
        <v>45009</v>
      </c>
      <c r="M3" s="204"/>
      <c r="N3" s="204"/>
    </row>
    <row r="4" spans="1:14" ht="15.75">
      <c r="A4" s="205" t="s">
        <v>2</v>
      </c>
      <c r="B4" s="206"/>
      <c r="C4" s="206"/>
      <c r="D4" s="207"/>
      <c r="E4" s="205" t="s">
        <v>2</v>
      </c>
      <c r="F4" s="206"/>
      <c r="G4" s="206"/>
      <c r="H4" s="206"/>
      <c r="I4" s="206"/>
      <c r="J4" s="206"/>
      <c r="K4" s="207"/>
      <c r="L4" s="208" t="s">
        <v>3</v>
      </c>
      <c r="M4" s="206"/>
      <c r="N4" s="207"/>
    </row>
    <row r="5" spans="1:14" ht="17.25" customHeight="1">
      <c r="A5" s="209" t="s">
        <v>121</v>
      </c>
      <c r="B5" s="210"/>
      <c r="C5" s="210"/>
      <c r="D5" s="211"/>
      <c r="E5" s="209" t="s">
        <v>122</v>
      </c>
      <c r="F5" s="210"/>
      <c r="G5" s="210"/>
      <c r="H5" s="210"/>
      <c r="I5" s="210"/>
      <c r="J5" s="210"/>
      <c r="K5" s="211"/>
      <c r="L5" s="212" t="s">
        <v>127</v>
      </c>
      <c r="M5" s="210"/>
      <c r="N5" s="211"/>
    </row>
    <row r="6" spans="1:14" ht="16.5" thickBot="1">
      <c r="A6" s="27"/>
      <c r="B6" s="28" t="s">
        <v>4</v>
      </c>
      <c r="C6" s="202" t="s">
        <v>5</v>
      </c>
      <c r="D6" s="203"/>
      <c r="E6" s="95" t="s">
        <v>6</v>
      </c>
      <c r="F6" s="202" t="s">
        <v>7</v>
      </c>
      <c r="G6" s="202"/>
      <c r="H6" s="28" t="s">
        <v>8</v>
      </c>
      <c r="I6" s="28" t="s">
        <v>9</v>
      </c>
      <c r="J6" s="28" t="s">
        <v>10</v>
      </c>
      <c r="K6" s="91" t="s">
        <v>11</v>
      </c>
      <c r="L6" s="96" t="s">
        <v>4</v>
      </c>
      <c r="M6" s="202" t="s">
        <v>5</v>
      </c>
      <c r="N6" s="203"/>
    </row>
    <row r="7" spans="1:17" ht="19.5" customHeight="1">
      <c r="A7" s="119">
        <v>2023</v>
      </c>
      <c r="B7" s="29" t="s">
        <v>12</v>
      </c>
      <c r="C7" s="29" t="s">
        <v>13</v>
      </c>
      <c r="D7" s="31" t="s">
        <v>14</v>
      </c>
      <c r="E7" s="89" t="s">
        <v>12</v>
      </c>
      <c r="F7" s="29" t="s">
        <v>13</v>
      </c>
      <c r="G7" s="29" t="s">
        <v>14</v>
      </c>
      <c r="H7" s="30"/>
      <c r="I7" s="29" t="s">
        <v>13</v>
      </c>
      <c r="J7" s="29" t="s">
        <v>13</v>
      </c>
      <c r="K7" s="31" t="s">
        <v>13</v>
      </c>
      <c r="L7" s="90" t="s">
        <v>12</v>
      </c>
      <c r="M7" s="29" t="s">
        <v>13</v>
      </c>
      <c r="N7" s="31" t="s">
        <v>14</v>
      </c>
      <c r="O7"/>
      <c r="P7"/>
      <c r="Q7"/>
    </row>
    <row r="8" spans="1:17" ht="19.5" customHeight="1">
      <c r="A8" s="32" t="s">
        <v>19</v>
      </c>
      <c r="B8" s="33"/>
      <c r="C8" s="160"/>
      <c r="D8" s="159"/>
      <c r="E8" s="97"/>
      <c r="F8" s="33"/>
      <c r="G8" s="33"/>
      <c r="H8" s="33"/>
      <c r="I8" s="34"/>
      <c r="J8" s="34"/>
      <c r="K8" s="98"/>
      <c r="L8" s="99"/>
      <c r="M8" s="33"/>
      <c r="N8" s="35"/>
      <c r="O8" s="22"/>
      <c r="P8"/>
      <c r="Q8"/>
    </row>
    <row r="9" spans="1:17" ht="19.5" customHeight="1">
      <c r="A9" s="36" t="s">
        <v>20</v>
      </c>
      <c r="B9" s="37"/>
      <c r="C9" s="161"/>
      <c r="D9" s="100"/>
      <c r="E9" s="68"/>
      <c r="F9" s="37"/>
      <c r="G9" s="37"/>
      <c r="H9" s="37"/>
      <c r="I9" s="37"/>
      <c r="J9" s="37"/>
      <c r="K9" s="40"/>
      <c r="L9" s="100"/>
      <c r="M9" s="100"/>
      <c r="N9" s="40"/>
      <c r="O9" s="22"/>
      <c r="P9" s="22"/>
      <c r="Q9" s="22"/>
    </row>
    <row r="10" spans="1:17" ht="19.5" customHeight="1">
      <c r="A10" s="32" t="s">
        <v>21</v>
      </c>
      <c r="B10" s="33"/>
      <c r="C10" s="160"/>
      <c r="D10" s="99"/>
      <c r="E10" s="97"/>
      <c r="F10" s="43"/>
      <c r="G10" s="43"/>
      <c r="H10" s="43"/>
      <c r="I10" s="185"/>
      <c r="J10" s="185"/>
      <c r="K10" s="186"/>
      <c r="L10" s="99"/>
      <c r="M10" s="99"/>
      <c r="N10" s="35"/>
      <c r="O10" s="22"/>
      <c r="P10" s="22"/>
      <c r="Q10" s="22"/>
    </row>
    <row r="11" spans="1:17" ht="19.5" customHeight="1">
      <c r="A11" s="36" t="s">
        <v>22</v>
      </c>
      <c r="B11" s="37"/>
      <c r="C11" s="161">
        <f>$B$12+'Primas SRW'!B6</f>
        <v>793.5</v>
      </c>
      <c r="D11" s="100">
        <f>C11*$B$33</f>
        <v>291.56363999999996</v>
      </c>
      <c r="E11" s="68"/>
      <c r="F11" s="38">
        <f>$E$12+'Primas HRW'!B6</f>
        <v>1033</v>
      </c>
      <c r="G11" s="38">
        <f>F11*$B$33</f>
        <v>379.56552</v>
      </c>
      <c r="H11" s="38"/>
      <c r="I11" s="153">
        <f>$E$12+'Primas HRW'!E6</f>
        <v>1028</v>
      </c>
      <c r="J11" s="153">
        <f>$E$12+'Primas HRW'!F6</f>
        <v>1023</v>
      </c>
      <c r="K11" s="154">
        <f>$E$12+'Primas HRW'!G6</f>
        <v>1023</v>
      </c>
      <c r="L11" s="100"/>
      <c r="M11" s="100">
        <f>L12+'Primas maíz'!B9</f>
        <v>742</v>
      </c>
      <c r="N11" s="40">
        <f>M11*$F$33</f>
        <v>292.11055999999996</v>
      </c>
      <c r="O11" s="22"/>
      <c r="P11" s="22"/>
      <c r="Q11" s="22"/>
    </row>
    <row r="12" spans="1:17" ht="19.5" customHeight="1">
      <c r="A12" s="44" t="s">
        <v>23</v>
      </c>
      <c r="B12" s="45">
        <f>Datos!E3</f>
        <v>688.5</v>
      </c>
      <c r="C12" s="162">
        <f>$B$12+'Primas SRW'!B7</f>
        <v>783.5</v>
      </c>
      <c r="D12" s="102">
        <f>C12*$B$33</f>
        <v>287.88924</v>
      </c>
      <c r="E12" s="72">
        <f>Datos!L3</f>
        <v>848</v>
      </c>
      <c r="F12" s="46">
        <f>$E$12+'Primas HRW'!B7</f>
        <v>1023</v>
      </c>
      <c r="G12" s="46">
        <f>F12*$B$33</f>
        <v>375.89112</v>
      </c>
      <c r="H12" s="46"/>
      <c r="I12" s="120">
        <f>$E$12+'Primas HRW'!E7</f>
        <v>1028</v>
      </c>
      <c r="J12" s="120">
        <f>$E$12+'Primas HRW'!F7</f>
        <v>1023</v>
      </c>
      <c r="K12" s="155">
        <f>$E$12+'Primas HRW'!G7</f>
        <v>1023</v>
      </c>
      <c r="L12" s="102">
        <f>+Datos!U3</f>
        <v>643</v>
      </c>
      <c r="M12" s="102">
        <f>L12+'Primas maíz'!B10</f>
        <v>783</v>
      </c>
      <c r="N12" s="49">
        <f>M12*$F$33</f>
        <v>308.25144</v>
      </c>
      <c r="O12" s="22"/>
      <c r="P12"/>
      <c r="Q12" s="22"/>
    </row>
    <row r="13" spans="1:17" ht="19.5" customHeight="1">
      <c r="A13" s="36" t="s">
        <v>24</v>
      </c>
      <c r="B13" s="37"/>
      <c r="C13" s="161">
        <f>$B$14+'Primas SRW'!B8</f>
        <v>780</v>
      </c>
      <c r="D13" s="100">
        <f>C13*$B$33</f>
        <v>286.6032</v>
      </c>
      <c r="E13" s="68"/>
      <c r="F13" s="38">
        <f>$E$14+'Primas HRW'!B8</f>
        <v>1009.25</v>
      </c>
      <c r="G13" s="38">
        <f>F13*$B$33</f>
        <v>370.83882</v>
      </c>
      <c r="H13" s="38"/>
      <c r="I13" s="153">
        <f>$E$14+'Primas HRW'!E8</f>
        <v>1014.25</v>
      </c>
      <c r="J13" s="153">
        <f>$E$14+'Primas HRW'!F8</f>
        <v>1009.25</v>
      </c>
      <c r="K13" s="154">
        <f>$E$14+'Primas HRW'!G8</f>
        <v>1009.25</v>
      </c>
      <c r="L13" s="100"/>
      <c r="M13" s="100">
        <f>L14+'Primas maíz'!B11</f>
        <v>623</v>
      </c>
      <c r="N13" s="40">
        <f>M13*$F$33</f>
        <v>245.26263999999998</v>
      </c>
      <c r="O13"/>
      <c r="P13"/>
      <c r="Q13" s="22"/>
    </row>
    <row r="14" spans="1:17" ht="19.5" customHeight="1">
      <c r="A14" s="32" t="s">
        <v>25</v>
      </c>
      <c r="B14" s="33">
        <f>Datos!E4</f>
        <v>700</v>
      </c>
      <c r="C14" s="160">
        <f>$B$14+'Primas SRW'!B9</f>
        <v>760</v>
      </c>
      <c r="D14" s="160">
        <f>C14*$B$33</f>
        <v>279.2544</v>
      </c>
      <c r="E14" s="97">
        <f>Datos!L4</f>
        <v>834.25</v>
      </c>
      <c r="F14" s="46">
        <f>$E$14+'Primas HRW'!B9</f>
        <v>1004.25</v>
      </c>
      <c r="G14" s="46">
        <f>F14*$B$33</f>
        <v>369.00162</v>
      </c>
      <c r="H14" s="43"/>
      <c r="I14" s="43"/>
      <c r="J14" s="43"/>
      <c r="K14" s="47"/>
      <c r="L14" s="99">
        <f>+Datos!U4</f>
        <v>623</v>
      </c>
      <c r="M14" s="99">
        <f>L14+'Primas maíz'!B12</f>
        <v>623</v>
      </c>
      <c r="N14" s="35">
        <f>M14*$F$33</f>
        <v>245.26263999999998</v>
      </c>
      <c r="O14"/>
      <c r="P14"/>
      <c r="Q14"/>
    </row>
    <row r="15" spans="1:17" ht="19.5" customHeight="1">
      <c r="A15" s="36" t="s">
        <v>26</v>
      </c>
      <c r="B15" s="37"/>
      <c r="C15" s="161">
        <f>B16+'Primas SRW'!B10</f>
        <v>766.25</v>
      </c>
      <c r="D15" s="158"/>
      <c r="E15" s="68"/>
      <c r="F15" s="38"/>
      <c r="G15" s="38"/>
      <c r="H15" s="38"/>
      <c r="I15" s="38"/>
      <c r="J15" s="38"/>
      <c r="K15" s="48"/>
      <c r="L15" s="100"/>
      <c r="M15" s="100"/>
      <c r="N15" s="40"/>
      <c r="O15"/>
      <c r="P15"/>
      <c r="Q15"/>
    </row>
    <row r="16" spans="1:17" ht="19.5" customHeight="1">
      <c r="A16" s="44" t="s">
        <v>15</v>
      </c>
      <c r="B16" s="45">
        <f>Datos!E5</f>
        <v>711.25</v>
      </c>
      <c r="C16" s="164"/>
      <c r="D16" s="157"/>
      <c r="E16" s="72">
        <f>Datos!L5</f>
        <v>831.5</v>
      </c>
      <c r="F16" s="46"/>
      <c r="G16" s="46"/>
      <c r="H16" s="46"/>
      <c r="I16" s="46"/>
      <c r="J16" s="46"/>
      <c r="K16" s="47"/>
      <c r="L16" s="102">
        <f>+Datos!U5</f>
        <v>569.25</v>
      </c>
      <c r="M16" s="102"/>
      <c r="N16" s="49"/>
      <c r="O16"/>
      <c r="P16"/>
      <c r="Q16"/>
    </row>
    <row r="17" spans="1:17" ht="19.5" customHeight="1">
      <c r="A17" s="36" t="s">
        <v>16</v>
      </c>
      <c r="B17" s="37"/>
      <c r="C17" s="163"/>
      <c r="D17" s="158"/>
      <c r="E17" s="68"/>
      <c r="F17" s="38"/>
      <c r="G17" s="38"/>
      <c r="H17" s="38"/>
      <c r="I17" s="38"/>
      <c r="J17" s="38"/>
      <c r="K17" s="48"/>
      <c r="L17" s="100"/>
      <c r="M17" s="100"/>
      <c r="N17" s="40"/>
      <c r="O17"/>
      <c r="P17"/>
      <c r="Q17"/>
    </row>
    <row r="18" spans="1:17" ht="19.5" customHeight="1">
      <c r="A18" s="44" t="s">
        <v>17</v>
      </c>
      <c r="B18" s="45"/>
      <c r="C18" s="164"/>
      <c r="D18" s="157"/>
      <c r="E18" s="72"/>
      <c r="F18" s="46"/>
      <c r="G18" s="46"/>
      <c r="H18" s="46"/>
      <c r="I18" s="46"/>
      <c r="J18" s="46"/>
      <c r="K18" s="47"/>
      <c r="L18" s="102"/>
      <c r="M18" s="102"/>
      <c r="N18" s="49"/>
      <c r="O18"/>
      <c r="P18"/>
      <c r="Q18"/>
    </row>
    <row r="19" spans="1:17" ht="19.5" customHeight="1">
      <c r="A19" s="36" t="s">
        <v>18</v>
      </c>
      <c r="B19" s="37">
        <f>Datos!E6</f>
        <v>727.5</v>
      </c>
      <c r="C19" s="161"/>
      <c r="D19" s="156"/>
      <c r="E19" s="68">
        <f>Datos!L6</f>
        <v>832.75</v>
      </c>
      <c r="F19" s="37"/>
      <c r="G19" s="37"/>
      <c r="H19" s="37"/>
      <c r="I19" s="37"/>
      <c r="J19" s="37"/>
      <c r="K19" s="40"/>
      <c r="L19" s="100">
        <f>+Datos!U6</f>
        <v>560.25</v>
      </c>
      <c r="M19" s="100"/>
      <c r="N19" s="40"/>
      <c r="O19"/>
      <c r="P19"/>
      <c r="Q19"/>
    </row>
    <row r="20" spans="1:17" ht="19.5" customHeight="1">
      <c r="A20" s="119">
        <v>2024</v>
      </c>
      <c r="B20" s="41"/>
      <c r="C20" s="41"/>
      <c r="D20" s="42"/>
      <c r="E20" s="67"/>
      <c r="F20" s="41"/>
      <c r="G20" s="41"/>
      <c r="H20" s="41"/>
      <c r="I20" s="41"/>
      <c r="J20" s="41"/>
      <c r="K20" s="42"/>
      <c r="L20" s="101"/>
      <c r="M20" s="41"/>
      <c r="N20" s="42"/>
      <c r="O20"/>
      <c r="P20"/>
      <c r="Q20"/>
    </row>
    <row r="21" spans="1:17" ht="19.5" customHeight="1">
      <c r="A21" s="44" t="s">
        <v>21</v>
      </c>
      <c r="B21" s="45">
        <f>Datos!E7</f>
        <v>738.75</v>
      </c>
      <c r="C21" s="46"/>
      <c r="D21" s="47"/>
      <c r="E21" s="72">
        <f>Datos!L7</f>
        <v>830.25</v>
      </c>
      <c r="F21" s="46"/>
      <c r="G21" s="46"/>
      <c r="H21" s="46"/>
      <c r="I21" s="46"/>
      <c r="J21" s="46"/>
      <c r="K21" s="47"/>
      <c r="L21" s="102">
        <f>Datos!U7</f>
        <v>569</v>
      </c>
      <c r="M21" s="46"/>
      <c r="N21" s="47"/>
      <c r="O21"/>
      <c r="P21"/>
      <c r="Q21"/>
    </row>
    <row r="22" spans="1:17" ht="19.5" customHeight="1">
      <c r="A22" s="36" t="s">
        <v>23</v>
      </c>
      <c r="B22" s="37">
        <f>Datos!E8</f>
        <v>742.25</v>
      </c>
      <c r="C22" s="38"/>
      <c r="D22" s="48"/>
      <c r="E22" s="68">
        <f>Datos!L8</f>
        <v>820.5</v>
      </c>
      <c r="F22" s="38"/>
      <c r="G22" s="38"/>
      <c r="H22" s="38"/>
      <c r="I22" s="38"/>
      <c r="J22" s="38"/>
      <c r="K22" s="48"/>
      <c r="L22" s="100">
        <f>Datos!U8</f>
        <v>574.25</v>
      </c>
      <c r="M22" s="38"/>
      <c r="N22" s="48"/>
      <c r="O22"/>
      <c r="P22"/>
      <c r="Q22"/>
    </row>
    <row r="23" spans="1:17" ht="19.5" customHeight="1">
      <c r="A23" s="44" t="s">
        <v>25</v>
      </c>
      <c r="B23" s="45">
        <f>Datos!E9</f>
        <v>723.75</v>
      </c>
      <c r="C23" s="46"/>
      <c r="D23" s="47"/>
      <c r="E23" s="72">
        <f>Datos!L9</f>
        <v>785.75</v>
      </c>
      <c r="F23" s="46"/>
      <c r="G23" s="46"/>
      <c r="H23" s="46"/>
      <c r="I23" s="46"/>
      <c r="J23" s="46"/>
      <c r="K23" s="47"/>
      <c r="L23" s="102">
        <f>Datos!U9</f>
        <v>576</v>
      </c>
      <c r="M23" s="46"/>
      <c r="N23" s="47"/>
      <c r="O23"/>
      <c r="P23"/>
      <c r="Q23"/>
    </row>
    <row r="24" spans="1:17" ht="19.5" customHeight="1">
      <c r="A24" s="36" t="s">
        <v>15</v>
      </c>
      <c r="B24" s="37">
        <f>Datos!E10</f>
        <v>724.25</v>
      </c>
      <c r="C24" s="38"/>
      <c r="D24" s="48"/>
      <c r="E24" s="68">
        <f>Datos!L10</f>
        <v>782.5</v>
      </c>
      <c r="F24" s="38"/>
      <c r="G24" s="38"/>
      <c r="H24" s="38"/>
      <c r="I24" s="38"/>
      <c r="J24" s="38"/>
      <c r="K24" s="48"/>
      <c r="L24" s="100">
        <f>Datos!U10</f>
        <v>551.75</v>
      </c>
      <c r="M24" s="38"/>
      <c r="N24" s="48"/>
      <c r="O24"/>
      <c r="P24"/>
      <c r="Q24"/>
    </row>
    <row r="25" spans="1:17" ht="19.5" customHeight="1">
      <c r="A25" s="44" t="s">
        <v>18</v>
      </c>
      <c r="B25" s="45">
        <f>Datos!E11</f>
        <v>730.5</v>
      </c>
      <c r="C25" s="45"/>
      <c r="D25" s="49"/>
      <c r="E25" s="72">
        <f>Datos!L11</f>
        <v>783.75</v>
      </c>
      <c r="F25" s="45"/>
      <c r="G25" s="45"/>
      <c r="H25" s="45"/>
      <c r="I25" s="45"/>
      <c r="J25" s="45"/>
      <c r="K25" s="49"/>
      <c r="L25" s="102">
        <f>Datos!U11</f>
        <v>542.25</v>
      </c>
      <c r="M25" s="45"/>
      <c r="N25" s="49"/>
      <c r="O25"/>
      <c r="P25"/>
      <c r="Q25"/>
    </row>
    <row r="26" spans="1:17" ht="19.5" customHeight="1">
      <c r="A26" s="119">
        <v>2025</v>
      </c>
      <c r="B26" s="41"/>
      <c r="C26" s="41"/>
      <c r="D26" s="42"/>
      <c r="E26" s="67"/>
      <c r="F26" s="41"/>
      <c r="G26" s="41"/>
      <c r="H26" s="41"/>
      <c r="I26" s="41"/>
      <c r="J26" s="41"/>
      <c r="K26" s="42"/>
      <c r="L26" s="101"/>
      <c r="M26" s="41"/>
      <c r="N26" s="42"/>
      <c r="O26"/>
      <c r="P26"/>
      <c r="Q26"/>
    </row>
    <row r="27" spans="1:17" ht="19.5" customHeight="1">
      <c r="A27" s="44" t="s">
        <v>21</v>
      </c>
      <c r="B27" s="45">
        <f>Datos!E12</f>
        <v>736.25</v>
      </c>
      <c r="C27" s="46"/>
      <c r="D27" s="47"/>
      <c r="E27" s="72">
        <f>Datos!L12</f>
        <v>796.5</v>
      </c>
      <c r="F27" s="46"/>
      <c r="G27" s="46"/>
      <c r="H27" s="46"/>
      <c r="I27" s="46"/>
      <c r="J27" s="46"/>
      <c r="K27" s="47"/>
      <c r="L27" s="102"/>
      <c r="M27" s="46"/>
      <c r="N27" s="47"/>
      <c r="O27"/>
      <c r="P27"/>
      <c r="Q27"/>
    </row>
    <row r="28" spans="1:17" ht="19.5" customHeight="1">
      <c r="A28" s="36" t="s">
        <v>23</v>
      </c>
      <c r="B28" s="37">
        <f>Datos!E13</f>
        <v>729.75</v>
      </c>
      <c r="C28" s="38"/>
      <c r="D28" s="48"/>
      <c r="E28" s="68">
        <f>Datos!L13</f>
        <v>768.75</v>
      </c>
      <c r="F28" s="38"/>
      <c r="G28" s="38"/>
      <c r="H28" s="38"/>
      <c r="I28" s="38"/>
      <c r="J28" s="38"/>
      <c r="K28" s="48"/>
      <c r="L28" s="100"/>
      <c r="M28" s="38"/>
      <c r="N28" s="48"/>
      <c r="O28"/>
      <c r="P28"/>
      <c r="Q28"/>
    </row>
    <row r="29" spans="1:17" ht="19.5" customHeight="1">
      <c r="A29" s="44" t="s">
        <v>25</v>
      </c>
      <c r="B29" s="45">
        <f>Datos!E14</f>
        <v>724.25</v>
      </c>
      <c r="C29" s="46"/>
      <c r="D29" s="47"/>
      <c r="E29" s="72">
        <f>Datos!L14</f>
        <v>718.5</v>
      </c>
      <c r="F29" s="46"/>
      <c r="G29" s="46"/>
      <c r="H29" s="46"/>
      <c r="I29" s="46"/>
      <c r="J29" s="46"/>
      <c r="K29" s="47"/>
      <c r="L29" s="102">
        <f>Datos!U12</f>
        <v>551</v>
      </c>
      <c r="M29" s="46"/>
      <c r="N29" s="47"/>
      <c r="O29"/>
      <c r="P29"/>
      <c r="Q29"/>
    </row>
    <row r="30" spans="1:17" ht="19.5" customHeight="1">
      <c r="A30" s="36" t="s">
        <v>15</v>
      </c>
      <c r="B30" s="37"/>
      <c r="C30" s="38"/>
      <c r="D30" s="48"/>
      <c r="E30" s="68"/>
      <c r="F30" s="38"/>
      <c r="G30" s="38"/>
      <c r="H30" s="38"/>
      <c r="I30" s="38"/>
      <c r="J30" s="38"/>
      <c r="K30" s="48"/>
      <c r="L30" s="100"/>
      <c r="M30" s="38"/>
      <c r="N30" s="48"/>
      <c r="O30"/>
      <c r="P30"/>
      <c r="Q30"/>
    </row>
    <row r="31" spans="1:17" ht="19.5" customHeight="1" thickBot="1">
      <c r="A31" s="50" t="s">
        <v>18</v>
      </c>
      <c r="B31" s="51"/>
      <c r="C31" s="51"/>
      <c r="D31" s="52"/>
      <c r="E31" s="103"/>
      <c r="F31" s="51"/>
      <c r="G31" s="51"/>
      <c r="H31" s="51"/>
      <c r="I31" s="51"/>
      <c r="J31" s="51"/>
      <c r="K31" s="52"/>
      <c r="L31" s="103">
        <f>Datos!U13</f>
        <v>494.5</v>
      </c>
      <c r="M31" s="51"/>
      <c r="N31" s="52"/>
      <c r="O31"/>
      <c r="P31"/>
      <c r="Q31"/>
    </row>
    <row r="32" spans="1:17" ht="19.5" customHeight="1">
      <c r="A32" s="3" t="s">
        <v>27</v>
      </c>
      <c r="O32"/>
      <c r="P32"/>
      <c r="Q32" s="2"/>
    </row>
    <row r="33" spans="1:17" ht="19.5" customHeight="1">
      <c r="A33" s="6" t="s">
        <v>28</v>
      </c>
      <c r="B33" s="77">
        <v>0.36744</v>
      </c>
      <c r="E33" s="6" t="s">
        <v>29</v>
      </c>
      <c r="F33" s="15">
        <v>0.39368</v>
      </c>
      <c r="O33"/>
      <c r="P33"/>
      <c r="Q33" s="2"/>
    </row>
    <row r="34" spans="1:17" ht="19.5" customHeight="1">
      <c r="A34" s="4" t="s">
        <v>30</v>
      </c>
      <c r="B34" s="4"/>
      <c r="C34" s="4"/>
      <c r="D34" s="4"/>
      <c r="E34" s="4"/>
      <c r="F34" s="4"/>
      <c r="O34"/>
      <c r="P34"/>
      <c r="Q34" s="2"/>
    </row>
    <row r="35" spans="16:17" ht="19.5" customHeight="1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0" zoomScaleNormal="80" zoomScalePageLayoutView="0" workbookViewId="0" topLeftCell="A1">
      <selection activeCell="K10" sqref="K1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90" customHeight="1">
      <c r="A1" s="11"/>
      <c r="B1" s="11"/>
      <c r="C1" s="11"/>
      <c r="D1" s="11"/>
      <c r="E1" s="105" t="s">
        <v>123</v>
      </c>
      <c r="F1" s="11"/>
      <c r="G1" s="11"/>
      <c r="H1" s="11"/>
      <c r="I1" s="11"/>
      <c r="J1" s="11"/>
      <c r="K1" s="11"/>
    </row>
    <row r="2" spans="1:11" ht="18.75" customHeight="1" thickBot="1">
      <c r="A2" s="83"/>
      <c r="B2" s="53"/>
      <c r="C2" s="53"/>
      <c r="D2" s="53"/>
      <c r="E2" s="53"/>
      <c r="F2" s="217" t="s">
        <v>31</v>
      </c>
      <c r="G2" s="217"/>
      <c r="H2" s="53"/>
      <c r="I2" s="204">
        <f ca="1">TODAY()-3</f>
        <v>45009</v>
      </c>
      <c r="J2" s="204"/>
      <c r="K2" s="204"/>
    </row>
    <row r="3" spans="1:11" ht="19.5" customHeight="1">
      <c r="A3" s="78"/>
      <c r="B3" s="218" t="s">
        <v>2</v>
      </c>
      <c r="C3" s="219"/>
      <c r="D3" s="220" t="s">
        <v>2</v>
      </c>
      <c r="E3" s="221"/>
      <c r="F3" s="221"/>
      <c r="G3" s="221"/>
      <c r="H3" s="221"/>
      <c r="I3" s="219"/>
      <c r="J3" s="218" t="s">
        <v>3</v>
      </c>
      <c r="K3" s="219"/>
    </row>
    <row r="4" spans="1:11" ht="19.5" customHeight="1">
      <c r="A4" s="79"/>
      <c r="B4" s="213" t="s">
        <v>121</v>
      </c>
      <c r="C4" s="214"/>
      <c r="D4" s="215" t="s">
        <v>122</v>
      </c>
      <c r="E4" s="216"/>
      <c r="F4" s="216"/>
      <c r="G4" s="216"/>
      <c r="H4" s="216"/>
      <c r="I4" s="214"/>
      <c r="J4" s="213" t="s">
        <v>127</v>
      </c>
      <c r="K4" s="214"/>
    </row>
    <row r="5" spans="1:11" ht="19.5" customHeight="1" thickBot="1">
      <c r="A5" s="80"/>
      <c r="B5" s="66" t="s">
        <v>4</v>
      </c>
      <c r="C5" s="65" t="s">
        <v>5</v>
      </c>
      <c r="D5" s="106" t="s">
        <v>6</v>
      </c>
      <c r="E5" s="64" t="s">
        <v>7</v>
      </c>
      <c r="F5" s="64" t="s">
        <v>8</v>
      </c>
      <c r="G5" s="64" t="s">
        <v>9</v>
      </c>
      <c r="H5" s="64" t="s">
        <v>10</v>
      </c>
      <c r="I5" s="65" t="s">
        <v>11</v>
      </c>
      <c r="J5" s="66" t="s">
        <v>4</v>
      </c>
      <c r="K5" s="65" t="s">
        <v>5</v>
      </c>
    </row>
    <row r="6" spans="1:11" ht="19.5" customHeight="1">
      <c r="A6" s="107">
        <v>2023</v>
      </c>
      <c r="B6" s="165"/>
      <c r="C6" s="31"/>
      <c r="D6" s="89"/>
      <c r="E6" s="90"/>
      <c r="F6" s="29"/>
      <c r="G6" s="29"/>
      <c r="H6" s="30"/>
      <c r="I6" s="29"/>
      <c r="J6" s="29"/>
      <c r="K6" s="31"/>
    </row>
    <row r="7" spans="1:11" ht="19.5" customHeight="1">
      <c r="A7" s="108" t="s">
        <v>19</v>
      </c>
      <c r="B7" s="166"/>
      <c r="C7" s="40"/>
      <c r="D7" s="68"/>
      <c r="E7" s="68"/>
      <c r="F7" s="37"/>
      <c r="G7" s="37"/>
      <c r="H7" s="37"/>
      <c r="I7" s="100"/>
      <c r="J7" s="168"/>
      <c r="K7" s="54"/>
    </row>
    <row r="8" spans="1:11" ht="19.5" customHeight="1">
      <c r="A8" s="109" t="s">
        <v>20</v>
      </c>
      <c r="B8" s="167"/>
      <c r="C8" s="172"/>
      <c r="D8" s="69"/>
      <c r="E8" s="69"/>
      <c r="F8" s="55"/>
      <c r="G8" s="177"/>
      <c r="H8" s="177"/>
      <c r="I8" s="110"/>
      <c r="J8" s="167"/>
      <c r="K8" s="172"/>
    </row>
    <row r="9" spans="1:11" ht="19.5" customHeight="1">
      <c r="A9" s="108" t="s">
        <v>21</v>
      </c>
      <c r="B9" s="168"/>
      <c r="C9" s="54"/>
      <c r="D9" s="68"/>
      <c r="E9" s="68"/>
      <c r="F9" s="56"/>
      <c r="G9" s="37"/>
      <c r="H9" s="37"/>
      <c r="I9" s="100"/>
      <c r="J9" s="168"/>
      <c r="K9" s="54"/>
    </row>
    <row r="10" spans="1:11" ht="19.5" customHeight="1">
      <c r="A10" s="79" t="s">
        <v>22</v>
      </c>
      <c r="B10" s="169"/>
      <c r="C10" s="173">
        <v>291.5</v>
      </c>
      <c r="D10" s="71"/>
      <c r="E10" s="71">
        <v>379.5</v>
      </c>
      <c r="F10" s="57"/>
      <c r="G10" s="178">
        <f>BUSHEL!I11*$B$34</f>
        <v>377.72832</v>
      </c>
      <c r="H10" s="178">
        <f>BUSHEL!J11*$B$34</f>
        <v>375.89112</v>
      </c>
      <c r="I10" s="174">
        <f>BUSHEL!K11*$B$34</f>
        <v>375.89112</v>
      </c>
      <c r="J10" s="167"/>
      <c r="K10" s="172">
        <f>BUSHEL!N11</f>
        <v>292.11055999999996</v>
      </c>
    </row>
    <row r="11" spans="1:11" ht="19.5" customHeight="1">
      <c r="A11" s="108" t="s">
        <v>23</v>
      </c>
      <c r="B11" s="168">
        <f>BUSHEL!B12*$B$34</f>
        <v>252.98244</v>
      </c>
      <c r="C11" s="54">
        <v>287.8</v>
      </c>
      <c r="D11" s="70">
        <f>BUSHEL!E12*$B$34</f>
        <v>311.58912</v>
      </c>
      <c r="E11" s="70">
        <v>375.8</v>
      </c>
      <c r="F11" s="56"/>
      <c r="G11" s="179">
        <f>BUSHEL!I12*$B$34</f>
        <v>377.72832</v>
      </c>
      <c r="H11" s="179">
        <f>BUSHEL!J12*$B$34</f>
        <v>375.89112</v>
      </c>
      <c r="I11" s="175">
        <f>BUSHEL!K12*$B$34</f>
        <v>375.89112</v>
      </c>
      <c r="J11" s="168">
        <f>BUSHEL!L12*$E$34</f>
        <v>253.13624</v>
      </c>
      <c r="K11" s="54">
        <f>BUSHEL!N12</f>
        <v>308.25144</v>
      </c>
    </row>
    <row r="12" spans="1:11" ht="19.5" customHeight="1">
      <c r="A12" s="109" t="s">
        <v>24</v>
      </c>
      <c r="B12" s="167"/>
      <c r="C12" s="172">
        <v>286.6</v>
      </c>
      <c r="D12" s="69"/>
      <c r="E12" s="69">
        <v>370.8</v>
      </c>
      <c r="F12" s="55"/>
      <c r="G12" s="180">
        <f>BUSHEL!I13*$B$34</f>
        <v>372.67602</v>
      </c>
      <c r="H12" s="180">
        <f>BUSHEL!J13*$B$34</f>
        <v>370.83882</v>
      </c>
      <c r="I12" s="176">
        <f>BUSHEL!K13*$B$34</f>
        <v>370.83882</v>
      </c>
      <c r="J12" s="167"/>
      <c r="K12" s="172">
        <f>BUSHEL!N13</f>
        <v>245.26263999999998</v>
      </c>
    </row>
    <row r="13" spans="1:11" ht="19.5" customHeight="1">
      <c r="A13" s="108" t="s">
        <v>25</v>
      </c>
      <c r="B13" s="168">
        <f>BUSHEL!B14*$B$34</f>
        <v>257.20799999999997</v>
      </c>
      <c r="C13" s="54">
        <v>279.2</v>
      </c>
      <c r="D13" s="68">
        <f>BUSHEL!E14*$B$34</f>
        <v>306.53682</v>
      </c>
      <c r="E13" s="68">
        <v>368.9</v>
      </c>
      <c r="F13" s="38"/>
      <c r="G13" s="37"/>
      <c r="H13" s="37"/>
      <c r="I13" s="100"/>
      <c r="J13" s="168">
        <f>BUSHEL!L14*$E$34</f>
        <v>245.26263999999998</v>
      </c>
      <c r="K13" s="54">
        <f>BUSHEL!N14</f>
        <v>245.26263999999998</v>
      </c>
    </row>
    <row r="14" spans="1:11" ht="19.5" customHeight="1">
      <c r="A14" s="79" t="s">
        <v>26</v>
      </c>
      <c r="B14" s="170"/>
      <c r="C14" s="49"/>
      <c r="D14" s="72"/>
      <c r="E14" s="72"/>
      <c r="F14" s="46"/>
      <c r="G14" s="45"/>
      <c r="H14" s="45"/>
      <c r="I14" s="102"/>
      <c r="J14" s="169"/>
      <c r="K14" s="173"/>
    </row>
    <row r="15" spans="1:11" ht="19.5" customHeight="1">
      <c r="A15" s="108" t="s">
        <v>15</v>
      </c>
      <c r="B15" s="168">
        <f>BUSHEL!B16*$B$34</f>
        <v>261.3417</v>
      </c>
      <c r="C15" s="54"/>
      <c r="D15" s="70">
        <f>BUSHEL!E16*$B$34</f>
        <v>305.52636</v>
      </c>
      <c r="E15" s="70"/>
      <c r="F15" s="38"/>
      <c r="G15" s="181"/>
      <c r="H15" s="181"/>
      <c r="I15" s="111"/>
      <c r="J15" s="168">
        <f>BUSHEL!L16*$E$34</f>
        <v>224.10234</v>
      </c>
      <c r="K15" s="54"/>
    </row>
    <row r="16" spans="1:11" ht="19.5" customHeight="1">
      <c r="A16" s="79" t="s">
        <v>16</v>
      </c>
      <c r="B16" s="169"/>
      <c r="C16" s="173"/>
      <c r="D16" s="71"/>
      <c r="E16" s="71"/>
      <c r="F16" s="46"/>
      <c r="G16" s="182"/>
      <c r="H16" s="182"/>
      <c r="I16" s="112"/>
      <c r="J16" s="169"/>
      <c r="K16" s="173"/>
    </row>
    <row r="17" spans="1:11" ht="19.5" customHeight="1">
      <c r="A17" s="108" t="s">
        <v>17</v>
      </c>
      <c r="B17" s="168"/>
      <c r="C17" s="54"/>
      <c r="D17" s="70"/>
      <c r="E17" s="70"/>
      <c r="F17" s="38"/>
      <c r="G17" s="181"/>
      <c r="H17" s="181"/>
      <c r="I17" s="111"/>
      <c r="J17" s="168"/>
      <c r="K17" s="54"/>
    </row>
    <row r="18" spans="1:11" ht="19.5" customHeight="1" thickBot="1">
      <c r="A18" s="80" t="s">
        <v>18</v>
      </c>
      <c r="B18" s="171">
        <f>BUSHEL!B19*$B$34</f>
        <v>267.3126</v>
      </c>
      <c r="C18" s="52"/>
      <c r="D18" s="103">
        <f>BUSHEL!E19*$B$34</f>
        <v>305.98566</v>
      </c>
      <c r="E18" s="103"/>
      <c r="F18" s="115"/>
      <c r="G18" s="51"/>
      <c r="H18" s="51"/>
      <c r="I18" s="104"/>
      <c r="J18" s="183">
        <f>BUSHEL!L19*$E$34</f>
        <v>220.55921999999998</v>
      </c>
      <c r="K18" s="184"/>
    </row>
    <row r="19" spans="1:11" ht="19.5" customHeight="1">
      <c r="A19" s="107">
        <v>2024</v>
      </c>
      <c r="B19" s="89"/>
      <c r="C19" s="116"/>
      <c r="D19" s="117"/>
      <c r="E19" s="30"/>
      <c r="F19" s="30"/>
      <c r="G19" s="30"/>
      <c r="H19" s="30"/>
      <c r="I19" s="116"/>
      <c r="J19" s="118"/>
      <c r="K19" s="116"/>
    </row>
    <row r="20" spans="1:11" ht="19.5" customHeight="1">
      <c r="A20" s="108" t="s">
        <v>21</v>
      </c>
      <c r="B20" s="68">
        <f>BUSHEL!B21*$B$34</f>
        <v>271.4463</v>
      </c>
      <c r="C20" s="58"/>
      <c r="D20" s="100">
        <f>BUSHEL!E21*$B$34</f>
        <v>305.06705999999997</v>
      </c>
      <c r="E20" s="56"/>
      <c r="F20" s="56"/>
      <c r="G20" s="56"/>
      <c r="H20" s="56"/>
      <c r="I20" s="58"/>
      <c r="J20" s="70">
        <f>BUSHEL!L21*$E$34</f>
        <v>224.00392</v>
      </c>
      <c r="K20" s="58"/>
    </row>
    <row r="21" spans="1:11" ht="19.5" customHeight="1">
      <c r="A21" s="109" t="s">
        <v>23</v>
      </c>
      <c r="B21" s="69">
        <f>BUSHEL!B22*$B$34</f>
        <v>272.73233999999997</v>
      </c>
      <c r="C21" s="59"/>
      <c r="D21" s="110">
        <f>BUSHEL!E22*$B$34</f>
        <v>301.48452</v>
      </c>
      <c r="E21" s="55"/>
      <c r="F21" s="55"/>
      <c r="G21" s="55"/>
      <c r="H21" s="55"/>
      <c r="I21" s="59"/>
      <c r="J21" s="69">
        <f>BUSHEL!L22*$E$34</f>
        <v>226.07073999999997</v>
      </c>
      <c r="K21" s="59"/>
    </row>
    <row r="22" spans="1:11" ht="19.5" customHeight="1">
      <c r="A22" s="108" t="s">
        <v>25</v>
      </c>
      <c r="B22" s="68">
        <f>BUSHEL!B23*$B$34</f>
        <v>265.93469999999996</v>
      </c>
      <c r="C22" s="40"/>
      <c r="D22" s="100">
        <f>BUSHEL!E23*$B$34</f>
        <v>288.71598</v>
      </c>
      <c r="E22" s="37"/>
      <c r="F22" s="38"/>
      <c r="G22" s="39"/>
      <c r="H22" s="39"/>
      <c r="I22" s="74"/>
      <c r="J22" s="70">
        <f>BUSHEL!L23*$E$34</f>
        <v>226.75967999999997</v>
      </c>
      <c r="K22" s="60"/>
    </row>
    <row r="23" spans="1:11" ht="19.5" customHeight="1">
      <c r="A23" s="109" t="s">
        <v>15</v>
      </c>
      <c r="B23" s="69">
        <f>BUSHEL!B24*$B$34</f>
        <v>266.11842</v>
      </c>
      <c r="C23" s="59"/>
      <c r="D23" s="110">
        <f>BUSHEL!E24*$B$34</f>
        <v>287.5218</v>
      </c>
      <c r="E23" s="55"/>
      <c r="F23" s="55"/>
      <c r="G23" s="55"/>
      <c r="H23" s="55"/>
      <c r="I23" s="59"/>
      <c r="J23" s="69">
        <f>BUSHEL!L24*$E$34</f>
        <v>217.21293999999997</v>
      </c>
      <c r="K23" s="59"/>
    </row>
    <row r="24" spans="1:11" ht="19.5" customHeight="1" thickBot="1">
      <c r="A24" s="113" t="s">
        <v>18</v>
      </c>
      <c r="B24" s="73">
        <f>BUSHEL!B25*$B$34</f>
        <v>268.41492</v>
      </c>
      <c r="C24" s="63"/>
      <c r="D24" s="114">
        <f>BUSHEL!E25*$B$34</f>
        <v>287.98109999999997</v>
      </c>
      <c r="E24" s="61"/>
      <c r="F24" s="61"/>
      <c r="G24" s="62"/>
      <c r="H24" s="62"/>
      <c r="I24" s="75"/>
      <c r="J24" s="76">
        <f>BUSHEL!L25*$E$34</f>
        <v>213.47297999999998</v>
      </c>
      <c r="K24" s="63"/>
    </row>
    <row r="25" spans="1:11" ht="19.5" customHeight="1">
      <c r="A25" s="107">
        <v>2025</v>
      </c>
      <c r="B25" s="89"/>
      <c r="C25" s="116"/>
      <c r="D25" s="117"/>
      <c r="E25" s="30"/>
      <c r="F25" s="30"/>
      <c r="G25" s="30"/>
      <c r="H25" s="30"/>
      <c r="I25" s="116"/>
      <c r="J25" s="118"/>
      <c r="K25" s="116"/>
    </row>
    <row r="26" spans="1:11" ht="19.5" customHeight="1">
      <c r="A26" s="108" t="s">
        <v>21</v>
      </c>
      <c r="B26" s="68">
        <f>BUSHEL!B27*$B$34</f>
        <v>270.5277</v>
      </c>
      <c r="C26" s="58"/>
      <c r="D26" s="100">
        <f>BUSHEL!E27*$B$34</f>
        <v>292.66596</v>
      </c>
      <c r="E26" s="56"/>
      <c r="F26" s="56"/>
      <c r="G26" s="56"/>
      <c r="H26" s="56"/>
      <c r="I26" s="58"/>
      <c r="J26" s="70"/>
      <c r="K26" s="58"/>
    </row>
    <row r="27" spans="1:11" ht="19.5" customHeight="1">
      <c r="A27" s="109" t="s">
        <v>23</v>
      </c>
      <c r="B27" s="69">
        <f>BUSHEL!B28*$B$34</f>
        <v>268.13934</v>
      </c>
      <c r="C27" s="59"/>
      <c r="D27" s="110">
        <f>BUSHEL!E28*$B$34</f>
        <v>282.4695</v>
      </c>
      <c r="E27" s="55"/>
      <c r="F27" s="55"/>
      <c r="G27" s="55"/>
      <c r="H27" s="55"/>
      <c r="I27" s="59"/>
      <c r="J27" s="69"/>
      <c r="K27" s="59"/>
    </row>
    <row r="28" spans="1:11" ht="19.5" customHeight="1">
      <c r="A28" s="108" t="s">
        <v>25</v>
      </c>
      <c r="B28" s="68">
        <f>BUSHEL!B29*$B$34</f>
        <v>266.11842</v>
      </c>
      <c r="C28" s="40"/>
      <c r="D28" s="100">
        <f>BUSHEL!E29*$B$34</f>
        <v>264.00563999999997</v>
      </c>
      <c r="E28" s="37"/>
      <c r="F28" s="38"/>
      <c r="G28" s="39"/>
      <c r="H28" s="39"/>
      <c r="I28" s="74"/>
      <c r="J28" s="70">
        <f>BUSHEL!L29*$E$34</f>
        <v>216.91768</v>
      </c>
      <c r="K28" s="60"/>
    </row>
    <row r="29" spans="1:11" ht="19.5" customHeight="1">
      <c r="A29" s="109" t="s">
        <v>15</v>
      </c>
      <c r="B29" s="69"/>
      <c r="C29" s="59"/>
      <c r="D29" s="110"/>
      <c r="E29" s="55"/>
      <c r="F29" s="55"/>
      <c r="G29" s="55"/>
      <c r="H29" s="55"/>
      <c r="I29" s="59"/>
      <c r="J29" s="69"/>
      <c r="K29" s="59"/>
    </row>
    <row r="30" spans="1:11" ht="19.5" customHeight="1" thickBot="1">
      <c r="A30" s="113" t="s">
        <v>18</v>
      </c>
      <c r="B30" s="73"/>
      <c r="C30" s="63"/>
      <c r="D30" s="114"/>
      <c r="E30" s="61"/>
      <c r="F30" s="61"/>
      <c r="G30" s="62"/>
      <c r="H30" s="62"/>
      <c r="I30" s="75"/>
      <c r="J30" s="76">
        <f>BUSHEL!L31*$E$34</f>
        <v>194.67476</v>
      </c>
      <c r="K30" s="63"/>
    </row>
    <row r="31" ht="15" customHeight="1"/>
    <row r="32" spans="1:8" s="81" customFormat="1" ht="15" customHeight="1">
      <c r="A32" s="143" t="s">
        <v>32</v>
      </c>
      <c r="B32" s="82"/>
      <c r="C32" s="82"/>
      <c r="D32" s="82"/>
      <c r="E32" s="82"/>
      <c r="F32" s="82"/>
      <c r="G32" s="82"/>
      <c r="H32" s="82"/>
    </row>
    <row r="33" ht="15" customHeight="1">
      <c r="A33" s="143" t="s">
        <v>27</v>
      </c>
    </row>
    <row r="34" spans="1:5" ht="15" customHeight="1">
      <c r="A34" s="6" t="s">
        <v>28</v>
      </c>
      <c r="B34" s="77">
        <v>0.36744</v>
      </c>
      <c r="D34" s="6" t="s">
        <v>29</v>
      </c>
      <c r="E34" s="77">
        <v>0.39368</v>
      </c>
    </row>
    <row r="35" spans="1:8" ht="15" customHeight="1">
      <c r="A35" s="4" t="s">
        <v>30</v>
      </c>
      <c r="B35" s="4"/>
      <c r="C35" s="4"/>
      <c r="D35" s="4"/>
      <c r="E35" s="4"/>
      <c r="F35" s="4"/>
      <c r="G35" s="4"/>
      <c r="H35" s="4"/>
    </row>
    <row r="36" ht="15" customHeight="1"/>
    <row r="37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:C2"/>
    </sheetView>
  </sheetViews>
  <sheetFormatPr defaultColWidth="11.5546875" defaultRowHeight="15"/>
  <cols>
    <col min="1" max="3" width="11.77734375" style="0" customWidth="1"/>
  </cols>
  <sheetData>
    <row r="1" spans="1:3" ht="15.75">
      <c r="A1" s="222">
        <f ca="1">TODAY()-3</f>
        <v>45009</v>
      </c>
      <c r="B1" s="223"/>
      <c r="C1" s="224"/>
    </row>
    <row r="2" spans="1:3" ht="15.75">
      <c r="A2" s="228" t="s">
        <v>2</v>
      </c>
      <c r="B2" s="229"/>
      <c r="C2" s="230"/>
    </row>
    <row r="3" spans="1:3" ht="15.75">
      <c r="A3" s="121"/>
      <c r="B3" s="231" t="s">
        <v>33</v>
      </c>
      <c r="C3" s="144" t="s">
        <v>12</v>
      </c>
    </row>
    <row r="4" spans="1:3" ht="15.75">
      <c r="A4" s="122"/>
      <c r="B4" s="232">
        <v>0.12</v>
      </c>
      <c r="C4" s="145" t="s">
        <v>34</v>
      </c>
    </row>
    <row r="5" spans="1:3" ht="15.75">
      <c r="A5" s="225">
        <v>2023</v>
      </c>
      <c r="B5" s="226"/>
      <c r="C5" s="227"/>
    </row>
    <row r="6" spans="1:3" ht="15">
      <c r="A6" s="123" t="s">
        <v>35</v>
      </c>
      <c r="B6" s="13">
        <v>105</v>
      </c>
      <c r="C6" s="124" t="s">
        <v>36</v>
      </c>
    </row>
    <row r="7" spans="1:3" ht="15">
      <c r="A7" s="125" t="s">
        <v>37</v>
      </c>
      <c r="B7" s="20">
        <v>95</v>
      </c>
      <c r="C7" s="126" t="s">
        <v>36</v>
      </c>
    </row>
    <row r="8" spans="1:3" ht="15">
      <c r="A8" s="122" t="s">
        <v>48</v>
      </c>
      <c r="B8" s="5">
        <v>80</v>
      </c>
      <c r="C8" s="124" t="s">
        <v>53</v>
      </c>
    </row>
    <row r="9" spans="1:3" ht="15">
      <c r="A9" s="125" t="s">
        <v>49</v>
      </c>
      <c r="B9" s="20">
        <v>60</v>
      </c>
      <c r="C9" s="126" t="s">
        <v>53</v>
      </c>
    </row>
    <row r="10" spans="1:3" ht="15">
      <c r="A10" s="122" t="s">
        <v>54</v>
      </c>
      <c r="B10" s="5">
        <v>55</v>
      </c>
      <c r="C10" s="124" t="s">
        <v>136</v>
      </c>
    </row>
    <row r="11" spans="1:3" ht="15">
      <c r="A11" s="147"/>
      <c r="B11" s="148"/>
      <c r="C11" s="149"/>
    </row>
    <row r="12" spans="1:3" ht="15.75" thickBot="1">
      <c r="A12" s="152"/>
      <c r="B12" s="150"/>
      <c r="C12" s="151"/>
    </row>
    <row r="13" spans="1:3" ht="15">
      <c r="A13" s="200"/>
      <c r="B13" s="201"/>
      <c r="C13" s="201"/>
    </row>
    <row r="15" spans="1:3" ht="15">
      <c r="A15" s="132" t="s">
        <v>135</v>
      </c>
      <c r="B15" s="132"/>
      <c r="C15" s="132"/>
    </row>
    <row r="17" ht="15">
      <c r="A17" s="81" t="s">
        <v>38</v>
      </c>
    </row>
    <row r="18" ht="15">
      <c r="A18" s="81" t="s">
        <v>39</v>
      </c>
    </row>
    <row r="19" ht="15">
      <c r="A19" s="81" t="s">
        <v>40</v>
      </c>
    </row>
    <row r="20" ht="15">
      <c r="A20" s="81" t="s">
        <v>41</v>
      </c>
    </row>
    <row r="21" ht="15">
      <c r="A21" s="81" t="s">
        <v>42</v>
      </c>
    </row>
  </sheetData>
  <sheetProtection selectLockedCells="1" selectUnlockedCells="1"/>
  <mergeCells count="4">
    <mergeCell ref="A1:C1"/>
    <mergeCell ref="A5:C5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:H2"/>
    </sheetView>
  </sheetViews>
  <sheetFormatPr defaultColWidth="11.5546875" defaultRowHeight="15"/>
  <cols>
    <col min="2" max="2" width="4.77734375" style="0" bestFit="1" customWidth="1"/>
    <col min="3" max="3" width="8.4453125" style="0" bestFit="1" customWidth="1"/>
    <col min="4" max="8" width="8.5546875" style="0" customWidth="1"/>
  </cols>
  <sheetData>
    <row r="1" spans="1:8" ht="15.75">
      <c r="A1" s="222">
        <f ca="1">TODAY()-3</f>
        <v>45009</v>
      </c>
      <c r="B1" s="223"/>
      <c r="C1" s="223"/>
      <c r="D1" s="223"/>
      <c r="E1" s="223"/>
      <c r="F1" s="223"/>
      <c r="G1" s="223"/>
      <c r="H1" s="224"/>
    </row>
    <row r="2" spans="1:8" ht="15.75">
      <c r="A2" s="234" t="s">
        <v>133</v>
      </c>
      <c r="B2" s="235"/>
      <c r="C2" s="235"/>
      <c r="D2" s="235"/>
      <c r="E2" s="235"/>
      <c r="F2" s="235"/>
      <c r="G2" s="235"/>
      <c r="H2" s="236"/>
    </row>
    <row r="3" spans="1:8" ht="15.75">
      <c r="A3" s="122"/>
      <c r="B3" s="237" t="s">
        <v>43</v>
      </c>
      <c r="C3" s="238"/>
      <c r="D3" s="239" t="s">
        <v>47</v>
      </c>
      <c r="E3" s="239"/>
      <c r="F3" s="239"/>
      <c r="G3" s="239"/>
      <c r="H3" s="240"/>
    </row>
    <row r="4" spans="1:8" ht="15.75">
      <c r="A4" s="122"/>
      <c r="B4" s="9">
        <v>0.11</v>
      </c>
      <c r="C4" s="133" t="s">
        <v>12</v>
      </c>
      <c r="D4" s="10">
        <v>0.13</v>
      </c>
      <c r="E4" s="10" t="s">
        <v>44</v>
      </c>
      <c r="F4" s="10" t="s">
        <v>45</v>
      </c>
      <c r="G4" s="10" t="s">
        <v>46</v>
      </c>
      <c r="H4" s="134" t="s">
        <v>12</v>
      </c>
    </row>
    <row r="5" spans="1:8" ht="15.75">
      <c r="A5" s="225">
        <v>2023</v>
      </c>
      <c r="B5" s="226"/>
      <c r="C5" s="226"/>
      <c r="D5" s="226"/>
      <c r="E5" s="226"/>
      <c r="F5" s="226"/>
      <c r="G5" s="226"/>
      <c r="H5" s="227"/>
    </row>
    <row r="6" spans="1:8" ht="15">
      <c r="A6" s="135" t="s">
        <v>35</v>
      </c>
      <c r="B6" s="14">
        <v>185</v>
      </c>
      <c r="C6" s="14" t="s">
        <v>36</v>
      </c>
      <c r="D6" s="14"/>
      <c r="E6" s="14">
        <v>180</v>
      </c>
      <c r="F6" s="5">
        <v>175</v>
      </c>
      <c r="G6" s="14">
        <v>175</v>
      </c>
      <c r="H6" s="136" t="s">
        <v>36</v>
      </c>
    </row>
    <row r="7" spans="1:8" ht="15">
      <c r="A7" s="127" t="s">
        <v>37</v>
      </c>
      <c r="B7" s="8">
        <v>175</v>
      </c>
      <c r="C7" s="8" t="s">
        <v>36</v>
      </c>
      <c r="D7" s="8"/>
      <c r="E7" s="8">
        <v>180</v>
      </c>
      <c r="F7" s="7">
        <v>175</v>
      </c>
      <c r="G7" s="8">
        <v>175</v>
      </c>
      <c r="H7" s="137" t="s">
        <v>36</v>
      </c>
    </row>
    <row r="8" spans="1:8" ht="15">
      <c r="A8" s="135" t="s">
        <v>48</v>
      </c>
      <c r="B8" s="14">
        <v>175</v>
      </c>
      <c r="C8" s="14" t="s">
        <v>53</v>
      </c>
      <c r="D8" s="14"/>
      <c r="E8" s="14">
        <v>180</v>
      </c>
      <c r="F8" s="5">
        <v>175</v>
      </c>
      <c r="G8" s="14">
        <v>175</v>
      </c>
      <c r="H8" s="136" t="s">
        <v>53</v>
      </c>
    </row>
    <row r="9" spans="1:8" ht="15">
      <c r="A9" s="127" t="s">
        <v>49</v>
      </c>
      <c r="B9" s="8">
        <v>170</v>
      </c>
      <c r="C9" s="8" t="s">
        <v>53</v>
      </c>
      <c r="D9" s="8"/>
      <c r="E9" s="8"/>
      <c r="F9" s="7"/>
      <c r="G9" s="8"/>
      <c r="H9" s="137"/>
    </row>
    <row r="10" spans="1:8" ht="15">
      <c r="A10" s="135"/>
      <c r="B10" s="14"/>
      <c r="C10" s="14"/>
      <c r="D10" s="14"/>
      <c r="E10" s="14"/>
      <c r="F10" s="5"/>
      <c r="G10" s="14"/>
      <c r="H10" s="136"/>
    </row>
    <row r="11" spans="1:8" ht="15">
      <c r="A11" s="127"/>
      <c r="B11" s="18"/>
      <c r="C11" s="8"/>
      <c r="D11" s="19"/>
      <c r="E11" s="20"/>
      <c r="F11" s="7"/>
      <c r="G11" s="7"/>
      <c r="H11" s="137"/>
    </row>
    <row r="12" spans="1:8" ht="15.75" thickBot="1">
      <c r="A12" s="138"/>
      <c r="B12" s="139"/>
      <c r="C12" s="139"/>
      <c r="D12" s="139"/>
      <c r="E12" s="139"/>
      <c r="F12" s="140"/>
      <c r="G12" s="140"/>
      <c r="H12" s="141"/>
    </row>
    <row r="15" spans="1:8" ht="15">
      <c r="A15" t="s">
        <v>38</v>
      </c>
      <c r="B15" s="17"/>
      <c r="C15" s="17"/>
      <c r="D15" s="21"/>
      <c r="F15" s="17"/>
      <c r="G15" s="17"/>
      <c r="H15" s="17"/>
    </row>
    <row r="16" spans="1:8" ht="15">
      <c r="A16" t="s">
        <v>39</v>
      </c>
      <c r="B16" s="17"/>
      <c r="C16" s="17"/>
      <c r="D16" s="17"/>
      <c r="E16" s="17"/>
      <c r="F16" s="17"/>
      <c r="G16" s="17"/>
      <c r="H16" s="17"/>
    </row>
    <row r="17" spans="1:8" ht="15">
      <c r="A17" t="s">
        <v>40</v>
      </c>
      <c r="B17" s="17"/>
      <c r="C17" s="17"/>
      <c r="D17" s="17"/>
      <c r="E17" s="17"/>
      <c r="F17" s="17"/>
      <c r="G17" s="17"/>
      <c r="H17" s="17"/>
    </row>
    <row r="18" spans="1:8" ht="15">
      <c r="A18" t="s">
        <v>41</v>
      </c>
      <c r="B18" s="17"/>
      <c r="C18" s="17"/>
      <c r="D18" s="17"/>
      <c r="E18" s="17"/>
      <c r="F18" s="17"/>
      <c r="G18" s="17"/>
      <c r="H18" s="17"/>
    </row>
    <row r="19" spans="1:8" ht="15">
      <c r="A19" t="s">
        <v>42</v>
      </c>
      <c r="B19" s="17"/>
      <c r="C19" s="17"/>
      <c r="D19" s="17"/>
      <c r="E19" s="17"/>
      <c r="F19" s="17"/>
      <c r="G19" s="17"/>
      <c r="H19" s="17"/>
    </row>
    <row r="21" spans="1:5" ht="15" customHeight="1">
      <c r="A21" s="233" t="s">
        <v>137</v>
      </c>
      <c r="B21" s="233"/>
      <c r="C21" s="233"/>
      <c r="D21" s="233"/>
      <c r="E21" s="233"/>
    </row>
    <row r="22" ht="15">
      <c r="A22" t="s">
        <v>51</v>
      </c>
    </row>
    <row r="23" ht="15">
      <c r="A23" s="142" t="s">
        <v>50</v>
      </c>
    </row>
  </sheetData>
  <sheetProtection selectLockedCells="1" selectUnlockedCells="1"/>
  <mergeCells count="6">
    <mergeCell ref="A21:E21"/>
    <mergeCell ref="A1:H1"/>
    <mergeCell ref="A2:H2"/>
    <mergeCell ref="B3:C3"/>
    <mergeCell ref="D3:H3"/>
    <mergeCell ref="A5:H5"/>
  </mergeCells>
  <hyperlinks>
    <hyperlink ref="A23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:C2"/>
    </sheetView>
  </sheetViews>
  <sheetFormatPr defaultColWidth="11.5546875" defaultRowHeight="15"/>
  <cols>
    <col min="4" max="4" width="5.21484375" style="0" customWidth="1"/>
  </cols>
  <sheetData>
    <row r="1" spans="1:3" ht="15.75">
      <c r="A1" s="222">
        <f ca="1">TODAY()-3</f>
        <v>45009</v>
      </c>
      <c r="B1" s="223"/>
      <c r="C1" s="224"/>
    </row>
    <row r="2" spans="1:3" ht="15.75">
      <c r="A2" s="228"/>
      <c r="B2" s="229"/>
      <c r="C2" s="230"/>
    </row>
    <row r="3" spans="1:3" ht="15.75">
      <c r="A3" s="121"/>
      <c r="B3" s="231" t="s">
        <v>52</v>
      </c>
      <c r="C3" s="144" t="s">
        <v>12</v>
      </c>
    </row>
    <row r="4" spans="1:3" ht="15.75">
      <c r="A4" s="122"/>
      <c r="B4" s="232" t="s">
        <v>128</v>
      </c>
      <c r="C4" s="145" t="s">
        <v>34</v>
      </c>
    </row>
    <row r="5" spans="1:3" ht="15.75">
      <c r="A5" s="225">
        <v>2023</v>
      </c>
      <c r="B5" s="226"/>
      <c r="C5" s="227"/>
    </row>
    <row r="6" spans="1:3" ht="15">
      <c r="A6" s="123" t="s">
        <v>35</v>
      </c>
      <c r="B6" s="13">
        <v>103</v>
      </c>
      <c r="C6" s="124" t="s">
        <v>36</v>
      </c>
    </row>
    <row r="7" spans="1:3" ht="15">
      <c r="A7" s="125" t="s">
        <v>37</v>
      </c>
      <c r="B7" s="20">
        <v>100</v>
      </c>
      <c r="C7" s="126" t="s">
        <v>36</v>
      </c>
    </row>
    <row r="8" spans="1:3" ht="15">
      <c r="A8" s="122" t="s">
        <v>48</v>
      </c>
      <c r="B8" s="5">
        <v>110</v>
      </c>
      <c r="C8" s="124" t="s">
        <v>53</v>
      </c>
    </row>
    <row r="9" spans="1:3" ht="15">
      <c r="A9" s="125" t="s">
        <v>49</v>
      </c>
      <c r="B9" s="20">
        <v>99</v>
      </c>
      <c r="C9" s="126" t="s">
        <v>53</v>
      </c>
    </row>
    <row r="10" spans="1:3" ht="15">
      <c r="A10" s="122" t="s">
        <v>54</v>
      </c>
      <c r="B10" s="5">
        <v>140</v>
      </c>
      <c r="C10" s="124" t="s">
        <v>136</v>
      </c>
    </row>
    <row r="11" spans="1:3" ht="15">
      <c r="A11" s="127"/>
      <c r="B11" s="7"/>
      <c r="C11" s="128"/>
    </row>
    <row r="12" spans="1:3" ht="15">
      <c r="A12" s="122"/>
      <c r="B12" s="5"/>
      <c r="C12" s="124"/>
    </row>
    <row r="13" spans="1:3" ht="15.75" thickBot="1">
      <c r="A13" s="129"/>
      <c r="B13" s="130"/>
      <c r="C13" s="131"/>
    </row>
    <row r="15" ht="15">
      <c r="A15" s="132" t="s">
        <v>55</v>
      </c>
    </row>
    <row r="17" ht="15">
      <c r="A17" s="81" t="s">
        <v>38</v>
      </c>
    </row>
    <row r="18" ht="15">
      <c r="A18" s="81" t="s">
        <v>39</v>
      </c>
    </row>
    <row r="19" ht="15">
      <c r="A19" s="81" t="s">
        <v>40</v>
      </c>
    </row>
    <row r="20" ht="15">
      <c r="A20" s="81" t="s">
        <v>41</v>
      </c>
    </row>
    <row r="21" ht="15">
      <c r="A21" s="81" t="s">
        <v>42</v>
      </c>
    </row>
  </sheetData>
  <sheetProtection selectLockedCells="1" selectUnlockedCells="1"/>
  <mergeCells count="4">
    <mergeCell ref="A5:C5"/>
    <mergeCell ref="A1:C1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0" zoomScaleNormal="80" zoomScalePageLayoutView="0" workbookViewId="0" topLeftCell="A1">
      <selection activeCell="L33" sqref="L33"/>
    </sheetView>
  </sheetViews>
  <sheetFormatPr defaultColWidth="12.4453125" defaultRowHeight="15"/>
  <cols>
    <col min="1" max="1" width="7.5546875" style="0" bestFit="1" customWidth="1"/>
    <col min="2" max="2" width="6.3359375" style="0" bestFit="1" customWidth="1"/>
    <col min="3" max="3" width="18.77734375" style="0" bestFit="1" customWidth="1"/>
    <col min="4" max="4" width="10.3359375" style="0" customWidth="1"/>
    <col min="5" max="5" width="6.88671875" style="85" customWidth="1"/>
    <col min="6" max="6" width="11.4453125" style="0" bestFit="1" customWidth="1"/>
    <col min="7" max="7" width="6.99609375" style="16" bestFit="1" customWidth="1"/>
    <col min="8" max="8" width="2.4453125" style="16" customWidth="1"/>
    <col min="9" max="9" width="7.5546875" style="0" bestFit="1" customWidth="1"/>
    <col min="10" max="10" width="18.77734375" style="0" bestFit="1" customWidth="1"/>
    <col min="11" max="11" width="10.10546875" style="0" bestFit="1" customWidth="1"/>
    <col min="12" max="12" width="6.88671875" style="87" bestFit="1" customWidth="1"/>
    <col min="13" max="13" width="10.10546875" style="0" bestFit="1" customWidth="1"/>
    <col min="14" max="14" width="8.3359375" style="0" bestFit="1" customWidth="1"/>
    <col min="15" max="15" width="2.4453125" style="16" customWidth="1"/>
    <col min="16" max="16" width="11.6640625" style="0" bestFit="1" customWidth="1"/>
    <col min="17" max="17" width="13.88671875" style="0" bestFit="1" customWidth="1"/>
    <col min="18" max="18" width="10.10546875" style="0" bestFit="1" customWidth="1"/>
    <col min="19" max="19" width="7.99609375" style="0" bestFit="1" customWidth="1"/>
    <col min="20" max="20" width="10.10546875" style="0" bestFit="1" customWidth="1"/>
    <col min="21" max="21" width="7.99609375" style="0" bestFit="1" customWidth="1"/>
  </cols>
  <sheetData>
    <row r="1" spans="1:3" ht="15.75" thickBot="1">
      <c r="A1" t="s">
        <v>126</v>
      </c>
      <c r="B1" s="241">
        <v>45009</v>
      </c>
      <c r="C1" s="241"/>
    </row>
    <row r="2" spans="2:21" ht="15">
      <c r="B2" s="23" t="s">
        <v>134</v>
      </c>
      <c r="C2" s="24" t="s">
        <v>124</v>
      </c>
      <c r="D2" s="24" t="s">
        <v>56</v>
      </c>
      <c r="E2" s="86" t="s">
        <v>57</v>
      </c>
      <c r="F2" s="24" t="s">
        <v>58</v>
      </c>
      <c r="G2" s="25" t="s">
        <v>59</v>
      </c>
      <c r="H2" s="197"/>
      <c r="I2" s="23" t="s">
        <v>60</v>
      </c>
      <c r="J2" s="24" t="s">
        <v>124</v>
      </c>
      <c r="K2" s="24" t="s">
        <v>56</v>
      </c>
      <c r="L2" s="88" t="s">
        <v>57</v>
      </c>
      <c r="M2" s="24" t="s">
        <v>58</v>
      </c>
      <c r="N2" s="26" t="s">
        <v>59</v>
      </c>
      <c r="O2" s="197"/>
      <c r="P2" s="23" t="s">
        <v>125</v>
      </c>
      <c r="Q2" s="24" t="s">
        <v>124</v>
      </c>
      <c r="R2" s="24" t="s">
        <v>56</v>
      </c>
      <c r="S2" s="24" t="s">
        <v>57</v>
      </c>
      <c r="T2" s="24" t="s">
        <v>58</v>
      </c>
      <c r="U2" s="26" t="s">
        <v>59</v>
      </c>
    </row>
    <row r="3" spans="2:21" ht="15">
      <c r="B3" s="187" t="s">
        <v>61</v>
      </c>
      <c r="C3" s="188" t="s">
        <v>62</v>
      </c>
      <c r="D3" s="189">
        <v>45009</v>
      </c>
      <c r="E3" s="190">
        <v>688.5</v>
      </c>
      <c r="F3" s="189">
        <v>45009</v>
      </c>
      <c r="G3" s="191">
        <v>688.5</v>
      </c>
      <c r="H3"/>
      <c r="I3" s="187" t="s">
        <v>63</v>
      </c>
      <c r="J3" s="188" t="s">
        <v>64</v>
      </c>
      <c r="K3" s="198">
        <v>45009</v>
      </c>
      <c r="L3" s="190">
        <v>848</v>
      </c>
      <c r="M3" s="198">
        <v>45009</v>
      </c>
      <c r="N3" s="191">
        <v>848</v>
      </c>
      <c r="O3"/>
      <c r="P3" s="187" t="s">
        <v>65</v>
      </c>
      <c r="Q3" s="188" t="s">
        <v>66</v>
      </c>
      <c r="R3" s="189">
        <v>45009</v>
      </c>
      <c r="S3" s="190">
        <v>643</v>
      </c>
      <c r="T3" s="189">
        <v>45009</v>
      </c>
      <c r="U3" s="191">
        <v>643</v>
      </c>
    </row>
    <row r="4" spans="2:21" ht="15">
      <c r="B4" s="187" t="s">
        <v>67</v>
      </c>
      <c r="C4" s="188" t="s">
        <v>68</v>
      </c>
      <c r="D4" s="189">
        <v>45009</v>
      </c>
      <c r="E4" s="190">
        <v>700</v>
      </c>
      <c r="F4" s="189">
        <v>45009</v>
      </c>
      <c r="G4" s="191">
        <v>700</v>
      </c>
      <c r="H4"/>
      <c r="I4" s="187" t="s">
        <v>69</v>
      </c>
      <c r="J4" s="188" t="s">
        <v>70</v>
      </c>
      <c r="K4" s="198">
        <v>45009</v>
      </c>
      <c r="L4" s="190">
        <v>834.25</v>
      </c>
      <c r="M4" s="198">
        <v>45009</v>
      </c>
      <c r="N4" s="191">
        <v>834.25</v>
      </c>
      <c r="O4"/>
      <c r="P4" s="187" t="s">
        <v>71</v>
      </c>
      <c r="Q4" s="188" t="s">
        <v>72</v>
      </c>
      <c r="R4" s="189">
        <v>45009</v>
      </c>
      <c r="S4" s="190">
        <v>623</v>
      </c>
      <c r="T4" s="189">
        <v>45009</v>
      </c>
      <c r="U4" s="191">
        <v>623</v>
      </c>
    </row>
    <row r="5" spans="2:21" ht="15">
      <c r="B5" s="187" t="s">
        <v>73</v>
      </c>
      <c r="C5" s="188" t="s">
        <v>74</v>
      </c>
      <c r="D5" s="189">
        <v>45009</v>
      </c>
      <c r="E5" s="190">
        <v>711.25</v>
      </c>
      <c r="F5" s="189">
        <v>45009</v>
      </c>
      <c r="G5" s="191">
        <v>711.25</v>
      </c>
      <c r="H5"/>
      <c r="I5" s="187" t="s">
        <v>75</v>
      </c>
      <c r="J5" s="188" t="s">
        <v>76</v>
      </c>
      <c r="K5" s="198">
        <v>45009</v>
      </c>
      <c r="L5" s="190">
        <v>831.5</v>
      </c>
      <c r="M5" s="198">
        <v>45009</v>
      </c>
      <c r="N5" s="191">
        <v>831.5</v>
      </c>
      <c r="O5"/>
      <c r="P5" s="187" t="s">
        <v>77</v>
      </c>
      <c r="Q5" s="188" t="s">
        <v>78</v>
      </c>
      <c r="R5" s="189">
        <v>45009</v>
      </c>
      <c r="S5" s="190">
        <v>569.25</v>
      </c>
      <c r="T5" s="189">
        <v>45009</v>
      </c>
      <c r="U5" s="191">
        <v>569.25</v>
      </c>
    </row>
    <row r="6" spans="2:21" ht="15">
      <c r="B6" s="187" t="s">
        <v>79</v>
      </c>
      <c r="C6" s="188" t="s">
        <v>80</v>
      </c>
      <c r="D6" s="189">
        <v>45009</v>
      </c>
      <c r="E6" s="190">
        <v>727.5</v>
      </c>
      <c r="F6" s="189">
        <v>45009</v>
      </c>
      <c r="G6" s="191">
        <v>727.5</v>
      </c>
      <c r="H6"/>
      <c r="I6" s="187" t="s">
        <v>81</v>
      </c>
      <c r="J6" s="188" t="s">
        <v>82</v>
      </c>
      <c r="K6" s="198">
        <v>45009</v>
      </c>
      <c r="L6" s="190">
        <v>832.75</v>
      </c>
      <c r="M6" s="198">
        <v>45009</v>
      </c>
      <c r="N6" s="191">
        <v>832.75</v>
      </c>
      <c r="O6"/>
      <c r="P6" s="187" t="s">
        <v>83</v>
      </c>
      <c r="Q6" s="188" t="s">
        <v>84</v>
      </c>
      <c r="R6" s="189">
        <v>45009</v>
      </c>
      <c r="S6" s="190">
        <v>560.25</v>
      </c>
      <c r="T6" s="189">
        <v>45009</v>
      </c>
      <c r="U6" s="191">
        <v>560.25</v>
      </c>
    </row>
    <row r="7" spans="2:21" ht="15">
      <c r="B7" s="187" t="s">
        <v>85</v>
      </c>
      <c r="C7" s="188" t="s">
        <v>86</v>
      </c>
      <c r="D7" s="189">
        <v>45009</v>
      </c>
      <c r="E7" s="190">
        <v>738.75</v>
      </c>
      <c r="F7" s="189">
        <v>45009</v>
      </c>
      <c r="G7" s="191">
        <v>738.75</v>
      </c>
      <c r="H7"/>
      <c r="I7" s="187" t="s">
        <v>87</v>
      </c>
      <c r="J7" s="188" t="s">
        <v>88</v>
      </c>
      <c r="K7" s="198">
        <v>45009</v>
      </c>
      <c r="L7" s="190">
        <v>830.25</v>
      </c>
      <c r="M7" s="198">
        <v>45009</v>
      </c>
      <c r="N7" s="191">
        <v>830.25</v>
      </c>
      <c r="O7"/>
      <c r="P7" s="187" t="s">
        <v>89</v>
      </c>
      <c r="Q7" s="188" t="s">
        <v>90</v>
      </c>
      <c r="R7" s="189">
        <v>45009</v>
      </c>
      <c r="S7" s="190">
        <v>569</v>
      </c>
      <c r="T7" s="189">
        <v>45009</v>
      </c>
      <c r="U7" s="191">
        <v>569</v>
      </c>
    </row>
    <row r="8" spans="2:21" ht="15">
      <c r="B8" s="187" t="s">
        <v>91</v>
      </c>
      <c r="C8" s="188" t="s">
        <v>92</v>
      </c>
      <c r="D8" s="189">
        <v>45009</v>
      </c>
      <c r="E8" s="190">
        <v>742.25</v>
      </c>
      <c r="F8" s="189">
        <v>45009</v>
      </c>
      <c r="G8" s="191">
        <v>742.25</v>
      </c>
      <c r="H8"/>
      <c r="I8" s="187" t="s">
        <v>93</v>
      </c>
      <c r="J8" s="188" t="s">
        <v>94</v>
      </c>
      <c r="K8" s="198">
        <v>45009</v>
      </c>
      <c r="L8" s="190">
        <v>820.5</v>
      </c>
      <c r="M8" s="198">
        <v>45009</v>
      </c>
      <c r="N8" s="191">
        <v>820.5</v>
      </c>
      <c r="O8"/>
      <c r="P8" s="187" t="s">
        <v>95</v>
      </c>
      <c r="Q8" s="188" t="s">
        <v>96</v>
      </c>
      <c r="R8" s="189">
        <v>45009</v>
      </c>
      <c r="S8" s="190">
        <v>574.25</v>
      </c>
      <c r="T8" s="189">
        <v>45009</v>
      </c>
      <c r="U8" s="191">
        <v>574.25</v>
      </c>
    </row>
    <row r="9" spans="2:21" ht="15">
      <c r="B9" s="187" t="s">
        <v>97</v>
      </c>
      <c r="C9" s="188" t="s">
        <v>98</v>
      </c>
      <c r="D9" s="189">
        <v>45009</v>
      </c>
      <c r="E9" s="190">
        <v>723.75</v>
      </c>
      <c r="F9" s="189">
        <v>45009</v>
      </c>
      <c r="G9" s="191">
        <v>723.75</v>
      </c>
      <c r="H9"/>
      <c r="I9" s="187" t="s">
        <v>99</v>
      </c>
      <c r="J9" s="188" t="s">
        <v>100</v>
      </c>
      <c r="K9" s="198">
        <v>45009</v>
      </c>
      <c r="L9" s="190">
        <v>785.75</v>
      </c>
      <c r="M9" s="198">
        <v>45009</v>
      </c>
      <c r="N9" s="191">
        <v>785.75</v>
      </c>
      <c r="O9"/>
      <c r="P9" s="187" t="s">
        <v>101</v>
      </c>
      <c r="Q9" s="188" t="s">
        <v>102</v>
      </c>
      <c r="R9" s="189">
        <v>45009</v>
      </c>
      <c r="S9" s="190">
        <v>576</v>
      </c>
      <c r="T9" s="189">
        <v>45009</v>
      </c>
      <c r="U9" s="191">
        <v>576</v>
      </c>
    </row>
    <row r="10" spans="2:21" ht="15">
      <c r="B10" s="187" t="s">
        <v>103</v>
      </c>
      <c r="C10" s="188" t="s">
        <v>104</v>
      </c>
      <c r="D10" s="189">
        <v>45009</v>
      </c>
      <c r="E10" s="190">
        <v>724.25</v>
      </c>
      <c r="F10" s="189">
        <v>45009</v>
      </c>
      <c r="G10" s="191">
        <v>724.25</v>
      </c>
      <c r="H10"/>
      <c r="I10" s="187" t="s">
        <v>105</v>
      </c>
      <c r="J10" s="188" t="s">
        <v>106</v>
      </c>
      <c r="K10" s="198">
        <v>45009</v>
      </c>
      <c r="L10" s="190">
        <v>782.5</v>
      </c>
      <c r="M10" s="198">
        <v>45009</v>
      </c>
      <c r="N10" s="191">
        <v>782.5</v>
      </c>
      <c r="O10"/>
      <c r="P10" s="187" t="s">
        <v>107</v>
      </c>
      <c r="Q10" s="188" t="s">
        <v>108</v>
      </c>
      <c r="R10" s="189">
        <v>45009</v>
      </c>
      <c r="S10" s="190">
        <v>551.75</v>
      </c>
      <c r="T10" s="189">
        <v>45009</v>
      </c>
      <c r="U10" s="191">
        <v>551.75</v>
      </c>
    </row>
    <row r="11" spans="2:21" ht="15">
      <c r="B11" s="187" t="s">
        <v>109</v>
      </c>
      <c r="C11" s="188" t="s">
        <v>110</v>
      </c>
      <c r="D11" s="189">
        <v>45009</v>
      </c>
      <c r="E11" s="190">
        <v>730.5</v>
      </c>
      <c r="F11" s="189">
        <v>45009</v>
      </c>
      <c r="G11" s="191">
        <v>730.5</v>
      </c>
      <c r="H11"/>
      <c r="I11" s="187" t="s">
        <v>111</v>
      </c>
      <c r="J11" s="188" t="s">
        <v>112</v>
      </c>
      <c r="K11" s="198">
        <v>45009</v>
      </c>
      <c r="L11" s="190">
        <v>783.75</v>
      </c>
      <c r="M11" s="198">
        <v>45009</v>
      </c>
      <c r="N11" s="191">
        <v>783.75</v>
      </c>
      <c r="O11"/>
      <c r="P11" s="187" t="s">
        <v>113</v>
      </c>
      <c r="Q11" s="188" t="s">
        <v>114</v>
      </c>
      <c r="R11" s="189">
        <v>45009</v>
      </c>
      <c r="S11" s="190">
        <v>542.25</v>
      </c>
      <c r="T11" s="189">
        <v>45009</v>
      </c>
      <c r="U11" s="191">
        <v>542.25</v>
      </c>
    </row>
    <row r="12" spans="2:21" ht="15">
      <c r="B12" s="187" t="s">
        <v>115</v>
      </c>
      <c r="C12" s="188" t="s">
        <v>86</v>
      </c>
      <c r="D12" s="189">
        <v>45009</v>
      </c>
      <c r="E12" s="190">
        <v>736.25</v>
      </c>
      <c r="F12" s="189">
        <v>45009</v>
      </c>
      <c r="G12" s="191">
        <v>736.25</v>
      </c>
      <c r="H12"/>
      <c r="I12" s="187" t="s">
        <v>116</v>
      </c>
      <c r="J12" s="188" t="s">
        <v>88</v>
      </c>
      <c r="K12" s="198">
        <v>45009</v>
      </c>
      <c r="L12" s="190">
        <v>796.5</v>
      </c>
      <c r="M12" s="198">
        <v>45009</v>
      </c>
      <c r="N12" s="191">
        <v>796.5</v>
      </c>
      <c r="O12"/>
      <c r="P12" s="187" t="s">
        <v>129</v>
      </c>
      <c r="Q12" s="188" t="s">
        <v>130</v>
      </c>
      <c r="R12" s="189">
        <v>45009</v>
      </c>
      <c r="S12" s="190">
        <v>551</v>
      </c>
      <c r="T12" s="189">
        <v>45009</v>
      </c>
      <c r="U12" s="191">
        <v>551</v>
      </c>
    </row>
    <row r="13" spans="2:21" ht="15.75" thickBot="1">
      <c r="B13" s="187" t="s">
        <v>117</v>
      </c>
      <c r="C13" s="188" t="s">
        <v>92</v>
      </c>
      <c r="D13" s="189">
        <v>45009</v>
      </c>
      <c r="E13" s="190">
        <v>729.75</v>
      </c>
      <c r="F13" s="189">
        <v>45009</v>
      </c>
      <c r="G13" s="191">
        <v>729.75</v>
      </c>
      <c r="H13"/>
      <c r="I13" s="187" t="s">
        <v>118</v>
      </c>
      <c r="J13" s="188" t="s">
        <v>94</v>
      </c>
      <c r="K13" s="198">
        <v>45009</v>
      </c>
      <c r="L13" s="190">
        <v>768.75</v>
      </c>
      <c r="M13" s="198">
        <v>45009</v>
      </c>
      <c r="N13" s="191">
        <v>768.75</v>
      </c>
      <c r="O13"/>
      <c r="P13" s="192" t="s">
        <v>131</v>
      </c>
      <c r="Q13" s="193" t="s">
        <v>132</v>
      </c>
      <c r="R13" s="194">
        <v>45009</v>
      </c>
      <c r="S13" s="195">
        <v>494.5</v>
      </c>
      <c r="T13" s="194">
        <v>45009</v>
      </c>
      <c r="U13" s="196">
        <v>494.5</v>
      </c>
    </row>
    <row r="14" spans="2:15" ht="15.75" thickBot="1">
      <c r="B14" s="192" t="s">
        <v>119</v>
      </c>
      <c r="C14" s="193" t="s">
        <v>98</v>
      </c>
      <c r="D14" s="194">
        <v>45009</v>
      </c>
      <c r="E14" s="195">
        <v>724.25</v>
      </c>
      <c r="F14" s="194">
        <v>45009</v>
      </c>
      <c r="G14" s="196">
        <v>724.25</v>
      </c>
      <c r="H14"/>
      <c r="I14" s="192" t="s">
        <v>120</v>
      </c>
      <c r="J14" s="193" t="s">
        <v>100</v>
      </c>
      <c r="K14" s="199">
        <v>45009</v>
      </c>
      <c r="L14" s="195">
        <v>718.5</v>
      </c>
      <c r="M14" s="199">
        <v>45009</v>
      </c>
      <c r="N14" s="196">
        <v>718.5</v>
      </c>
      <c r="O14"/>
    </row>
    <row r="20" spans="18:21" ht="15">
      <c r="R20" s="146"/>
      <c r="S20" s="2"/>
      <c r="T20" s="146"/>
      <c r="U20" s="2"/>
    </row>
    <row r="21" spans="18:21" ht="15">
      <c r="R21" s="146"/>
      <c r="S21" s="2"/>
      <c r="T21" s="146"/>
      <c r="U21" s="2"/>
    </row>
    <row r="22" spans="18:21" ht="15">
      <c r="R22" s="146"/>
      <c r="S22" s="2"/>
      <c r="T22" s="146"/>
      <c r="U22" s="2"/>
    </row>
    <row r="23" spans="18:21" ht="15">
      <c r="R23" s="146"/>
      <c r="S23" s="2"/>
      <c r="T23" s="146"/>
      <c r="U23" s="2"/>
    </row>
    <row r="24" spans="18:21" ht="15">
      <c r="R24" s="146"/>
      <c r="S24" s="2"/>
      <c r="T24" s="146"/>
      <c r="U24" s="2"/>
    </row>
    <row r="25" spans="18:21" ht="15">
      <c r="R25" s="146"/>
      <c r="S25" s="2"/>
      <c r="T25" s="146"/>
      <c r="U25" s="2"/>
    </row>
    <row r="26" spans="18:21" ht="15">
      <c r="R26" s="146"/>
      <c r="S26" s="2"/>
      <c r="T26" s="146"/>
      <c r="U26" s="2"/>
    </row>
    <row r="27" spans="18:21" ht="15">
      <c r="R27" s="146"/>
      <c r="S27" s="2"/>
      <c r="T27" s="146"/>
      <c r="U27" s="2"/>
    </row>
    <row r="28" spans="18:21" ht="15">
      <c r="R28" s="146"/>
      <c r="S28" s="2"/>
      <c r="T28" s="146"/>
      <c r="U28" s="2"/>
    </row>
    <row r="29" spans="18:21" ht="15">
      <c r="R29" s="146"/>
      <c r="S29" s="2"/>
      <c r="T29" s="146"/>
      <c r="U29" s="2"/>
    </row>
    <row r="30" spans="18:21" ht="15">
      <c r="R30" s="146"/>
      <c r="S30" s="2"/>
      <c r="T30" s="146"/>
      <c r="U30" s="2"/>
    </row>
    <row r="31" spans="18:21" ht="15">
      <c r="R31" s="146"/>
      <c r="S31" s="2"/>
      <c r="T31" s="146"/>
      <c r="U31" s="2"/>
    </row>
    <row r="33" spans="18:21" ht="15">
      <c r="R33" s="146"/>
      <c r="S33" s="2"/>
      <c r="T33" s="146"/>
      <c r="U33" s="2"/>
    </row>
    <row r="35" spans="18:21" ht="15">
      <c r="R35" s="146"/>
      <c r="S35" s="2"/>
      <c r="T35" s="146"/>
      <c r="U35" s="2"/>
    </row>
    <row r="36" spans="18:21" ht="15">
      <c r="R36" s="146"/>
      <c r="S36" s="2"/>
      <c r="T36" s="146"/>
      <c r="U36" s="2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Javier Contreras Cerpa</cp:lastModifiedBy>
  <cp:lastPrinted>2023-02-05T13:27:24Z</cp:lastPrinted>
  <dcterms:created xsi:type="dcterms:W3CDTF">2013-02-26T05:01:27Z</dcterms:created>
  <dcterms:modified xsi:type="dcterms:W3CDTF">2023-03-27T14:11:15Z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