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Commodities Sem/semana 10/"/>
    </mc:Choice>
  </mc:AlternateContent>
  <xr:revisionPtr revIDLastSave="1" documentId="8_{9B68A99A-FAD9-4045-89C0-359DC9621C73}" xr6:coauthVersionLast="47" xr6:coauthVersionMax="47" xr10:uidLastSave="{A94E8473-5C9A-4493-9FD8-43A02C5B7058}"/>
  <bookViews>
    <workbookView xWindow="-120" yWindow="-120" windowWidth="20730" windowHeight="11160" tabRatio="546" xr2:uid="{00000000-000D-0000-FFFF-FFFF00000000}"/>
  </bookViews>
  <sheets>
    <sheet name="Portada" sheetId="9" r:id="rId1"/>
    <sheet name="1" sheetId="2" r:id="rId2"/>
    <sheet name="2" sheetId="3" r:id="rId3"/>
  </sheets>
  <definedNames>
    <definedName name="_xlnm.Print_Area" localSheetId="1">'1'!$A$1:$L$33</definedName>
    <definedName name="_xlnm.Print_Area" localSheetId="2">'2'!$A$2:$L$31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10" i="2"/>
  <c r="H8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8" i="2"/>
  <c r="L10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9" i="2"/>
  <c r="L8" i="2"/>
  <c r="L7" i="2"/>
  <c r="L6" i="2"/>
  <c r="H22" i="3" l="1"/>
  <c r="H31" i="3"/>
  <c r="I10" i="2" l="1"/>
  <c r="I6" i="2"/>
  <c r="H11" i="2"/>
  <c r="I11" i="2" s="1"/>
  <c r="H13" i="2"/>
  <c r="I13" i="2" s="1"/>
  <c r="H14" i="2"/>
  <c r="I14" i="2" s="1"/>
  <c r="H15" i="2"/>
  <c r="I15" i="2" s="1"/>
  <c r="H18" i="2"/>
  <c r="I18" i="2" s="1"/>
  <c r="H20" i="2"/>
  <c r="I20" i="2" s="1"/>
  <c r="H22" i="2"/>
  <c r="I22" i="2" s="1"/>
  <c r="H24" i="2"/>
  <c r="I24" i="2" s="1"/>
  <c r="H26" i="2"/>
  <c r="I26" i="2" s="1"/>
  <c r="H27" i="2"/>
  <c r="I27" i="2" s="1"/>
  <c r="H28" i="2"/>
  <c r="I28" i="2" s="1"/>
  <c r="H30" i="2"/>
  <c r="I30" i="2" s="1"/>
  <c r="H31" i="2"/>
  <c r="I31" i="2" s="1"/>
  <c r="H26" i="3" l="1"/>
  <c r="I26" i="3" s="1"/>
  <c r="H25" i="3"/>
  <c r="I25" i="3" s="1"/>
  <c r="H24" i="3"/>
  <c r="I24" i="3" s="1"/>
  <c r="H15" i="3" l="1"/>
  <c r="I15" i="3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I8" i="3"/>
  <c r="I31" i="3"/>
  <c r="H30" i="3"/>
  <c r="I30" i="3" s="1"/>
  <c r="H29" i="3"/>
  <c r="I29" i="3" s="1"/>
  <c r="I22" i="3"/>
  <c r="H21" i="3"/>
  <c r="I21" i="3" s="1"/>
  <c r="H11" i="3"/>
  <c r="I11" i="3" s="1"/>
  <c r="H20" i="3"/>
  <c r="I20" i="3" s="1"/>
</calcChain>
</file>

<file path=xl/sharedStrings.xml><?xml version="1.0" encoding="utf-8"?>
<sst xmlns="http://schemas.openxmlformats.org/spreadsheetml/2006/main" count="105" uniqueCount="84">
  <si>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</si>
  <si>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</si>
  <si>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</si>
  <si>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</si>
  <si>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</si>
  <si>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</si>
  <si>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</si>
  <si>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</si>
  <si>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</si>
  <si>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</si>
  <si>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</si>
  <si>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</si>
  <si>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</si>
  <si>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</si>
  <si>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</si>
  <si>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</si>
  <si>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</si>
  <si>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</si>
  <si>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</si>
  <si>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</si>
  <si>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</si>
  <si>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</si>
  <si>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</si>
  <si>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</si>
  <si>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</si>
  <si>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</si>
  <si>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</si>
  <si>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</si>
  <si>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</si>
  <si>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</si>
  <si>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</si>
  <si>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</si>
  <si>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</si>
  <si>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</si>
  <si>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</si>
  <si>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</si>
  <si>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</si>
  <si>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</si>
  <si>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</si>
  <si>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</si>
  <si>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</si>
  <si>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</si>
  <si>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</si>
  <si>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</si>
  <si>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</si>
  <si>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</si>
  <si>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Cebada Canadá</t>
  </si>
  <si>
    <t>Trigo Hard Red Winter No. 2, FOB Golfo (13% proteína)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</si>
  <si>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</si>
  <si>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</si>
  <si>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</si>
  <si>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</si>
  <si>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</si>
  <si>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</si>
  <si>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</si>
  <si>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</si>
  <si>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</si>
  <si>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</si>
  <si>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</si>
  <si>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</si>
  <si>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</si>
  <si>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</si>
  <si>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</si>
  <si>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</si>
  <si>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</si>
  <si>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Boletín diario de precios internacionales de productos básicos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</si>
  <si>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</si>
  <si>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</si>
  <si>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</si>
  <si>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</si>
  <si>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</si>
  <si>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* Los precios de arroz de Tailandia y Vietnam, generalmente se actualizan los días jueves de cada semana</t>
  </si>
  <si>
    <t>Trigo Hard Red Winter No. 2, FOB Golfo (11% proteína)</t>
  </si>
  <si>
    <t>Trigo Hard Red Winter No. 2, FOB Golfo (11,5% proteína)</t>
  </si>
  <si>
    <t>Trigo Hard Red Winter No. 2, FOB Golfo (12,5% proteína)</t>
  </si>
  <si>
    <t>Trigo Hard Red Winter No. 2, FOB Golfo (12% proteína)</t>
  </si>
  <si>
    <t xml:space="preserve">Boletín diario de precios internacionales </t>
  </si>
  <si>
    <t>de productos básicos</t>
  </si>
  <si>
    <t>Cristopher González C.</t>
  </si>
  <si>
    <t>Javier Contreras C.</t>
  </si>
  <si>
    <t>Febrero</t>
  </si>
  <si>
    <t>-</t>
  </si>
  <si>
    <t>Período del 06 al 10 de marzo de 2023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</si>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</sst>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mmmm\ yyyy"/>
  </numFmts>
  <fonts count="58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15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4" fillId="4" borderId="0" applyBorder="0" applyAlignment="0" applyProtection="0"/>
    <xf numFmtId="164" fontId="34" fillId="4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4" fillId="6" borderId="0" applyBorder="0" applyAlignment="0" applyProtection="0"/>
    <xf numFmtId="164" fontId="34" fillId="6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4" fillId="8" borderId="0" applyBorder="0" applyAlignment="0" applyProtection="0"/>
    <xf numFmtId="164" fontId="34" fillId="8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4" fillId="10" borderId="0" applyBorder="0" applyAlignment="0" applyProtection="0"/>
    <xf numFmtId="164" fontId="34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4" fillId="5" borderId="0" applyBorder="0" applyAlignment="0" applyProtection="0"/>
    <xf numFmtId="164" fontId="34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4" fillId="13" borderId="0" applyBorder="0" applyAlignment="0" applyProtection="0"/>
    <xf numFmtId="164" fontId="34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4" fillId="14" borderId="0" applyBorder="0" applyAlignment="0" applyProtection="0"/>
    <xf numFmtId="164" fontId="34" fillId="14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4" fillId="15" borderId="0" applyBorder="0" applyAlignment="0" applyProtection="0"/>
    <xf numFmtId="164" fontId="34" fillId="1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5" fillId="20" borderId="2" applyAlignment="0" applyProtection="0"/>
    <xf numFmtId="164" fontId="8" fillId="20" borderId="2" applyAlignment="0" applyProtection="0"/>
    <xf numFmtId="164" fontId="35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6" fillId="0" borderId="11" applyFill="0" applyAlignment="0" applyProtection="0"/>
    <xf numFmtId="164" fontId="20" fillId="0" borderId="12" applyFill="0" applyAlignment="0" applyProtection="0"/>
    <xf numFmtId="164" fontId="36" fillId="0" borderId="12" applyFill="0" applyAlignment="0" applyProtection="0"/>
    <xf numFmtId="41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6" fillId="0" borderId="0"/>
    <xf numFmtId="0" fontId="55" fillId="0" borderId="0"/>
    <xf numFmtId="0" fontId="1" fillId="0" borderId="0"/>
    <xf numFmtId="0" fontId="57" fillId="0" borderId="0" applyNumberFormat="0" applyFill="0" applyBorder="0" applyAlignment="0" applyProtection="0"/>
  </cellStyleXfs>
  <cellXfs count="229">
    <xf numFmtId="164" fontId="0" fillId="0" borderId="0" xfId="0"/>
    <xf numFmtId="0" fontId="31" fillId="0" borderId="15" xfId="0" applyNumberFormat="1" applyFont="1" applyBorder="1" applyAlignment="1">
      <alignment horizontal="center" vertical="center"/>
    </xf>
    <xf numFmtId="164" fontId="30" fillId="0" borderId="0" xfId="0" applyFont="1"/>
    <xf numFmtId="166" fontId="28" fillId="0" borderId="16" xfId="206" applyNumberFormat="1" applyFont="1" applyBorder="1" applyAlignment="1">
      <alignment vertical="center"/>
    </xf>
    <xf numFmtId="166" fontId="28" fillId="29" borderId="17" xfId="206" applyNumberFormat="1" applyFont="1" applyFill="1" applyBorder="1" applyAlignment="1" applyProtection="1">
      <alignment horizontal="right" vertical="center"/>
      <protection locked="0"/>
    </xf>
    <xf numFmtId="166" fontId="28" fillId="12" borderId="17" xfId="206" applyNumberFormat="1" applyFont="1" applyFill="1" applyBorder="1" applyAlignment="1">
      <alignment horizontal="right" vertical="center"/>
    </xf>
    <xf numFmtId="166" fontId="28" fillId="12" borderId="17" xfId="206" applyNumberFormat="1" applyFont="1" applyFill="1" applyBorder="1" applyAlignment="1">
      <alignment horizontal="center" vertical="center"/>
    </xf>
    <xf numFmtId="166" fontId="28" fillId="29" borderId="17" xfId="206" applyNumberFormat="1" applyFont="1" applyFill="1" applyBorder="1" applyAlignment="1">
      <alignment horizontal="right" vertical="center"/>
    </xf>
    <xf numFmtId="166" fontId="28" fillId="0" borderId="17" xfId="206" applyNumberFormat="1" applyFont="1" applyBorder="1" applyAlignment="1">
      <alignment horizontal="center" vertical="center"/>
    </xf>
    <xf numFmtId="166" fontId="28" fillId="29" borderId="17" xfId="206" applyNumberFormat="1" applyFont="1" applyFill="1" applyBorder="1" applyAlignment="1" applyProtection="1">
      <alignment horizontal="center" vertical="center"/>
      <protection locked="0"/>
    </xf>
    <xf numFmtId="166" fontId="28" fillId="0" borderId="17" xfId="206" applyNumberFormat="1" applyFont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center" vertical="center"/>
    </xf>
    <xf numFmtId="166" fontId="37" fillId="31" borderId="17" xfId="206" applyNumberFormat="1" applyFont="1" applyFill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right" vertical="center"/>
    </xf>
    <xf numFmtId="166" fontId="37" fillId="12" borderId="17" xfId="206" applyNumberFormat="1" applyFont="1" applyFill="1" applyBorder="1" applyAlignment="1">
      <alignment horizontal="right" vertical="center"/>
    </xf>
    <xf numFmtId="166" fontId="37" fillId="0" borderId="17" xfId="206" applyNumberFormat="1" applyFont="1" applyBorder="1" applyAlignment="1">
      <alignment horizontal="right" vertical="center"/>
    </xf>
    <xf numFmtId="166" fontId="28" fillId="0" borderId="17" xfId="206" applyNumberFormat="1" applyFont="1" applyBorder="1" applyAlignment="1">
      <alignment vertical="center"/>
    </xf>
    <xf numFmtId="166" fontId="28" fillId="0" borderId="17" xfId="206" applyNumberFormat="1" applyFont="1" applyBorder="1" applyAlignment="1">
      <alignment horizontal="right"/>
    </xf>
    <xf numFmtId="166" fontId="28" fillId="31" borderId="17" xfId="206" applyNumberFormat="1" applyFont="1" applyFill="1" applyBorder="1" applyAlignment="1">
      <alignment horizontal="right" vertical="center"/>
    </xf>
    <xf numFmtId="166" fontId="28" fillId="28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center" vertical="center"/>
    </xf>
    <xf numFmtId="166" fontId="28" fillId="12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right"/>
    </xf>
    <xf numFmtId="166" fontId="28" fillId="27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center" vertical="center"/>
    </xf>
    <xf numFmtId="166" fontId="28" fillId="0" borderId="20" xfId="206" applyNumberFormat="1" applyFont="1" applyBorder="1" applyAlignment="1">
      <alignment horizontal="right" vertical="center"/>
    </xf>
    <xf numFmtId="166" fontId="28" fillId="0" borderId="20" xfId="206" applyNumberFormat="1" applyFont="1" applyBorder="1" applyAlignment="1">
      <alignment vertical="center"/>
    </xf>
    <xf numFmtId="166" fontId="28" fillId="28" borderId="20" xfId="206" applyNumberFormat="1" applyFont="1" applyFill="1" applyBorder="1" applyAlignment="1">
      <alignment horizontal="right" vertical="center"/>
    </xf>
    <xf numFmtId="166" fontId="28" fillId="28" borderId="20" xfId="206" applyNumberFormat="1" applyFont="1" applyFill="1" applyBorder="1" applyAlignment="1">
      <alignment horizontal="right"/>
    </xf>
    <xf numFmtId="166" fontId="28" fillId="0" borderId="20" xfId="206" applyNumberFormat="1" applyFont="1" applyBorder="1" applyAlignment="1">
      <alignment horizontal="right"/>
    </xf>
    <xf numFmtId="166" fontId="28" fillId="12" borderId="0" xfId="206" applyNumberFormat="1" applyFont="1" applyFill="1" applyBorder="1" applyAlignment="1">
      <alignment horizontal="center" vertical="center"/>
    </xf>
    <xf numFmtId="166" fontId="28" fillId="0" borderId="0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horizontal="right" vertical="center"/>
    </xf>
    <xf numFmtId="166" fontId="28" fillId="26" borderId="0" xfId="206" applyNumberFormat="1" applyFont="1" applyFill="1" applyBorder="1" applyAlignment="1">
      <alignment horizontal="center" vertical="center"/>
    </xf>
    <xf numFmtId="164" fontId="31" fillId="0" borderId="16" xfId="0" applyFont="1" applyBorder="1" applyAlignment="1">
      <alignment horizontal="center" vertical="center"/>
    </xf>
    <xf numFmtId="0" fontId="31" fillId="3" borderId="18" xfId="0" applyNumberFormat="1" applyFont="1" applyFill="1" applyBorder="1" applyAlignment="1">
      <alignment horizontal="center" vertical="center"/>
    </xf>
    <xf numFmtId="165" fontId="37" fillId="28" borderId="14" xfId="0" applyNumberFormat="1" applyFont="1" applyFill="1" applyBorder="1" applyAlignment="1">
      <alignment vertical="center"/>
    </xf>
    <xf numFmtId="165" fontId="30" fillId="0" borderId="0" xfId="0" applyNumberFormat="1" applyFont="1" applyAlignment="1">
      <alignment vertical="center"/>
    </xf>
    <xf numFmtId="166" fontId="28" fillId="0" borderId="17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right" vertical="center"/>
      <protection locked="0"/>
    </xf>
    <xf numFmtId="166" fontId="28" fillId="12" borderId="26" xfId="206" applyNumberFormat="1" applyFont="1" applyFill="1" applyBorder="1" applyAlignment="1">
      <alignment horizontal="center" vertical="center"/>
    </xf>
    <xf numFmtId="166" fontId="28" fillId="0" borderId="25" xfId="206" applyNumberFormat="1" applyFont="1" applyBorder="1" applyAlignment="1">
      <alignment horizontal="center" vertical="center"/>
    </xf>
    <xf numFmtId="166" fontId="28" fillId="0" borderId="26" xfId="206" applyNumberFormat="1" applyFont="1" applyBorder="1" applyAlignment="1">
      <alignment horizontal="center" vertical="center"/>
    </xf>
    <xf numFmtId="166" fontId="28" fillId="12" borderId="25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center" vertical="center"/>
      <protection locked="0"/>
    </xf>
    <xf numFmtId="166" fontId="28" fillId="29" borderId="26" xfId="206" applyNumberFormat="1" applyFont="1" applyFill="1" applyBorder="1" applyAlignment="1" applyProtection="1">
      <alignment horizontal="right" vertical="center"/>
      <protection locked="0"/>
    </xf>
    <xf numFmtId="166" fontId="28" fillId="0" borderId="25" xfId="206" applyNumberFormat="1" applyFont="1" applyBorder="1" applyAlignment="1">
      <alignment horizontal="right" vertical="center"/>
    </xf>
    <xf numFmtId="166" fontId="28" fillId="0" borderId="26" xfId="206" applyNumberFormat="1" applyFont="1" applyBorder="1" applyAlignment="1">
      <alignment horizontal="right" vertical="center"/>
    </xf>
    <xf numFmtId="166" fontId="28" fillId="12" borderId="26" xfId="206" applyNumberFormat="1" applyFont="1" applyFill="1" applyBorder="1" applyAlignment="1">
      <alignment horizontal="right" vertical="center"/>
    </xf>
    <xf numFmtId="166" fontId="28" fillId="30" borderId="25" xfId="206" applyNumberFormat="1" applyFont="1" applyFill="1" applyBorder="1" applyAlignment="1">
      <alignment horizontal="right" vertical="center"/>
    </xf>
    <xf numFmtId="166" fontId="28" fillId="28" borderId="25" xfId="206" applyNumberFormat="1" applyFont="1" applyFill="1" applyBorder="1" applyAlignment="1">
      <alignment horizontal="right" vertical="center"/>
    </xf>
    <xf numFmtId="166" fontId="28" fillId="28" borderId="26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right" vertical="center"/>
    </xf>
    <xf numFmtId="166" fontId="28" fillId="31" borderId="28" xfId="206" applyNumberFormat="1" applyFont="1" applyFill="1" applyBorder="1" applyAlignment="1">
      <alignment horizontal="right" vertical="center"/>
    </xf>
    <xf numFmtId="166" fontId="28" fillId="31" borderId="29" xfId="206" applyNumberFormat="1" applyFont="1" applyFill="1" applyBorder="1" applyAlignment="1">
      <alignment horizontal="right" vertical="center"/>
    </xf>
    <xf numFmtId="166" fontId="28" fillId="31" borderId="30" xfId="206" applyNumberFormat="1" applyFont="1" applyFill="1" applyBorder="1" applyAlignment="1">
      <alignment horizontal="right" vertical="center"/>
    </xf>
    <xf numFmtId="164" fontId="31" fillId="0" borderId="35" xfId="0" applyFont="1" applyBorder="1" applyAlignment="1">
      <alignment horizontal="center" vertical="center"/>
    </xf>
    <xf numFmtId="166" fontId="28" fillId="0" borderId="22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 vertical="center"/>
    </xf>
    <xf numFmtId="166" fontId="28" fillId="12" borderId="25" xfId="206" applyNumberFormat="1" applyFont="1" applyFill="1" applyBorder="1" applyAlignment="1">
      <alignment vertical="center"/>
    </xf>
    <xf numFmtId="166" fontId="37" fillId="28" borderId="25" xfId="206" applyNumberFormat="1" applyFont="1" applyFill="1" applyBorder="1" applyAlignment="1">
      <alignment horizontal="center" vertical="center"/>
    </xf>
    <xf numFmtId="166" fontId="37" fillId="28" borderId="26" xfId="206" applyNumberFormat="1" applyFont="1" applyFill="1" applyBorder="1" applyAlignment="1">
      <alignment horizontal="center" vertical="center"/>
    </xf>
    <xf numFmtId="166" fontId="37" fillId="31" borderId="25" xfId="206" applyNumberFormat="1" applyFont="1" applyFill="1" applyBorder="1" applyAlignment="1">
      <alignment horizontal="right" vertical="center"/>
    </xf>
    <xf numFmtId="166" fontId="37" fillId="31" borderId="26" xfId="206" applyNumberFormat="1" applyFont="1" applyFill="1" applyBorder="1" applyAlignment="1">
      <alignment horizontal="right" vertical="center"/>
    </xf>
    <xf numFmtId="166" fontId="37" fillId="12" borderId="25" xfId="206" applyNumberFormat="1" applyFont="1" applyFill="1" applyBorder="1" applyAlignment="1">
      <alignment horizontal="right" vertical="center"/>
    </xf>
    <xf numFmtId="166" fontId="37" fillId="28" borderId="26" xfId="206" applyNumberFormat="1" applyFont="1" applyFill="1" applyBorder="1" applyAlignment="1">
      <alignment horizontal="right" vertical="center"/>
    </xf>
    <xf numFmtId="166" fontId="37" fillId="0" borderId="25" xfId="206" applyNumberFormat="1" applyFont="1" applyBorder="1" applyAlignment="1">
      <alignment horizontal="right" vertical="center"/>
    </xf>
    <xf numFmtId="166" fontId="28" fillId="29" borderId="26" xfId="206" applyNumberFormat="1" applyFont="1" applyFill="1" applyBorder="1" applyAlignment="1" applyProtection="1">
      <alignment horizontal="center" vertical="center"/>
      <protection locked="0"/>
    </xf>
    <xf numFmtId="166" fontId="28" fillId="29" borderId="25" xfId="206" applyNumberFormat="1" applyFont="1" applyFill="1" applyBorder="1" applyAlignment="1">
      <alignment horizontal="right" vertical="center"/>
    </xf>
    <xf numFmtId="166" fontId="28" fillId="31" borderId="25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center" vertical="center"/>
    </xf>
    <xf numFmtId="166" fontId="28" fillId="30" borderId="29" xfId="206" applyNumberFormat="1" applyFont="1" applyFill="1" applyBorder="1" applyAlignment="1">
      <alignment horizontal="right" vertical="center"/>
    </xf>
    <xf numFmtId="0" fontId="31" fillId="0" borderId="36" xfId="0" applyNumberFormat="1" applyFont="1" applyBorder="1" applyAlignment="1">
      <alignment horizontal="center" vertical="center"/>
    </xf>
    <xf numFmtId="166" fontId="28" fillId="0" borderId="37" xfId="206" applyNumberFormat="1" applyFont="1" applyBorder="1" applyAlignment="1">
      <alignment vertical="center"/>
    </xf>
    <xf numFmtId="166" fontId="37" fillId="31" borderId="25" xfId="206" applyNumberFormat="1" applyFont="1" applyFill="1" applyBorder="1" applyAlignment="1">
      <alignment horizontal="center" vertical="center"/>
    </xf>
    <xf numFmtId="166" fontId="37" fillId="0" borderId="26" xfId="206" applyNumberFormat="1" applyFont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right" vertical="center"/>
    </xf>
    <xf numFmtId="166" fontId="37" fillId="0" borderId="26" xfId="206" applyNumberFormat="1" applyFont="1" applyBorder="1" applyAlignment="1">
      <alignment horizontal="right" vertical="center"/>
    </xf>
    <xf numFmtId="166" fontId="28" fillId="0" borderId="25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/>
    </xf>
    <xf numFmtId="166" fontId="28" fillId="0" borderId="25" xfId="206" applyNumberFormat="1" applyFont="1" applyBorder="1" applyAlignment="1">
      <alignment horizontal="right"/>
    </xf>
    <xf numFmtId="164" fontId="28" fillId="0" borderId="0" xfId="0" applyFont="1" applyAlignment="1">
      <alignment vertical="center"/>
    </xf>
    <xf numFmtId="164" fontId="31" fillId="0" borderId="21" xfId="0" applyFont="1" applyBorder="1" applyAlignment="1">
      <alignment horizontal="center" vertical="center"/>
    </xf>
    <xf numFmtId="164" fontId="31" fillId="0" borderId="22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4" xfId="0" applyNumberFormat="1" applyFont="1" applyFill="1" applyBorder="1" applyAlignment="1">
      <alignment horizontal="center" vertic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164" fontId="31" fillId="0" borderId="27" xfId="0" applyFont="1" applyBorder="1" applyAlignment="1">
      <alignment vertical="center"/>
    </xf>
    <xf numFmtId="166" fontId="28" fillId="0" borderId="21" xfId="206" applyNumberFormat="1" applyFont="1" applyBorder="1" applyAlignment="1">
      <alignment horizontal="right" vertical="center"/>
    </xf>
    <xf numFmtId="166" fontId="28" fillId="0" borderId="21" xfId="206" applyNumberFormat="1" applyFont="1" applyBorder="1" applyAlignment="1">
      <alignment vertical="center"/>
    </xf>
    <xf numFmtId="164" fontId="28" fillId="12" borderId="27" xfId="0" applyFont="1" applyFill="1" applyBorder="1" applyAlignment="1">
      <alignment vertical="center"/>
    </xf>
    <xf numFmtId="164" fontId="28" fillId="0" borderId="27" xfId="0" applyFont="1" applyBorder="1" applyAlignment="1">
      <alignment vertical="center"/>
    </xf>
    <xf numFmtId="164" fontId="31" fillId="12" borderId="27" xfId="0" applyFont="1" applyFill="1" applyBorder="1" applyAlignment="1">
      <alignment vertical="center"/>
    </xf>
    <xf numFmtId="164" fontId="28" fillId="29" borderId="27" xfId="0" applyFont="1" applyFill="1" applyBorder="1" applyAlignment="1">
      <alignment vertical="center"/>
    </xf>
    <xf numFmtId="165" fontId="28" fillId="0" borderId="27" xfId="0" applyNumberFormat="1" applyFont="1" applyBorder="1" applyAlignment="1">
      <alignment vertical="center"/>
    </xf>
    <xf numFmtId="165" fontId="37" fillId="28" borderId="27" xfId="0" applyNumberFormat="1" applyFont="1" applyFill="1" applyBorder="1" applyAlignment="1">
      <alignment vertical="center"/>
    </xf>
    <xf numFmtId="165" fontId="37" fillId="28" borderId="26" xfId="0" applyNumberFormat="1" applyFont="1" applyFill="1" applyBorder="1" applyAlignment="1">
      <alignment vertical="center"/>
    </xf>
    <xf numFmtId="165" fontId="37" fillId="0" borderId="27" xfId="0" applyNumberFormat="1" applyFont="1" applyBorder="1" applyAlignment="1">
      <alignment vertical="center"/>
    </xf>
    <xf numFmtId="165" fontId="33" fillId="12" borderId="27" xfId="0" applyNumberFormat="1" applyFont="1" applyFill="1" applyBorder="1" applyAlignment="1">
      <alignment vertical="center"/>
    </xf>
    <xf numFmtId="165" fontId="33" fillId="0" borderId="27" xfId="0" applyNumberFormat="1" applyFont="1" applyBorder="1" applyAlignment="1">
      <alignment vertical="center"/>
    </xf>
    <xf numFmtId="165" fontId="28" fillId="12" borderId="27" xfId="0" applyNumberFormat="1" applyFont="1" applyFill="1" applyBorder="1" applyAlignment="1">
      <alignment vertical="center"/>
    </xf>
    <xf numFmtId="165" fontId="31" fillId="0" borderId="27" xfId="0" applyNumberFormat="1" applyFont="1" applyBorder="1" applyAlignment="1">
      <alignment vertical="center"/>
    </xf>
    <xf numFmtId="165" fontId="28" fillId="29" borderId="27" xfId="0" applyNumberFormat="1" applyFont="1" applyFill="1" applyBorder="1" applyAlignment="1">
      <alignment vertical="center"/>
    </xf>
    <xf numFmtId="165" fontId="28" fillId="31" borderId="27" xfId="0" applyNumberFormat="1" applyFont="1" applyFill="1" applyBorder="1" applyAlignment="1">
      <alignment vertical="center"/>
    </xf>
    <xf numFmtId="165" fontId="28" fillId="28" borderId="27" xfId="0" applyNumberFormat="1" applyFont="1" applyFill="1" applyBorder="1" applyAlignment="1">
      <alignment vertical="center"/>
    </xf>
    <xf numFmtId="165" fontId="31" fillId="30" borderId="27" xfId="0" applyNumberFormat="1" applyFont="1" applyFill="1" applyBorder="1" applyAlignment="1">
      <alignment vertical="center"/>
    </xf>
    <xf numFmtId="165" fontId="28" fillId="30" borderId="27" xfId="0" applyNumberFormat="1" applyFont="1" applyFill="1" applyBorder="1" applyAlignment="1">
      <alignment vertical="center"/>
    </xf>
    <xf numFmtId="165" fontId="28" fillId="31" borderId="38" xfId="0" applyNumberFormat="1" applyFont="1" applyFill="1" applyBorder="1" applyAlignment="1">
      <alignment vertical="center"/>
    </xf>
    <xf numFmtId="164" fontId="28" fillId="0" borderId="0" xfId="0" applyFont="1" applyAlignment="1">
      <alignment horizontal="center" vertical="center"/>
    </xf>
    <xf numFmtId="164" fontId="38" fillId="0" borderId="0" xfId="0" applyFont="1" applyAlignment="1">
      <alignment vertical="center"/>
    </xf>
    <xf numFmtId="164" fontId="0" fillId="31" borderId="0" xfId="0" applyFill="1"/>
    <xf numFmtId="164" fontId="0" fillId="0" borderId="45" xfId="0" applyBorder="1"/>
    <xf numFmtId="164" fontId="28" fillId="12" borderId="45" xfId="0" applyFont="1" applyFill="1" applyBorder="1"/>
    <xf numFmtId="164" fontId="28" fillId="0" borderId="45" xfId="0" applyFont="1" applyBorder="1"/>
    <xf numFmtId="164" fontId="28" fillId="27" borderId="45" xfId="0" applyFont="1" applyFill="1" applyBorder="1"/>
    <xf numFmtId="164" fontId="28" fillId="26" borderId="45" xfId="0" applyFont="1" applyFill="1" applyBorder="1"/>
    <xf numFmtId="164" fontId="28" fillId="28" borderId="45" xfId="0" applyFont="1" applyFill="1" applyBorder="1"/>
    <xf numFmtId="164" fontId="28" fillId="0" borderId="45" xfId="0" applyFont="1" applyBorder="1" applyAlignment="1">
      <alignment horizontal="left"/>
    </xf>
    <xf numFmtId="164" fontId="28" fillId="28" borderId="46" xfId="0" applyFont="1" applyFill="1" applyBorder="1"/>
    <xf numFmtId="164" fontId="0" fillId="0" borderId="27" xfId="0" applyBorder="1"/>
    <xf numFmtId="164" fontId="0" fillId="0" borderId="48" xfId="0" applyBorder="1"/>
    <xf numFmtId="166" fontId="28" fillId="12" borderId="27" xfId="206" applyNumberFormat="1" applyFont="1" applyFill="1" applyBorder="1" applyAlignment="1">
      <alignment horizontal="center" vertical="center"/>
    </xf>
    <xf numFmtId="166" fontId="28" fillId="12" borderId="48" xfId="206" applyNumberFormat="1" applyFont="1" applyFill="1" applyBorder="1" applyAlignment="1">
      <alignment horizontal="center" vertical="center"/>
    </xf>
    <xf numFmtId="166" fontId="28" fillId="0" borderId="27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vertical="center"/>
    </xf>
    <xf numFmtId="166" fontId="28" fillId="0" borderId="48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vertical="center"/>
    </xf>
    <xf numFmtId="166" fontId="28" fillId="12" borderId="48" xfId="206" applyNumberFormat="1" applyFont="1" applyFill="1" applyBorder="1" applyAlignment="1">
      <alignment horizontal="right" vertical="center"/>
    </xf>
    <xf numFmtId="166" fontId="28" fillId="26" borderId="27" xfId="206" applyNumberFormat="1" applyFont="1" applyFill="1" applyBorder="1" applyAlignment="1">
      <alignment horizontal="center" vertical="center"/>
    </xf>
    <xf numFmtId="166" fontId="28" fillId="26" borderId="48" xfId="206" applyNumberFormat="1" applyFont="1" applyFill="1" applyBorder="1" applyAlignment="1">
      <alignment horizontal="center" vertical="center"/>
    </xf>
    <xf numFmtId="166" fontId="28" fillId="0" borderId="26" xfId="206" applyNumberFormat="1" applyFont="1" applyBorder="1" applyAlignment="1">
      <alignment vertical="center"/>
    </xf>
    <xf numFmtId="166" fontId="28" fillId="26" borderId="25" xfId="206" applyNumberFormat="1" applyFont="1" applyFill="1" applyBorder="1" applyAlignment="1">
      <alignment horizontal="center" vertical="center"/>
    </xf>
    <xf numFmtId="166" fontId="28" fillId="26" borderId="26" xfId="206" applyNumberFormat="1" applyFont="1" applyFill="1" applyBorder="1" applyAlignment="1">
      <alignment horizontal="center" vertical="center"/>
    </xf>
    <xf numFmtId="166" fontId="28" fillId="0" borderId="51" xfId="206" applyNumberFormat="1" applyFont="1" applyBorder="1" applyAlignment="1">
      <alignment horizontal="right" vertical="center"/>
    </xf>
    <xf numFmtId="166" fontId="28" fillId="0" borderId="52" xfId="206" applyNumberFormat="1" applyFont="1" applyBorder="1" applyAlignment="1">
      <alignment vertical="center"/>
    </xf>
    <xf numFmtId="166" fontId="28" fillId="28" borderId="51" xfId="206" applyNumberFormat="1" applyFont="1" applyFill="1" applyBorder="1" applyAlignment="1">
      <alignment horizontal="right" vertical="center"/>
    </xf>
    <xf numFmtId="166" fontId="28" fillId="28" borderId="52" xfId="206" applyNumberFormat="1" applyFont="1" applyFill="1" applyBorder="1" applyAlignment="1">
      <alignment horizontal="right" vertical="center"/>
    </xf>
    <xf numFmtId="166" fontId="28" fillId="0" borderId="52" xfId="206" applyNumberFormat="1" applyFont="1" applyBorder="1" applyAlignment="1">
      <alignment horizontal="right" vertical="center"/>
    </xf>
    <xf numFmtId="166" fontId="28" fillId="28" borderId="53" xfId="206" applyNumberFormat="1" applyFont="1" applyFill="1" applyBorder="1" applyAlignment="1">
      <alignment horizontal="right" vertical="center"/>
    </xf>
    <xf numFmtId="166" fontId="28" fillId="28" borderId="54" xfId="206" applyNumberFormat="1" applyFont="1" applyFill="1" applyBorder="1" applyAlignment="1">
      <alignment horizontal="right" vertical="center"/>
    </xf>
    <xf numFmtId="166" fontId="28" fillId="28" borderId="55" xfId="206" applyNumberFormat="1" applyFont="1" applyFill="1" applyBorder="1" applyAlignment="1">
      <alignment horizontal="right" vertical="center"/>
    </xf>
    <xf numFmtId="166" fontId="28" fillId="26" borderId="25" xfId="206" applyNumberFormat="1" applyFont="1" applyFill="1" applyBorder="1" applyAlignment="1">
      <alignment horizontal="right"/>
    </xf>
    <xf numFmtId="166" fontId="28" fillId="27" borderId="25" xfId="206" applyNumberFormat="1" applyFont="1" applyFill="1" applyBorder="1" applyAlignment="1">
      <alignment horizontal="right"/>
    </xf>
    <xf numFmtId="166" fontId="28" fillId="28" borderId="51" xfId="206" applyNumberFormat="1" applyFont="1" applyFill="1" applyBorder="1" applyAlignment="1">
      <alignment horizontal="right"/>
    </xf>
    <xf numFmtId="166" fontId="28" fillId="28" borderId="52" xfId="206" applyNumberFormat="1" applyFont="1" applyFill="1" applyBorder="1" applyAlignment="1">
      <alignment horizontal="right"/>
    </xf>
    <xf numFmtId="166" fontId="28" fillId="0" borderId="51" xfId="206" applyNumberFormat="1" applyFont="1" applyBorder="1" applyAlignment="1">
      <alignment horizontal="right"/>
    </xf>
    <xf numFmtId="166" fontId="28" fillId="0" borderId="52" xfId="206" applyNumberFormat="1" applyFont="1" applyBorder="1" applyAlignment="1">
      <alignment horizontal="right"/>
    </xf>
    <xf numFmtId="166" fontId="28" fillId="28" borderId="53" xfId="206" applyNumberFormat="1" applyFont="1" applyFill="1" applyBorder="1" applyAlignment="1">
      <alignment horizontal="right"/>
    </xf>
    <xf numFmtId="166" fontId="28" fillId="28" borderId="54" xfId="206" applyNumberFormat="1" applyFont="1" applyFill="1" applyBorder="1" applyAlignment="1">
      <alignment horizontal="right"/>
    </xf>
    <xf numFmtId="166" fontId="28" fillId="28" borderId="55" xfId="206" applyNumberFormat="1" applyFont="1" applyFill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14" fontId="2" fillId="0" borderId="0" xfId="209" quotePrefix="1" applyNumberFormat="1"/>
    <xf numFmtId="14" fontId="2" fillId="0" borderId="0" xfId="209" applyNumberFormat="1"/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6" fontId="28" fillId="0" borderId="25" xfId="206" applyNumberFormat="1" applyFont="1" applyFill="1" applyBorder="1" applyAlignment="1">
      <alignment horizontal="center" vertical="center"/>
    </xf>
    <xf numFmtId="166" fontId="28" fillId="0" borderId="26" xfId="206" applyNumberFormat="1" applyFont="1" applyFill="1" applyBorder="1" applyAlignment="1">
      <alignment horizontal="center" vertical="center"/>
    </xf>
    <xf numFmtId="166" fontId="37" fillId="12" borderId="25" xfId="206" applyNumberFormat="1" applyFont="1" applyFill="1" applyBorder="1" applyAlignment="1">
      <alignment horizontal="center" vertical="center"/>
    </xf>
    <xf numFmtId="166" fontId="37" fillId="12" borderId="17" xfId="206" applyNumberFormat="1" applyFont="1" applyFill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center" vertical="center"/>
    </xf>
    <xf numFmtId="166" fontId="37" fillId="0" borderId="25" xfId="206" applyNumberFormat="1" applyFont="1" applyFill="1" applyBorder="1" applyAlignment="1">
      <alignment horizontal="center" vertical="center"/>
    </xf>
    <xf numFmtId="166" fontId="37" fillId="0" borderId="17" xfId="206" applyNumberFormat="1" applyFont="1" applyFill="1" applyBorder="1" applyAlignment="1">
      <alignment horizontal="center" vertical="center"/>
    </xf>
    <xf numFmtId="166" fontId="37" fillId="0" borderId="26" xfId="206" applyNumberFormat="1" applyFont="1" applyFill="1" applyBorder="1" applyAlignment="1">
      <alignment horizontal="center" vertical="center"/>
    </xf>
    <xf numFmtId="166" fontId="28" fillId="0" borderId="28" xfId="206" applyNumberFormat="1" applyFont="1" applyFill="1" applyBorder="1" applyAlignment="1">
      <alignment horizontal="center" vertical="center"/>
    </xf>
    <xf numFmtId="166" fontId="28" fillId="0" borderId="29" xfId="206" applyNumberFormat="1" applyFont="1" applyFill="1" applyBorder="1" applyAlignment="1">
      <alignment horizontal="center" vertical="center"/>
    </xf>
    <xf numFmtId="166" fontId="28" fillId="0" borderId="30" xfId="206" applyNumberFormat="1" applyFont="1" applyFill="1" applyBorder="1" applyAlignment="1">
      <alignment horizontal="center" vertical="center"/>
    </xf>
    <xf numFmtId="164" fontId="0" fillId="0" borderId="37" xfId="0" applyBorder="1"/>
    <xf numFmtId="164" fontId="0" fillId="0" borderId="13" xfId="0" applyBorder="1"/>
    <xf numFmtId="164" fontId="0" fillId="0" borderId="47" xfId="0" applyBorder="1"/>
    <xf numFmtId="164" fontId="31" fillId="26" borderId="45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31" fillId="0" borderId="45" xfId="0" applyFont="1" applyBorder="1" applyAlignment="1">
      <alignment vertical="center"/>
    </xf>
    <xf numFmtId="166" fontId="0" fillId="0" borderId="51" xfId="206" applyNumberFormat="1" applyFont="1" applyBorder="1" applyAlignment="1">
      <alignment vertical="center"/>
    </xf>
    <xf numFmtId="166" fontId="0" fillId="0" borderId="20" xfId="206" applyNumberFormat="1" applyFont="1" applyBorder="1" applyAlignment="1">
      <alignment vertical="center"/>
    </xf>
    <xf numFmtId="166" fontId="0" fillId="0" borderId="52" xfId="206" applyNumberFormat="1" applyFont="1" applyBorder="1" applyAlignment="1">
      <alignment vertical="center"/>
    </xf>
    <xf numFmtId="166" fontId="28" fillId="0" borderId="27" xfId="206" applyNumberFormat="1" applyFont="1" applyFill="1" applyBorder="1" applyAlignment="1">
      <alignment horizontal="center" vertical="center"/>
    </xf>
    <xf numFmtId="166" fontId="28" fillId="0" borderId="0" xfId="206" applyNumberFormat="1" applyFont="1" applyFill="1" applyBorder="1" applyAlignment="1">
      <alignment horizontal="center" vertical="center"/>
    </xf>
    <xf numFmtId="166" fontId="28" fillId="0" borderId="48" xfId="206" applyNumberFormat="1" applyFont="1" applyFill="1" applyBorder="1" applyAlignment="1">
      <alignment horizontal="center" vertical="center"/>
    </xf>
    <xf numFmtId="166" fontId="28" fillId="12" borderId="38" xfId="206" applyNumberFormat="1" applyFont="1" applyFill="1" applyBorder="1" applyAlignment="1">
      <alignment horizontal="center" vertical="center"/>
    </xf>
    <xf numFmtId="166" fontId="28" fillId="12" borderId="49" xfId="206" applyNumberFormat="1" applyFont="1" applyFill="1" applyBorder="1" applyAlignment="1">
      <alignment vertical="center"/>
    </xf>
    <xf numFmtId="166" fontId="28" fillId="12" borderId="50" xfId="206" applyNumberFormat="1" applyFont="1" applyFill="1" applyBorder="1" applyAlignment="1">
      <alignment horizontal="right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7" fontId="50" fillId="31" borderId="0" xfId="0" applyNumberFormat="1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4" fontId="54" fillId="3" borderId="39" xfId="0" applyFont="1" applyFill="1" applyBorder="1" applyAlignment="1">
      <alignment horizontal="center" vertical="center"/>
    </xf>
    <xf numFmtId="164" fontId="54" fillId="3" borderId="34" xfId="0" applyFont="1" applyFill="1" applyBorder="1" applyAlignment="1">
      <alignment horizontal="center" vertical="center"/>
    </xf>
    <xf numFmtId="164" fontId="31" fillId="3" borderId="31" xfId="0" applyFont="1" applyFill="1" applyBorder="1" applyAlignment="1">
      <alignment horizontal="center" vertical="center"/>
    </xf>
    <xf numFmtId="164" fontId="31" fillId="3" borderId="32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1" fillId="3" borderId="16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25" xfId="0" applyFont="1" applyFill="1" applyBorder="1" applyAlignment="1">
      <alignment horizontal="center" vertical="center"/>
    </xf>
    <xf numFmtId="164" fontId="31" fillId="3" borderId="17" xfId="0" applyFont="1" applyFill="1" applyBorder="1" applyAlignment="1">
      <alignment horizontal="center" vertical="center"/>
    </xf>
    <xf numFmtId="164" fontId="31" fillId="3" borderId="26" xfId="0" applyFont="1" applyFill="1" applyBorder="1" applyAlignment="1">
      <alignment horizontal="center" vertical="center"/>
    </xf>
    <xf numFmtId="164" fontId="31" fillId="2" borderId="40" xfId="0" applyFont="1" applyFill="1" applyBorder="1" applyAlignment="1">
      <alignment horizontal="center" vertical="center"/>
    </xf>
    <xf numFmtId="164" fontId="31" fillId="2" borderId="41" xfId="0" applyFont="1" applyFill="1" applyBorder="1" applyAlignment="1">
      <alignment horizontal="center" vertical="center"/>
    </xf>
    <xf numFmtId="164" fontId="31" fillId="2" borderId="42" xfId="0" applyFont="1" applyFill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164" fontId="54" fillId="3" borderId="43" xfId="0" applyFont="1" applyFill="1" applyBorder="1" applyAlignment="1">
      <alignment horizontal="center" vertical="center"/>
    </xf>
    <xf numFmtId="164" fontId="54" fillId="3" borderId="44" xfId="0" applyFont="1" applyFill="1" applyBorder="1" applyAlignment="1">
      <alignment horizontal="center" vertical="center"/>
    </xf>
  </cellXfs>
  <cellStyles count="215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66675</xdr:rowOff>
    </xdr:from>
    <xdr:to>
      <xdr:col>2</xdr:col>
      <xdr:colOff>428625</xdr:colOff>
      <xdr:row>41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223859</xdr:colOff>
      <xdr:row>73</xdr:row>
      <xdr:rowOff>192900</xdr:rowOff>
    </xdr:from>
    <xdr:to>
      <xdr:col>6</xdr:col>
      <xdr:colOff>592506</xdr:colOff>
      <xdr:row>77</xdr:row>
      <xdr:rowOff>80949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734" y="17556975"/>
          <a:ext cx="1740247" cy="5262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179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476250</xdr:colOff>
      <xdr:row>77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dimension ref="A1:K80"/>
  <sheetViews>
    <sheetView tabSelected="1" topLeftCell="A11" zoomScale="80" zoomScaleNormal="80" workbookViewId="0">
      <selection activeCell="C43" sqref="C43"/>
    </sheetView>
  </sheetViews>
  <sheetFormatPr baseColWidth="10" defaultColWidth="7.90625" defaultRowHeight="15"/>
  <cols>
    <col min="1" max="1" width="6.90625" style="156" customWidth="1"/>
    <col min="2" max="2" width="8.08984375" style="156" customWidth="1"/>
    <col min="3" max="3" width="5.26953125" style="156" customWidth="1"/>
    <col min="4" max="4" width="2.90625" style="156" customWidth="1"/>
    <col min="5" max="5" width="3.90625" style="156" customWidth="1"/>
    <col min="6" max="6" width="9.1796875" style="156" customWidth="1"/>
    <col min="7" max="8" width="14.54296875" style="156" customWidth="1"/>
    <col min="9" max="16384" width="7.90625" style="156"/>
  </cols>
  <sheetData>
    <row r="1" spans="1:8" ht="15.75">
      <c r="A1" s="153"/>
      <c r="B1" s="154"/>
      <c r="C1" s="154"/>
      <c r="D1" s="154"/>
      <c r="E1" s="154"/>
      <c r="F1" s="154"/>
      <c r="G1" s="154"/>
      <c r="H1" s="155"/>
    </row>
    <row r="2" spans="1:8">
      <c r="A2" s="154"/>
      <c r="B2" s="154"/>
      <c r="C2" s="154"/>
      <c r="D2" s="154"/>
      <c r="E2" s="154"/>
      <c r="F2" s="154"/>
      <c r="G2" s="154"/>
      <c r="H2" s="155"/>
    </row>
    <row r="3" spans="1:8" ht="15.75">
      <c r="A3" s="153"/>
      <c r="B3" s="154"/>
      <c r="C3" s="154"/>
      <c r="D3" s="154"/>
      <c r="E3" s="154"/>
      <c r="F3" s="154"/>
      <c r="G3" s="154"/>
      <c r="H3" s="155"/>
    </row>
    <row r="4" spans="1:8">
      <c r="A4" s="154"/>
      <c r="B4" s="154"/>
      <c r="C4" s="154"/>
      <c r="D4" s="157"/>
      <c r="E4" s="154"/>
      <c r="F4" s="154"/>
      <c r="G4" s="154"/>
      <c r="H4" s="155"/>
    </row>
    <row r="5" spans="1:8" ht="15.75">
      <c r="A5" s="153"/>
      <c r="B5" s="154"/>
      <c r="C5" s="154"/>
      <c r="D5" s="158"/>
      <c r="E5" s="154"/>
      <c r="F5" s="154"/>
      <c r="G5" s="154"/>
      <c r="H5" s="155"/>
    </row>
    <row r="6" spans="1:8" ht="15.75">
      <c r="A6" s="153"/>
      <c r="B6" s="154"/>
      <c r="C6" s="154"/>
      <c r="D6" s="154"/>
      <c r="E6" s="154"/>
      <c r="F6" s="154"/>
      <c r="G6" s="154"/>
      <c r="H6" s="155"/>
    </row>
    <row r="7" spans="1:8" ht="15.75">
      <c r="A7" s="153"/>
      <c r="B7" s="154"/>
      <c r="C7" s="154"/>
      <c r="D7" s="154"/>
      <c r="E7" s="154"/>
      <c r="F7" s="154"/>
      <c r="G7" s="154"/>
      <c r="H7" s="155"/>
    </row>
    <row r="8" spans="1:8">
      <c r="A8" s="154"/>
      <c r="B8" s="154"/>
      <c r="C8" s="154"/>
      <c r="D8" s="157"/>
      <c r="E8" s="154"/>
      <c r="F8" s="154"/>
      <c r="G8" s="154"/>
      <c r="H8" s="155"/>
    </row>
    <row r="9" spans="1:8" ht="15.75">
      <c r="A9" s="159"/>
      <c r="B9" s="154"/>
      <c r="C9" s="154"/>
      <c r="D9" s="154"/>
      <c r="E9" s="154"/>
      <c r="F9" s="154"/>
      <c r="G9" s="154"/>
      <c r="H9" s="155"/>
    </row>
    <row r="10" spans="1:8" ht="15.75">
      <c r="A10" s="153"/>
      <c r="B10" s="154"/>
      <c r="C10" s="154"/>
      <c r="D10" s="160"/>
      <c r="E10" s="154"/>
      <c r="F10" s="154"/>
      <c r="G10" s="154"/>
      <c r="H10" s="155"/>
    </row>
    <row r="11" spans="1:8">
      <c r="A11" s="155"/>
      <c r="B11" s="155"/>
      <c r="C11" s="155"/>
      <c r="D11" s="155"/>
      <c r="E11" s="155"/>
      <c r="F11" s="155"/>
      <c r="G11" s="155"/>
      <c r="H11" s="155"/>
    </row>
    <row r="12" spans="1:8" ht="15.75">
      <c r="A12" s="153"/>
      <c r="B12" s="154"/>
      <c r="C12" s="154"/>
      <c r="D12" s="154"/>
      <c r="E12" s="154"/>
      <c r="F12" s="154"/>
      <c r="G12" s="154"/>
      <c r="H12" s="155"/>
    </row>
    <row r="13" spans="1:8" ht="15.75">
      <c r="A13" s="153"/>
      <c r="B13" s="154"/>
      <c r="C13" s="154"/>
      <c r="D13" s="154"/>
      <c r="E13" s="154"/>
      <c r="F13" s="154"/>
      <c r="G13" s="154"/>
      <c r="H13" s="155"/>
    </row>
    <row r="14" spans="1:8" ht="15.75">
      <c r="A14" s="153"/>
      <c r="B14" s="154"/>
      <c r="C14" s="154"/>
      <c r="D14" s="154"/>
      <c r="E14" s="154"/>
      <c r="F14" s="154"/>
      <c r="G14" s="154"/>
      <c r="H14" s="155"/>
    </row>
    <row r="15" spans="1:8" ht="15.75">
      <c r="A15" s="153"/>
      <c r="B15" s="154"/>
      <c r="C15" s="154"/>
      <c r="D15" s="154"/>
      <c r="E15" s="154"/>
      <c r="F15" s="154"/>
      <c r="G15" s="154"/>
      <c r="H15" s="155"/>
    </row>
    <row r="16" spans="1:8" ht="15.75">
      <c r="A16" s="153"/>
      <c r="B16" s="154"/>
      <c r="C16" s="154"/>
      <c r="D16" s="154"/>
      <c r="E16" s="154"/>
      <c r="F16" s="154"/>
      <c r="G16" s="154"/>
      <c r="H16" s="155"/>
    </row>
    <row r="17" spans="1:8" ht="15.75">
      <c r="A17" s="153"/>
      <c r="B17" s="154"/>
      <c r="C17" s="154"/>
      <c r="D17" s="154"/>
      <c r="E17" s="154"/>
      <c r="F17" s="154"/>
      <c r="G17" s="154"/>
      <c r="H17" s="155"/>
    </row>
    <row r="18" spans="1:8" ht="15.75">
      <c r="A18" s="153"/>
      <c r="B18" s="154"/>
      <c r="C18" s="154"/>
      <c r="D18" s="154"/>
      <c r="E18" s="154"/>
      <c r="F18" s="154"/>
      <c r="G18" s="154"/>
      <c r="H18" s="155"/>
    </row>
    <row r="19" spans="1:8" ht="15.75">
      <c r="A19" s="153"/>
      <c r="B19" s="154"/>
      <c r="C19" s="154"/>
      <c r="D19" s="154"/>
      <c r="E19" s="154"/>
      <c r="F19" s="154"/>
      <c r="G19" s="154"/>
      <c r="H19" s="155"/>
    </row>
    <row r="20" spans="1:8" ht="19.5">
      <c r="A20" s="207" t="s">
        <v>76</v>
      </c>
      <c r="B20" s="207"/>
      <c r="C20" s="207"/>
      <c r="D20" s="207"/>
      <c r="E20" s="207"/>
      <c r="F20" s="207"/>
      <c r="G20" s="207"/>
      <c r="H20" s="207"/>
    </row>
    <row r="21" spans="1:8" ht="19.5">
      <c r="A21" s="207" t="s">
        <v>77</v>
      </c>
      <c r="B21" s="207"/>
      <c r="C21" s="207"/>
      <c r="D21" s="207"/>
      <c r="E21" s="207"/>
      <c r="F21" s="207"/>
      <c r="G21" s="207"/>
      <c r="H21" s="207"/>
    </row>
    <row r="22" spans="1:8" ht="19.5">
      <c r="A22" s="161"/>
      <c r="B22" s="161"/>
      <c r="C22" s="161"/>
      <c r="D22" s="162"/>
      <c r="E22" s="161"/>
      <c r="F22" s="161"/>
      <c r="G22" s="161"/>
      <c r="H22" s="161"/>
    </row>
    <row r="23" spans="1:8" ht="19.5">
      <c r="A23" s="161"/>
      <c r="B23" s="161"/>
      <c r="C23" s="161"/>
      <c r="D23" s="161"/>
      <c r="E23" s="161"/>
      <c r="F23" s="161"/>
      <c r="G23" s="161"/>
      <c r="H23" s="161"/>
    </row>
    <row r="24" spans="1:8" ht="19.5">
      <c r="A24" s="161"/>
      <c r="B24" s="161"/>
      <c r="C24" s="161"/>
      <c r="D24" s="161"/>
      <c r="E24" s="161"/>
      <c r="F24" s="161"/>
      <c r="G24" s="161"/>
      <c r="H24" s="161"/>
    </row>
    <row r="25" spans="1:8" ht="19.5">
      <c r="A25" s="161"/>
      <c r="B25" s="161"/>
      <c r="C25" s="161"/>
      <c r="D25" s="161"/>
      <c r="E25" s="161"/>
      <c r="F25" s="161"/>
      <c r="G25" s="161"/>
      <c r="H25" s="161"/>
    </row>
    <row r="26" spans="1:8" ht="19.5">
      <c r="A26" s="161"/>
      <c r="B26" s="161"/>
      <c r="C26" s="161"/>
      <c r="D26" s="161"/>
      <c r="E26" s="161"/>
      <c r="F26" s="161"/>
      <c r="G26" s="161"/>
      <c r="H26" s="161"/>
    </row>
    <row r="27" spans="1:8" ht="19.5">
      <c r="A27" s="161"/>
      <c r="B27" s="161"/>
      <c r="C27" s="161"/>
      <c r="D27" s="161"/>
      <c r="E27" s="161"/>
      <c r="F27" s="161"/>
      <c r="G27" s="161"/>
      <c r="H27" s="161"/>
    </row>
    <row r="28" spans="1:8" ht="19.5">
      <c r="A28" s="207" t="s">
        <v>82</v>
      </c>
      <c r="B28" s="207"/>
      <c r="C28" s="207"/>
      <c r="D28" s="207"/>
      <c r="E28" s="207"/>
      <c r="F28" s="207"/>
      <c r="G28" s="207"/>
      <c r="H28" s="207"/>
    </row>
    <row r="29" spans="1:8" ht="19.5">
      <c r="A29" s="161"/>
      <c r="B29" s="161"/>
      <c r="C29" s="161"/>
      <c r="D29" s="161"/>
      <c r="E29" s="161"/>
      <c r="F29" s="161"/>
      <c r="G29" s="161"/>
      <c r="H29" s="161"/>
    </row>
    <row r="30" spans="1:8" ht="19.5">
      <c r="A30" s="161"/>
      <c r="B30" s="161"/>
      <c r="C30" s="161"/>
      <c r="D30" s="161"/>
      <c r="E30" s="161"/>
      <c r="F30" s="161"/>
      <c r="G30" s="161"/>
      <c r="H30" s="161"/>
    </row>
    <row r="31" spans="1:8" ht="19.5">
      <c r="A31" s="161"/>
      <c r="B31" s="161"/>
      <c r="C31" s="161"/>
      <c r="D31" s="161"/>
      <c r="E31" s="161"/>
      <c r="F31" s="161"/>
      <c r="G31" s="161"/>
      <c r="H31" s="161"/>
    </row>
    <row r="32" spans="1:8" ht="19.5">
      <c r="A32" s="161"/>
      <c r="B32" s="161"/>
      <c r="C32" s="161"/>
      <c r="D32" s="161"/>
      <c r="E32" s="161"/>
      <c r="F32" s="161"/>
      <c r="G32" s="161"/>
      <c r="H32" s="161"/>
    </row>
    <row r="33" spans="1:11" ht="19.5">
      <c r="A33" s="161"/>
      <c r="B33" s="161"/>
      <c r="C33" s="161"/>
      <c r="D33" s="161"/>
      <c r="E33" s="161"/>
      <c r="F33" s="161"/>
      <c r="G33" s="161"/>
      <c r="H33" s="161"/>
    </row>
    <row r="34" spans="1:11" ht="19.5">
      <c r="A34" s="161"/>
      <c r="B34" s="161"/>
      <c r="C34" s="161"/>
      <c r="D34" s="161"/>
      <c r="E34" s="161"/>
      <c r="F34" s="161"/>
      <c r="G34" s="161"/>
      <c r="H34" s="161"/>
    </row>
    <row r="35" spans="1:11" ht="19.5">
      <c r="A35" s="161"/>
      <c r="B35" s="161"/>
      <c r="C35" s="161"/>
      <c r="D35" s="161"/>
      <c r="E35" s="161"/>
      <c r="F35" s="161"/>
      <c r="G35" s="161"/>
      <c r="H35" s="161"/>
    </row>
    <row r="36" spans="1:11" ht="15.75">
      <c r="A36" s="153"/>
      <c r="B36" s="154"/>
      <c r="C36" s="154"/>
      <c r="D36" s="154"/>
      <c r="E36" s="154"/>
      <c r="F36" s="154"/>
      <c r="G36" s="154"/>
      <c r="H36" s="155"/>
      <c r="I36" s="163"/>
      <c r="K36" s="164"/>
    </row>
    <row r="37" spans="1:11">
      <c r="A37" s="155"/>
      <c r="B37" s="155"/>
      <c r="C37" s="155"/>
      <c r="D37" s="155"/>
      <c r="E37" s="155"/>
      <c r="F37" s="155"/>
      <c r="G37" s="155"/>
      <c r="H37" s="155"/>
    </row>
    <row r="38" spans="1:11">
      <c r="A38" s="155"/>
      <c r="B38" s="155"/>
      <c r="C38" s="155"/>
      <c r="D38" s="155"/>
      <c r="E38" s="155"/>
      <c r="F38" s="155"/>
      <c r="G38" s="155"/>
      <c r="H38" s="155"/>
    </row>
    <row r="39" spans="1:11" ht="15.75">
      <c r="A39" s="153"/>
      <c r="B39" s="154"/>
      <c r="C39" s="154"/>
      <c r="D39" s="154"/>
      <c r="E39" s="154"/>
      <c r="F39" s="154"/>
      <c r="G39" s="154"/>
      <c r="H39" s="155"/>
    </row>
    <row r="40" spans="1:11" ht="15.75">
      <c r="A40" s="165"/>
      <c r="B40" s="154"/>
      <c r="C40" s="165"/>
      <c r="D40" s="166"/>
      <c r="E40" s="154"/>
      <c r="F40" s="154"/>
      <c r="G40" s="154"/>
      <c r="H40" s="155"/>
    </row>
    <row r="41" spans="1:11" ht="15.75">
      <c r="A41" s="153"/>
      <c r="B41" s="208"/>
      <c r="C41" s="208"/>
      <c r="D41" s="208"/>
      <c r="E41" s="208"/>
      <c r="F41" s="154"/>
      <c r="G41" s="154"/>
      <c r="H41" s="155"/>
    </row>
    <row r="42" spans="1:11">
      <c r="A42" s="155"/>
      <c r="B42" s="155"/>
      <c r="C42" s="208">
        <v>44998</v>
      </c>
      <c r="D42" s="208"/>
      <c r="E42" s="208"/>
      <c r="F42" s="208"/>
      <c r="G42" s="154"/>
      <c r="H42" s="155"/>
    </row>
    <row r="43" spans="1:11" ht="21" customHeight="1">
      <c r="A43" s="153"/>
      <c r="B43" s="154"/>
      <c r="C43" s="154"/>
      <c r="D43" s="154"/>
      <c r="E43" s="154"/>
      <c r="F43" s="154"/>
      <c r="G43" s="154"/>
      <c r="H43" s="155"/>
    </row>
    <row r="44" spans="1:11" ht="21" customHeight="1">
      <c r="A44" s="153"/>
      <c r="B44" s="154"/>
      <c r="C44" s="154"/>
      <c r="D44" s="154"/>
      <c r="E44" s="154"/>
      <c r="F44" s="154"/>
      <c r="G44" s="154"/>
      <c r="H44" s="155"/>
    </row>
    <row r="45" spans="1:11" ht="21" customHeight="1">
      <c r="A45" s="153"/>
      <c r="B45" s="153"/>
      <c r="C45" s="153"/>
      <c r="D45" s="153"/>
      <c r="E45" s="153"/>
      <c r="F45" s="153"/>
      <c r="G45" s="153"/>
      <c r="H45" s="153"/>
    </row>
    <row r="46" spans="1:11" ht="21" customHeight="1">
      <c r="A46" s="153"/>
      <c r="B46" s="153"/>
      <c r="C46" s="153"/>
      <c r="D46" s="153"/>
      <c r="E46" s="153"/>
      <c r="F46" s="153"/>
      <c r="G46" s="153"/>
      <c r="H46" s="153"/>
    </row>
    <row r="47" spans="1:11" ht="21" customHeight="1">
      <c r="A47" s="206" t="s">
        <v>65</v>
      </c>
      <c r="B47" s="206"/>
      <c r="C47" s="206"/>
      <c r="D47" s="206"/>
      <c r="E47" s="206"/>
      <c r="F47" s="206"/>
      <c r="G47" s="206"/>
      <c r="H47" s="206"/>
    </row>
    <row r="48" spans="1:11" ht="21" customHeight="1">
      <c r="A48" s="204"/>
      <c r="B48" s="204"/>
      <c r="C48" s="204"/>
      <c r="D48" s="204"/>
      <c r="E48" s="204"/>
      <c r="F48" s="204"/>
      <c r="G48" s="204"/>
      <c r="H48" s="153"/>
    </row>
    <row r="49" spans="1:8" ht="21" customHeight="1">
      <c r="A49" s="167"/>
      <c r="B49" s="167"/>
      <c r="C49" s="167"/>
      <c r="D49" s="167"/>
      <c r="E49" s="167"/>
      <c r="F49" s="167"/>
      <c r="G49" s="167"/>
      <c r="H49" s="153"/>
    </row>
    <row r="50" spans="1:8" ht="21" customHeight="1">
      <c r="A50" s="153"/>
      <c r="B50" s="153"/>
      <c r="C50" s="153"/>
      <c r="D50" s="153"/>
      <c r="E50" s="153"/>
      <c r="F50" s="153"/>
      <c r="G50" s="153"/>
      <c r="H50" s="153"/>
    </row>
    <row r="51" spans="1:8" ht="21" customHeight="1">
      <c r="A51" s="153"/>
      <c r="B51" s="153"/>
      <c r="C51" s="153"/>
      <c r="D51" s="153"/>
      <c r="E51" s="153"/>
      <c r="F51" s="153"/>
      <c r="G51" s="153"/>
      <c r="H51" s="153"/>
    </row>
    <row r="52" spans="1:8" ht="21" customHeight="1">
      <c r="A52" s="153"/>
      <c r="B52" s="153"/>
      <c r="C52" s="153"/>
      <c r="D52" s="153"/>
      <c r="E52" s="153"/>
      <c r="F52" s="153"/>
      <c r="G52" s="153"/>
      <c r="H52" s="153"/>
    </row>
    <row r="53" spans="1:8" ht="21" customHeight="1">
      <c r="A53" s="205" t="s">
        <v>79</v>
      </c>
      <c r="B53" s="205"/>
      <c r="C53" s="205"/>
      <c r="D53" s="205"/>
      <c r="E53" s="205"/>
      <c r="F53" s="205"/>
      <c r="G53" s="205"/>
      <c r="H53" s="205"/>
    </row>
    <row r="54" spans="1:8" ht="21" customHeight="1">
      <c r="A54" s="205" t="s">
        <v>78</v>
      </c>
      <c r="B54" s="205"/>
      <c r="C54" s="205"/>
      <c r="D54" s="205"/>
      <c r="E54" s="205"/>
      <c r="F54" s="205"/>
      <c r="G54" s="205"/>
      <c r="H54" s="205"/>
    </row>
    <row r="55" spans="1:8" ht="21" customHeight="1">
      <c r="A55" s="153"/>
      <c r="B55" s="153"/>
      <c r="C55" s="153"/>
      <c r="D55" s="153"/>
      <c r="E55" s="153"/>
      <c r="F55" s="153"/>
      <c r="G55" s="153"/>
      <c r="H55" s="153"/>
    </row>
    <row r="56" spans="1:8" ht="21" customHeight="1">
      <c r="A56" s="153"/>
      <c r="B56" s="153"/>
      <c r="C56" s="153"/>
      <c r="D56" s="153"/>
      <c r="E56" s="153"/>
      <c r="F56" s="153"/>
      <c r="G56" s="153"/>
      <c r="H56" s="153"/>
    </row>
    <row r="57" spans="1:8" ht="21" customHeight="1">
      <c r="A57" s="153"/>
      <c r="B57" s="153"/>
      <c r="C57" s="153"/>
      <c r="D57" s="153"/>
      <c r="E57" s="153"/>
      <c r="F57" s="153"/>
      <c r="G57" s="153"/>
      <c r="H57" s="153"/>
    </row>
    <row r="58" spans="1:8" ht="21" customHeight="1">
      <c r="A58" s="153"/>
      <c r="B58" s="153"/>
      <c r="C58" s="153"/>
      <c r="D58" s="153"/>
      <c r="E58" s="153"/>
      <c r="F58" s="153"/>
      <c r="G58" s="153"/>
      <c r="H58" s="153"/>
    </row>
    <row r="59" spans="1:8" ht="21" customHeight="1">
      <c r="A59" s="153"/>
      <c r="B59" s="153"/>
      <c r="C59" s="153"/>
      <c r="D59" s="153"/>
      <c r="E59" s="153"/>
      <c r="F59" s="153"/>
      <c r="G59" s="153"/>
      <c r="H59" s="153"/>
    </row>
    <row r="60" spans="1:8" ht="21" customHeight="1">
      <c r="A60" s="202" t="s">
        <v>66</v>
      </c>
      <c r="B60" s="202"/>
      <c r="C60" s="202"/>
      <c r="D60" s="202"/>
      <c r="E60" s="202"/>
      <c r="F60" s="202"/>
      <c r="G60" s="202"/>
      <c r="H60" s="202"/>
    </row>
    <row r="61" spans="1:8" ht="21" customHeight="1">
      <c r="A61" s="202" t="s">
        <v>40</v>
      </c>
      <c r="B61" s="202"/>
      <c r="C61" s="202"/>
      <c r="D61" s="202"/>
      <c r="E61" s="202"/>
      <c r="F61" s="202"/>
      <c r="G61" s="202"/>
      <c r="H61" s="202"/>
    </row>
    <row r="62" spans="1:8" ht="21" customHeight="1">
      <c r="A62" s="153"/>
      <c r="B62" s="153"/>
      <c r="C62" s="153"/>
      <c r="D62" s="153"/>
      <c r="E62" s="153"/>
      <c r="F62" s="153"/>
      <c r="G62" s="153"/>
      <c r="H62" s="153"/>
    </row>
    <row r="63" spans="1:8" ht="21" customHeight="1">
      <c r="A63" s="153"/>
      <c r="B63" s="153"/>
      <c r="C63" s="153"/>
      <c r="D63" s="153"/>
      <c r="E63" s="153"/>
      <c r="F63" s="153"/>
      <c r="G63" s="153"/>
      <c r="H63" s="153"/>
    </row>
    <row r="64" spans="1:8" ht="21" customHeight="1">
      <c r="A64" s="153"/>
      <c r="B64" s="153"/>
      <c r="C64" s="153"/>
      <c r="D64" s="153"/>
      <c r="E64" s="153"/>
      <c r="F64" s="153"/>
      <c r="G64" s="153"/>
      <c r="H64" s="153"/>
    </row>
    <row r="65" spans="1:8" ht="21" customHeight="1">
      <c r="A65" s="153"/>
      <c r="B65" s="153"/>
      <c r="C65" s="153"/>
      <c r="D65" s="153"/>
      <c r="E65" s="153"/>
      <c r="F65" s="153"/>
      <c r="G65" s="153"/>
      <c r="H65" s="153"/>
    </row>
    <row r="66" spans="1:8" ht="21" customHeight="1">
      <c r="A66" s="203" t="s">
        <v>64</v>
      </c>
      <c r="B66" s="203"/>
      <c r="C66" s="203"/>
      <c r="D66" s="203"/>
      <c r="E66" s="203"/>
      <c r="F66" s="203"/>
      <c r="G66" s="203"/>
      <c r="H66" s="203"/>
    </row>
    <row r="67" spans="1:8" ht="21" customHeight="1">
      <c r="A67" s="202" t="s">
        <v>67</v>
      </c>
      <c r="B67" s="202"/>
      <c r="C67" s="202"/>
      <c r="D67" s="202"/>
      <c r="E67" s="202"/>
      <c r="F67" s="202"/>
      <c r="G67" s="202"/>
      <c r="H67" s="202"/>
    </row>
    <row r="68" spans="1:8" ht="21" customHeight="1">
      <c r="A68" s="153"/>
      <c r="B68" s="153"/>
      <c r="C68" s="153"/>
      <c r="D68" s="153"/>
      <c r="E68" s="153"/>
      <c r="F68" s="153"/>
      <c r="G68" s="153"/>
      <c r="H68" s="153"/>
    </row>
    <row r="69" spans="1:8" ht="21" customHeight="1">
      <c r="A69" s="153"/>
      <c r="B69" s="153"/>
      <c r="C69" s="153"/>
      <c r="D69" s="153"/>
      <c r="E69" s="153"/>
      <c r="F69" s="153"/>
      <c r="G69" s="153"/>
      <c r="H69" s="153"/>
    </row>
    <row r="70" spans="1:8" ht="21" customHeight="1">
      <c r="A70" s="203" t="s">
        <v>41</v>
      </c>
      <c r="B70" s="203"/>
      <c r="C70" s="203"/>
      <c r="D70" s="203"/>
      <c r="E70" s="203"/>
      <c r="F70" s="203"/>
      <c r="G70" s="203"/>
      <c r="H70" s="203"/>
    </row>
    <row r="71" spans="1:8" ht="21" customHeight="1">
      <c r="A71" s="168"/>
      <c r="B71" s="168"/>
      <c r="C71" s="168"/>
      <c r="D71" s="168"/>
      <c r="E71" s="168"/>
      <c r="F71" s="168"/>
      <c r="G71" s="168"/>
      <c r="H71" s="168"/>
    </row>
    <row r="72" spans="1:8" ht="21" customHeight="1">
      <c r="A72" s="168"/>
      <c r="B72" s="168"/>
      <c r="C72" s="168"/>
      <c r="D72" s="168"/>
      <c r="E72" s="168"/>
      <c r="F72" s="168"/>
      <c r="G72" s="168"/>
      <c r="H72" s="168"/>
    </row>
    <row r="73" spans="1:8" ht="21" customHeight="1">
      <c r="A73" s="169"/>
      <c r="B73" s="170"/>
      <c r="C73" s="170"/>
      <c r="D73" s="170"/>
      <c r="E73" s="170"/>
      <c r="F73" s="170"/>
      <c r="G73" s="170"/>
      <c r="H73" s="170"/>
    </row>
    <row r="74" spans="1:8" ht="21" customHeight="1">
      <c r="A74" s="171"/>
      <c r="B74" s="171"/>
      <c r="C74" s="154"/>
      <c r="D74" s="154"/>
      <c r="E74" s="154"/>
      <c r="F74" s="154"/>
      <c r="G74" s="154"/>
      <c r="H74" s="155"/>
    </row>
    <row r="75" spans="1:8" ht="9.9499999999999993" customHeight="1">
      <c r="A75" s="172" t="s">
        <v>68</v>
      </c>
      <c r="B75" s="155"/>
      <c r="C75" s="154"/>
      <c r="D75" s="154"/>
      <c r="E75" s="154"/>
      <c r="F75" s="154"/>
      <c r="G75" s="154"/>
      <c r="H75" s="155"/>
    </row>
    <row r="76" spans="1:8" ht="9.9499999999999993" customHeight="1">
      <c r="A76" s="172" t="s">
        <v>69</v>
      </c>
      <c r="B76" s="155"/>
      <c r="C76" s="154"/>
      <c r="D76" s="154"/>
      <c r="E76" s="154"/>
      <c r="F76" s="154"/>
      <c r="G76" s="154"/>
      <c r="H76" s="155"/>
    </row>
    <row r="77" spans="1:8" ht="9.9499999999999993" customHeight="1">
      <c r="A77" s="173" t="s">
        <v>70</v>
      </c>
      <c r="B77" s="174"/>
      <c r="C77" s="154"/>
      <c r="D77" s="154"/>
      <c r="E77" s="154"/>
      <c r="F77" s="154"/>
      <c r="G77" s="154"/>
      <c r="H77" s="155"/>
    </row>
    <row r="78" spans="1:8" ht="9.9499999999999993" customHeight="1">
      <c r="A78" s="175"/>
      <c r="B78" s="155"/>
      <c r="C78" s="154"/>
      <c r="D78" s="154"/>
      <c r="E78" s="154"/>
      <c r="F78" s="154"/>
      <c r="G78" s="154"/>
      <c r="H78" s="155"/>
    </row>
    <row r="79" spans="1:8" ht="21" customHeight="1"/>
    <row r="80" spans="1:8" ht="21" customHeight="1"/>
  </sheetData>
  <mergeCells count="14">
    <mergeCell ref="A47:H47"/>
    <mergeCell ref="A20:H20"/>
    <mergeCell ref="A21:H21"/>
    <mergeCell ref="A28:H28"/>
    <mergeCell ref="B41:E41"/>
    <mergeCell ref="C42:F42"/>
    <mergeCell ref="A67:H67"/>
    <mergeCell ref="A70:H70"/>
    <mergeCell ref="A48:G48"/>
    <mergeCell ref="A53:H53"/>
    <mergeCell ref="A54:H54"/>
    <mergeCell ref="A60:H60"/>
    <mergeCell ref="A61:H61"/>
    <mergeCell ref="A66:H6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P35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0" sqref="D30"/>
    </sheetView>
  </sheetViews>
  <sheetFormatPr baseColWidth="10" defaultColWidth="11.08984375" defaultRowHeight="15"/>
  <cols>
    <col min="1" max="1" width="43.26953125" style="83" customWidth="1"/>
    <col min="2" max="3" width="7.6328125" style="83" customWidth="1"/>
    <col min="4" max="4" width="8" style="83" customWidth="1"/>
    <col min="5" max="6" width="7.6328125" style="83" customWidth="1"/>
    <col min="7" max="12" width="6.6328125" style="83" customWidth="1"/>
    <col min="13" max="30" width="11.6328125" style="83" customWidth="1"/>
    <col min="31" max="16384" width="11.08984375" style="83"/>
  </cols>
  <sheetData>
    <row r="1" spans="1:12" ht="15" customHeight="1" thickBot="1">
      <c r="A1" s="210" t="s">
        <v>1</v>
      </c>
      <c r="B1" s="221" t="s">
        <v>52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>
      <c r="A2" s="211"/>
      <c r="B2" s="224" t="s">
        <v>83</v>
      </c>
      <c r="C2" s="225"/>
      <c r="D2" s="225"/>
      <c r="E2" s="225"/>
      <c r="F2" s="226"/>
      <c r="G2" s="212" t="s">
        <v>2</v>
      </c>
      <c r="H2" s="213"/>
      <c r="I2" s="214"/>
      <c r="J2" s="212" t="s">
        <v>3</v>
      </c>
      <c r="K2" s="213"/>
      <c r="L2" s="214"/>
    </row>
    <row r="3" spans="1:12" ht="15" customHeight="1">
      <c r="A3" s="211"/>
      <c r="B3" s="84" t="s">
        <v>4</v>
      </c>
      <c r="C3" s="36" t="s">
        <v>5</v>
      </c>
      <c r="D3" s="36" t="s">
        <v>6</v>
      </c>
      <c r="E3" s="36" t="s">
        <v>7</v>
      </c>
      <c r="F3" s="85" t="s">
        <v>8</v>
      </c>
      <c r="G3" s="215"/>
      <c r="H3" s="216"/>
      <c r="I3" s="217"/>
      <c r="J3" s="218" t="s">
        <v>80</v>
      </c>
      <c r="K3" s="219"/>
      <c r="L3" s="220"/>
    </row>
    <row r="4" spans="1:12" ht="15" customHeight="1">
      <c r="A4" s="211"/>
      <c r="B4" s="86">
        <v>6</v>
      </c>
      <c r="C4" s="37">
        <v>7</v>
      </c>
      <c r="D4" s="37">
        <v>8</v>
      </c>
      <c r="E4" s="37">
        <v>9</v>
      </c>
      <c r="F4" s="87">
        <v>10</v>
      </c>
      <c r="G4" s="88" t="s">
        <v>44</v>
      </c>
      <c r="H4" s="89" t="s">
        <v>45</v>
      </c>
      <c r="I4" s="58" t="s">
        <v>9</v>
      </c>
      <c r="J4" s="74">
        <v>2022</v>
      </c>
      <c r="K4" s="1">
        <v>2023</v>
      </c>
      <c r="L4" s="58" t="s">
        <v>9</v>
      </c>
    </row>
    <row r="5" spans="1:12" ht="15" customHeight="1">
      <c r="A5" s="90" t="s">
        <v>10</v>
      </c>
      <c r="B5" s="91"/>
      <c r="C5" s="3"/>
      <c r="D5" s="3"/>
      <c r="E5" s="3"/>
      <c r="F5" s="59"/>
      <c r="G5" s="92"/>
      <c r="H5" s="3"/>
      <c r="I5" s="59"/>
      <c r="J5" s="75"/>
      <c r="K5" s="3"/>
      <c r="L5" s="59"/>
    </row>
    <row r="6" spans="1:12" ht="15" customHeight="1">
      <c r="A6" s="93" t="s">
        <v>11</v>
      </c>
      <c r="B6" s="45">
        <v>353</v>
      </c>
      <c r="C6" s="6">
        <v>351</v>
      </c>
      <c r="D6" s="6">
        <v>352</v>
      </c>
      <c r="E6" s="6">
        <v>350</v>
      </c>
      <c r="F6" s="6">
        <v>350</v>
      </c>
      <c r="G6" s="60">
        <v>355</v>
      </c>
      <c r="H6" s="4">
        <f>AVERAGE(B6:F6)</f>
        <v>351.2</v>
      </c>
      <c r="I6" s="47">
        <f>(H6/G6-1)*100</f>
        <v>-1.0704225352112684</v>
      </c>
      <c r="J6" s="70">
        <v>317.11</v>
      </c>
      <c r="K6" s="5">
        <v>364.27777777777777</v>
      </c>
      <c r="L6" s="47">
        <f>IF(OR(OR(J6="",K6=""),OR(J6="s/i",K6="s/i")),"",K6/J6*100-100)</f>
        <v>14.874263750048172</v>
      </c>
    </row>
    <row r="7" spans="1:12" ht="15" customHeight="1">
      <c r="A7" s="94" t="s">
        <v>43</v>
      </c>
      <c r="B7" s="43">
        <v>0</v>
      </c>
      <c r="C7" s="8">
        <v>0</v>
      </c>
      <c r="D7" s="8">
        <v>0</v>
      </c>
      <c r="E7" s="8">
        <v>0</v>
      </c>
      <c r="F7" s="44">
        <v>0</v>
      </c>
      <c r="G7" s="43"/>
      <c r="H7" s="8"/>
      <c r="I7" s="44"/>
      <c r="J7" s="43"/>
      <c r="K7" s="8"/>
      <c r="L7" s="44" t="str">
        <f t="shared" ref="L7:L31" si="0">IF(OR(OR(J7="",K7=""),OR(J7="s/i",K7="s/i")),"",K7/J7*100-100)</f>
        <v/>
      </c>
    </row>
    <row r="8" spans="1:12" ht="15" customHeight="1">
      <c r="A8" s="95" t="s">
        <v>12</v>
      </c>
      <c r="B8" s="45">
        <v>0</v>
      </c>
      <c r="C8" s="6">
        <v>0</v>
      </c>
      <c r="D8" s="6">
        <v>0</v>
      </c>
      <c r="E8" s="6">
        <v>0</v>
      </c>
      <c r="F8" s="42">
        <v>0</v>
      </c>
      <c r="G8" s="45"/>
      <c r="H8" s="6"/>
      <c r="I8" s="42"/>
      <c r="J8" s="45"/>
      <c r="K8" s="6"/>
      <c r="L8" s="42" t="str">
        <f t="shared" si="0"/>
        <v/>
      </c>
    </row>
    <row r="9" spans="1:12" ht="15" customHeight="1">
      <c r="A9" s="94" t="s">
        <v>53</v>
      </c>
      <c r="B9" s="43">
        <v>0</v>
      </c>
      <c r="C9" s="8">
        <v>0</v>
      </c>
      <c r="D9" s="8">
        <v>0</v>
      </c>
      <c r="E9" s="8">
        <v>0</v>
      </c>
      <c r="F9" s="44">
        <v>0</v>
      </c>
      <c r="G9" s="43"/>
      <c r="H9" s="8"/>
      <c r="I9" s="44"/>
      <c r="J9" s="43"/>
      <c r="K9" s="8"/>
      <c r="L9" s="44" t="str">
        <f t="shared" si="0"/>
        <v/>
      </c>
    </row>
    <row r="10" spans="1:12" ht="15" customHeight="1">
      <c r="A10" s="96" t="s">
        <v>13</v>
      </c>
      <c r="B10" s="45">
        <v>294.87059999999997</v>
      </c>
      <c r="C10" s="6">
        <v>295.69734</v>
      </c>
      <c r="D10" s="6">
        <v>291.93108000000001</v>
      </c>
      <c r="E10" s="6">
        <v>284.21483999999998</v>
      </c>
      <c r="F10" s="42">
        <v>287.24621999999999</v>
      </c>
      <c r="G10" s="61">
        <v>301.41103199999998</v>
      </c>
      <c r="H10" s="4">
        <f>AVERAGE(B10:F10)</f>
        <v>290.79201599999999</v>
      </c>
      <c r="I10" s="47">
        <f t="shared" ref="I10:I15" si="1">(H10/G10-1)*100</f>
        <v>-3.5231013044008219</v>
      </c>
      <c r="J10" s="70">
        <v>350.89</v>
      </c>
      <c r="K10" s="5">
        <v>322.6507905263158</v>
      </c>
      <c r="L10" s="47">
        <f>IF(OR(OR(J10="",K10=""),OR(J10="s/i",K10="s/i")),"",K10/J10*100-100)</f>
        <v>-8.0478809523452384</v>
      </c>
    </row>
    <row r="11" spans="1:12" ht="15" customHeight="1">
      <c r="A11" s="97" t="s">
        <v>75</v>
      </c>
      <c r="B11" s="176">
        <v>359.72375999999997</v>
      </c>
      <c r="C11" s="40">
        <v>360.27492000000001</v>
      </c>
      <c r="D11" s="40">
        <v>360.64236</v>
      </c>
      <c r="E11" s="40">
        <v>353.20170000000002</v>
      </c>
      <c r="F11" s="177">
        <v>362.3877</v>
      </c>
      <c r="G11" s="48">
        <v>370.36114800000001</v>
      </c>
      <c r="H11" s="10">
        <f t="shared" ref="H11:H14" si="2">AVERAGE(B11:F11)</f>
        <v>359.24608799999999</v>
      </c>
      <c r="I11" s="49">
        <f t="shared" si="1"/>
        <v>-3.0011409296096137</v>
      </c>
      <c r="J11" s="48">
        <v>400.97</v>
      </c>
      <c r="K11" s="10">
        <v>394.35014526315791</v>
      </c>
      <c r="L11" s="49">
        <f t="shared" si="0"/>
        <v>-1.6509601059535868</v>
      </c>
    </row>
    <row r="12" spans="1:12" ht="15" customHeight="1">
      <c r="A12" s="98" t="s">
        <v>47</v>
      </c>
      <c r="B12" s="98">
        <v>0</v>
      </c>
      <c r="C12" s="38">
        <v>0</v>
      </c>
      <c r="D12" s="38">
        <v>0</v>
      </c>
      <c r="E12" s="38">
        <v>0</v>
      </c>
      <c r="F12" s="99">
        <v>0</v>
      </c>
      <c r="G12" s="62"/>
      <c r="H12" s="11"/>
      <c r="I12" s="63"/>
      <c r="J12" s="62"/>
      <c r="K12" s="11"/>
      <c r="L12" s="63" t="str">
        <f t="shared" si="0"/>
        <v/>
      </c>
    </row>
    <row r="13" spans="1:12" ht="15" customHeight="1">
      <c r="A13" s="100" t="s">
        <v>74</v>
      </c>
      <c r="B13" s="181">
        <v>361.56095999999997</v>
      </c>
      <c r="C13" s="182">
        <v>362.11212</v>
      </c>
      <c r="D13" s="182">
        <v>362.47955999999999</v>
      </c>
      <c r="E13" s="182">
        <v>355.03890000000001</v>
      </c>
      <c r="F13" s="183">
        <v>364.22489999999999</v>
      </c>
      <c r="G13" s="64">
        <v>372.19834800000001</v>
      </c>
      <c r="H13" s="12">
        <f t="shared" si="2"/>
        <v>361.08328799999998</v>
      </c>
      <c r="I13" s="65">
        <f t="shared" si="1"/>
        <v>-2.986327064514549</v>
      </c>
      <c r="J13" s="76" t="s">
        <v>61</v>
      </c>
      <c r="K13" s="12">
        <v>396.18734526315785</v>
      </c>
      <c r="L13" s="77" t="str">
        <f t="shared" si="0"/>
        <v/>
      </c>
    </row>
    <row r="14" spans="1:12" ht="15" customHeight="1">
      <c r="A14" s="101" t="s">
        <v>73</v>
      </c>
      <c r="B14" s="178">
        <v>359.72375999999997</v>
      </c>
      <c r="C14" s="179">
        <v>360.27492000000001</v>
      </c>
      <c r="D14" s="179">
        <v>360.64236</v>
      </c>
      <c r="E14" s="179">
        <v>353.20170000000002</v>
      </c>
      <c r="F14" s="180">
        <v>362.3877</v>
      </c>
      <c r="G14" s="66">
        <v>370.36114800000001</v>
      </c>
      <c r="H14" s="13">
        <f t="shared" si="2"/>
        <v>359.24608799999999</v>
      </c>
      <c r="I14" s="67">
        <f t="shared" si="1"/>
        <v>-3.0011409296096137</v>
      </c>
      <c r="J14" s="66">
        <v>391.0673589473684</v>
      </c>
      <c r="K14" s="14">
        <v>394.35014526315791</v>
      </c>
      <c r="L14" s="78">
        <f t="shared" si="0"/>
        <v>0.8394426792933416</v>
      </c>
    </row>
    <row r="15" spans="1:12" ht="15" customHeight="1">
      <c r="A15" s="102" t="s">
        <v>72</v>
      </c>
      <c r="B15" s="181">
        <v>361.56095999999997</v>
      </c>
      <c r="C15" s="182">
        <v>362.11212</v>
      </c>
      <c r="D15" s="182">
        <v>362.47955999999999</v>
      </c>
      <c r="E15" s="182">
        <v>355.03890000000001</v>
      </c>
      <c r="F15" s="183">
        <v>364.22489999999999</v>
      </c>
      <c r="G15" s="68">
        <v>372.93322799999999</v>
      </c>
      <c r="H15" s="12">
        <f>AVERAGE(B15:F15)</f>
        <v>361.08328799999998</v>
      </c>
      <c r="I15" s="65">
        <f t="shared" si="1"/>
        <v>-3.1774964283954876</v>
      </c>
      <c r="J15" s="68">
        <v>381.88135894736843</v>
      </c>
      <c r="K15" s="15">
        <v>392.60964000000001</v>
      </c>
      <c r="L15" s="79">
        <f t="shared" si="0"/>
        <v>2.8093230531606395</v>
      </c>
    </row>
    <row r="16" spans="1:12" ht="15" customHeight="1">
      <c r="A16" s="103" t="s">
        <v>60</v>
      </c>
      <c r="B16" s="46">
        <v>0</v>
      </c>
      <c r="C16" s="9">
        <v>0</v>
      </c>
      <c r="D16" s="6">
        <v>0</v>
      </c>
      <c r="E16" s="6">
        <v>0</v>
      </c>
      <c r="F16" s="42">
        <v>0</v>
      </c>
      <c r="G16" s="45"/>
      <c r="H16" s="9"/>
      <c r="I16" s="69"/>
      <c r="J16" s="45"/>
      <c r="K16" s="6"/>
      <c r="L16" s="42" t="str">
        <f t="shared" si="0"/>
        <v/>
      </c>
    </row>
    <row r="17" spans="1:12" ht="15" customHeight="1">
      <c r="A17" s="104" t="s">
        <v>14</v>
      </c>
      <c r="B17" s="43">
        <v>0</v>
      </c>
      <c r="C17" s="8">
        <v>0</v>
      </c>
      <c r="D17" s="8">
        <v>0</v>
      </c>
      <c r="E17" s="8">
        <v>0</v>
      </c>
      <c r="F17" s="44">
        <v>0</v>
      </c>
      <c r="G17" s="43"/>
      <c r="H17" s="8"/>
      <c r="I17" s="44"/>
      <c r="J17" s="80"/>
      <c r="K17" s="16"/>
      <c r="L17" s="49" t="str">
        <f t="shared" si="0"/>
        <v/>
      </c>
    </row>
    <row r="18" spans="1:12" ht="15" customHeight="1">
      <c r="A18" s="103" t="s">
        <v>63</v>
      </c>
      <c r="B18" s="45">
        <v>353</v>
      </c>
      <c r="C18" s="6">
        <v>351</v>
      </c>
      <c r="D18" s="6">
        <v>347.75</v>
      </c>
      <c r="E18" s="6">
        <v>336.25</v>
      </c>
      <c r="F18" s="42">
        <v>337.25</v>
      </c>
      <c r="G18" s="41">
        <v>355.65</v>
      </c>
      <c r="H18" s="4">
        <f>AVERAGE(B18:F18)</f>
        <v>345.05</v>
      </c>
      <c r="I18" s="47">
        <f>(H18/G18-1)*100</f>
        <v>-2.9804583157598707</v>
      </c>
      <c r="J18" s="45" t="s">
        <v>61</v>
      </c>
      <c r="K18" s="7">
        <v>371.07894736842104</v>
      </c>
      <c r="L18" s="42" t="str">
        <f>IF(OR(OR(J18="",K18=""),OR(J18="s/i",K18="s/i")),"",K18/J18*100-100)</f>
        <v/>
      </c>
    </row>
    <row r="19" spans="1:12" ht="15" customHeight="1">
      <c r="A19" s="104" t="s">
        <v>10</v>
      </c>
      <c r="B19" s="48">
        <v>0</v>
      </c>
      <c r="C19" s="8">
        <v>0</v>
      </c>
      <c r="D19" s="8">
        <v>0</v>
      </c>
      <c r="E19" s="10">
        <v>0</v>
      </c>
      <c r="F19" s="44">
        <v>0</v>
      </c>
      <c r="G19" s="43"/>
      <c r="H19" s="8"/>
      <c r="I19" s="44"/>
      <c r="J19" s="43"/>
      <c r="K19" s="8"/>
      <c r="L19" s="49" t="str">
        <f t="shared" si="0"/>
        <v/>
      </c>
    </row>
    <row r="20" spans="1:12" ht="15" customHeight="1">
      <c r="A20" s="103" t="s">
        <v>15</v>
      </c>
      <c r="B20" s="45">
        <v>301</v>
      </c>
      <c r="C20" s="6">
        <v>305</v>
      </c>
      <c r="D20" s="6">
        <v>302</v>
      </c>
      <c r="E20" s="6">
        <v>296</v>
      </c>
      <c r="F20" s="6">
        <v>294</v>
      </c>
      <c r="G20" s="60">
        <v>301</v>
      </c>
      <c r="H20" s="4">
        <f>AVERAGE(B20:F20)</f>
        <v>299.60000000000002</v>
      </c>
      <c r="I20" s="47">
        <f>(H20/G20-1)*100</f>
        <v>-0.46511627906975495</v>
      </c>
      <c r="J20" s="70">
        <v>287.20999999999998</v>
      </c>
      <c r="K20" s="7">
        <v>312.27777777777777</v>
      </c>
      <c r="L20" s="47">
        <f t="shared" si="0"/>
        <v>8.7280309800417086</v>
      </c>
    </row>
    <row r="21" spans="1:12" ht="15" customHeight="1">
      <c r="A21" s="104" t="s">
        <v>12</v>
      </c>
      <c r="B21" s="48">
        <v>0</v>
      </c>
      <c r="C21" s="10">
        <v>0</v>
      </c>
      <c r="D21" s="10">
        <v>0</v>
      </c>
      <c r="E21" s="10">
        <v>0</v>
      </c>
      <c r="F21" s="49">
        <v>0</v>
      </c>
      <c r="G21" s="43"/>
      <c r="H21" s="8"/>
      <c r="I21" s="44"/>
      <c r="J21" s="48"/>
      <c r="K21" s="10"/>
      <c r="L21" s="49" t="str">
        <f t="shared" si="0"/>
        <v/>
      </c>
    </row>
    <row r="22" spans="1:12" ht="15" customHeight="1">
      <c r="A22" s="105" t="s">
        <v>16</v>
      </c>
      <c r="B22" s="45">
        <v>289.15796</v>
      </c>
      <c r="C22" s="6">
        <v>288.56743999999998</v>
      </c>
      <c r="D22" s="6">
        <v>285.61483999999996</v>
      </c>
      <c r="E22" s="6">
        <v>279.31595999999996</v>
      </c>
      <c r="F22" s="42">
        <v>281.97329999999999</v>
      </c>
      <c r="G22" s="70">
        <v>285.79199599999993</v>
      </c>
      <c r="H22" s="4">
        <f>AVERAGE(B22:F22)</f>
        <v>284.92590000000001</v>
      </c>
      <c r="I22" s="53">
        <f>(H22/G22-1)*100</f>
        <v>-0.30305117432326556</v>
      </c>
      <c r="J22" s="70">
        <v>301.18</v>
      </c>
      <c r="K22" s="7">
        <v>298.41465157894726</v>
      </c>
      <c r="L22" s="47">
        <f t="shared" si="0"/>
        <v>-0.91817133310736665</v>
      </c>
    </row>
    <row r="23" spans="1:12" ht="15" customHeight="1">
      <c r="A23" s="106" t="s">
        <v>17</v>
      </c>
      <c r="B23" s="43">
        <v>0</v>
      </c>
      <c r="C23" s="10">
        <v>0</v>
      </c>
      <c r="D23" s="10">
        <v>0</v>
      </c>
      <c r="E23" s="10">
        <v>0</v>
      </c>
      <c r="F23" s="49">
        <v>0</v>
      </c>
      <c r="G23" s="71"/>
      <c r="H23" s="10"/>
      <c r="I23" s="54"/>
      <c r="J23" s="71"/>
      <c r="K23" s="18"/>
      <c r="L23" s="49" t="str">
        <f t="shared" si="0"/>
        <v/>
      </c>
    </row>
    <row r="24" spans="1:12" ht="15" customHeight="1">
      <c r="A24" s="107" t="s">
        <v>49</v>
      </c>
      <c r="B24" s="45">
        <v>365.96691263858065</v>
      </c>
      <c r="C24" s="6">
        <v>359.90420776053185</v>
      </c>
      <c r="D24" s="6">
        <v>352.29826891352519</v>
      </c>
      <c r="E24" s="6">
        <v>352.95965490022149</v>
      </c>
      <c r="F24" s="42">
        <v>353.51080988913498</v>
      </c>
      <c r="G24" s="52">
        <v>376.39476502882451</v>
      </c>
      <c r="H24" s="4">
        <f>AVERAGE(B24:F24)</f>
        <v>356.9279708203988</v>
      </c>
      <c r="I24" s="47">
        <f>(H24/G24-1)*100</f>
        <v>-5.171908861945762</v>
      </c>
      <c r="J24" s="52">
        <v>333.44944355279642</v>
      </c>
      <c r="K24" s="19">
        <v>385.98834281479719</v>
      </c>
      <c r="L24" s="47">
        <f t="shared" si="0"/>
        <v>15.75618141755335</v>
      </c>
    </row>
    <row r="25" spans="1:12" ht="15" customHeight="1">
      <c r="A25" s="108" t="s">
        <v>54</v>
      </c>
      <c r="B25" s="51">
        <v>0</v>
      </c>
      <c r="C25" s="10">
        <v>0</v>
      </c>
      <c r="D25" s="10">
        <v>0</v>
      </c>
      <c r="E25" s="10">
        <v>0</v>
      </c>
      <c r="F25" s="44">
        <v>0</v>
      </c>
      <c r="G25" s="51"/>
      <c r="H25" s="21"/>
      <c r="I25" s="72"/>
      <c r="J25" s="48"/>
      <c r="K25" s="10"/>
      <c r="L25" s="49" t="str">
        <f t="shared" si="0"/>
        <v/>
      </c>
    </row>
    <row r="26" spans="1:12" ht="15" customHeight="1">
      <c r="A26" s="107" t="s">
        <v>18</v>
      </c>
      <c r="B26" s="45">
        <v>470</v>
      </c>
      <c r="C26" s="6">
        <v>470</v>
      </c>
      <c r="D26" s="6">
        <v>470</v>
      </c>
      <c r="E26" s="6">
        <v>470</v>
      </c>
      <c r="F26" s="42">
        <v>470</v>
      </c>
      <c r="G26" s="52">
        <v>472.4</v>
      </c>
      <c r="H26" s="19">
        <f>AVERAGE(B26:F26)</f>
        <v>470</v>
      </c>
      <c r="I26" s="53">
        <f>(H26/G26-1)*100</f>
        <v>-0.50804403048263502</v>
      </c>
      <c r="J26" s="52">
        <v>431.8</v>
      </c>
      <c r="K26" s="19">
        <v>494.45</v>
      </c>
      <c r="L26" s="47">
        <f t="shared" si="0"/>
        <v>14.509031959240389</v>
      </c>
    </row>
    <row r="27" spans="1:12" ht="15" customHeight="1">
      <c r="A27" s="109" t="s">
        <v>19</v>
      </c>
      <c r="B27" s="176">
        <v>468</v>
      </c>
      <c r="C27" s="40">
        <v>468</v>
      </c>
      <c r="D27" s="40">
        <v>468</v>
      </c>
      <c r="E27" s="40">
        <v>468</v>
      </c>
      <c r="F27" s="177">
        <v>468</v>
      </c>
      <c r="G27" s="51">
        <v>471</v>
      </c>
      <c r="H27" s="20">
        <f>AVERAGE(B27:F27)</f>
        <v>468</v>
      </c>
      <c r="I27" s="54">
        <f>(H27/G27-1)*100</f>
        <v>-0.63694267515923553</v>
      </c>
      <c r="J27" s="48">
        <v>428.8</v>
      </c>
      <c r="K27" s="10">
        <v>492.7</v>
      </c>
      <c r="L27" s="49">
        <f t="shared" si="0"/>
        <v>14.902052238805965</v>
      </c>
    </row>
    <row r="28" spans="1:12" ht="15" customHeight="1">
      <c r="A28" s="107" t="s">
        <v>20</v>
      </c>
      <c r="B28" s="45">
        <v>465</v>
      </c>
      <c r="C28" s="6">
        <v>465</v>
      </c>
      <c r="D28" s="6">
        <v>465</v>
      </c>
      <c r="E28" s="6">
        <v>465</v>
      </c>
      <c r="F28" s="42">
        <v>465</v>
      </c>
      <c r="G28" s="52">
        <v>467.4</v>
      </c>
      <c r="H28" s="19">
        <f>AVERAGE(B28:F28)</f>
        <v>465</v>
      </c>
      <c r="I28" s="53">
        <f>(H28/G28-1)*100</f>
        <v>-0.51347881899871384</v>
      </c>
      <c r="J28" s="52">
        <v>428.6</v>
      </c>
      <c r="K28" s="19">
        <v>488.9</v>
      </c>
      <c r="L28" s="53">
        <f t="shared" si="0"/>
        <v>14.069062062529156</v>
      </c>
    </row>
    <row r="29" spans="1:12" ht="15" customHeight="1">
      <c r="A29" s="108" t="s">
        <v>55</v>
      </c>
      <c r="B29" s="51">
        <v>0</v>
      </c>
      <c r="C29" s="20">
        <v>0</v>
      </c>
      <c r="D29" s="20">
        <v>0</v>
      </c>
      <c r="E29" s="20">
        <v>0</v>
      </c>
      <c r="F29" s="54">
        <v>0</v>
      </c>
      <c r="G29" s="51"/>
      <c r="H29" s="20"/>
      <c r="I29" s="54"/>
      <c r="J29" s="48"/>
      <c r="K29" s="10"/>
      <c r="L29" s="54" t="str">
        <f t="shared" si="0"/>
        <v/>
      </c>
    </row>
    <row r="30" spans="1:12" ht="15" customHeight="1">
      <c r="A30" s="107" t="s">
        <v>50</v>
      </c>
      <c r="B30" s="45">
        <v>442.5</v>
      </c>
      <c r="C30" s="6">
        <v>442.5</v>
      </c>
      <c r="D30" s="6">
        <v>442.5</v>
      </c>
      <c r="E30" s="6">
        <v>442.5</v>
      </c>
      <c r="F30" s="42">
        <v>442.5</v>
      </c>
      <c r="G30" s="52">
        <v>451.2</v>
      </c>
      <c r="H30" s="19">
        <f>AVERAGE(B30:F30)</f>
        <v>442.5</v>
      </c>
      <c r="I30" s="53">
        <f>(H30/G30-1)*100</f>
        <v>-1.9281914893616969</v>
      </c>
      <c r="J30" s="52">
        <v>398.375</v>
      </c>
      <c r="K30" s="19">
        <v>454.4</v>
      </c>
      <c r="L30" s="53">
        <f t="shared" si="0"/>
        <v>14.063382491371186</v>
      </c>
    </row>
    <row r="31" spans="1:12" ht="15" customHeight="1" thickBot="1">
      <c r="A31" s="110" t="s">
        <v>51</v>
      </c>
      <c r="B31" s="184">
        <v>437.5</v>
      </c>
      <c r="C31" s="185">
        <v>437.5</v>
      </c>
      <c r="D31" s="185">
        <v>437.5</v>
      </c>
      <c r="E31" s="185">
        <v>437.5</v>
      </c>
      <c r="F31" s="186">
        <v>437.5</v>
      </c>
      <c r="G31" s="55">
        <v>446.2</v>
      </c>
      <c r="H31" s="73">
        <f>AVERAGE(B31:F31)</f>
        <v>437.5</v>
      </c>
      <c r="I31" s="57">
        <f>(H31/G31-1)*100</f>
        <v>-1.9497982967279226</v>
      </c>
      <c r="J31" s="55">
        <v>393.5</v>
      </c>
      <c r="K31" s="56">
        <v>449.4</v>
      </c>
      <c r="L31" s="57">
        <f t="shared" si="0"/>
        <v>14.20584498094027</v>
      </c>
    </row>
    <row r="32" spans="1:12" ht="15.75" customHeight="1">
      <c r="A32" s="39" t="s">
        <v>62</v>
      </c>
      <c r="B32" s="39"/>
      <c r="C32" s="39"/>
      <c r="D32" s="39"/>
      <c r="E32" s="39"/>
      <c r="F32" s="39"/>
      <c r="G32" s="39"/>
      <c r="H32" s="39"/>
      <c r="I32" s="39"/>
      <c r="J32" s="209" t="s">
        <v>0</v>
      </c>
      <c r="K32" s="209"/>
      <c r="L32" s="209"/>
    </row>
    <row r="33" spans="1:250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5" spans="1:250" s="111" customForma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IP35" s="83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79" firstPageNumber="0" orientation="landscape" r:id="rId1"/>
  <headerFooter alignWithMargins="0"/>
  <ignoredErrors>
    <ignoredError sqref="H29:H31 H18 H22 H20 H24" formulaRange="1" unlockedFormula="1"/>
    <ignoredError sqref="I29:I31 I18 I6 I20 I10 I24" unlockedFormula="1"/>
    <ignoredError sqref="H26:H28 H19 H11 H21 H13:H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4" sqref="O24"/>
    </sheetView>
  </sheetViews>
  <sheetFormatPr baseColWidth="10" defaultRowHeight="18"/>
  <cols>
    <col min="1" max="1" width="43.26953125" customWidth="1"/>
    <col min="2" max="4" width="7.453125" customWidth="1"/>
    <col min="5" max="5" width="7.6328125" customWidth="1"/>
    <col min="6" max="6" width="7.90625" customWidth="1"/>
    <col min="7" max="7" width="7.453125" customWidth="1"/>
    <col min="8" max="8" width="7.6328125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3" customFormat="1" ht="15" customHeight="1" thickBot="1">
      <c r="A2" s="227" t="s">
        <v>1</v>
      </c>
      <c r="B2" s="222" t="s">
        <v>52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83" customFormat="1" ht="15" customHeight="1">
      <c r="A3" s="228"/>
      <c r="B3" s="224" t="s">
        <v>83</v>
      </c>
      <c r="C3" s="225"/>
      <c r="D3" s="225"/>
      <c r="E3" s="225"/>
      <c r="F3" s="226"/>
      <c r="G3" s="212" t="s">
        <v>2</v>
      </c>
      <c r="H3" s="213"/>
      <c r="I3" s="214"/>
      <c r="J3" s="212" t="s">
        <v>3</v>
      </c>
      <c r="K3" s="213"/>
      <c r="L3" s="214"/>
    </row>
    <row r="4" spans="1:12" s="83" customFormat="1" ht="15" customHeight="1">
      <c r="A4" s="228"/>
      <c r="B4" s="84" t="s">
        <v>4</v>
      </c>
      <c r="C4" s="36" t="s">
        <v>5</v>
      </c>
      <c r="D4" s="36" t="s">
        <v>6</v>
      </c>
      <c r="E4" s="36" t="s">
        <v>7</v>
      </c>
      <c r="F4" s="85" t="s">
        <v>8</v>
      </c>
      <c r="G4" s="215"/>
      <c r="H4" s="216"/>
      <c r="I4" s="217"/>
      <c r="J4" s="218" t="s">
        <v>80</v>
      </c>
      <c r="K4" s="219"/>
      <c r="L4" s="220"/>
    </row>
    <row r="5" spans="1:12" s="83" customFormat="1" ht="15" customHeight="1">
      <c r="A5" s="228"/>
      <c r="B5" s="86">
        <v>6</v>
      </c>
      <c r="C5" s="37">
        <v>7</v>
      </c>
      <c r="D5" s="37">
        <v>8</v>
      </c>
      <c r="E5" s="37">
        <v>9</v>
      </c>
      <c r="F5" s="87">
        <v>10</v>
      </c>
      <c r="G5" s="88" t="s">
        <v>44</v>
      </c>
      <c r="H5" s="89" t="s">
        <v>45</v>
      </c>
      <c r="I5" s="58" t="s">
        <v>9</v>
      </c>
      <c r="J5" s="74">
        <v>2022</v>
      </c>
      <c r="K5" s="1">
        <v>2023</v>
      </c>
      <c r="L5" s="58" t="s">
        <v>9</v>
      </c>
    </row>
    <row r="6" spans="1:12" ht="15" customHeight="1">
      <c r="A6" s="114"/>
      <c r="B6" s="187"/>
      <c r="C6" s="188"/>
      <c r="D6" s="188"/>
      <c r="E6" s="188"/>
      <c r="F6" s="189"/>
      <c r="G6" s="122"/>
      <c r="I6" s="123"/>
      <c r="J6" s="122"/>
      <c r="L6" s="123"/>
    </row>
    <row r="7" spans="1:12" ht="15" customHeight="1">
      <c r="A7" s="115" t="s">
        <v>21</v>
      </c>
      <c r="B7" s="124"/>
      <c r="C7" s="31"/>
      <c r="D7" s="31"/>
      <c r="E7" s="31"/>
      <c r="F7" s="125"/>
      <c r="G7" s="45"/>
      <c r="H7" s="6"/>
      <c r="I7" s="42"/>
      <c r="J7" s="45" t="s">
        <v>81</v>
      </c>
      <c r="K7" s="6"/>
      <c r="L7" s="42"/>
    </row>
    <row r="8" spans="1:12" ht="15" customHeight="1">
      <c r="A8" s="116" t="s">
        <v>22</v>
      </c>
      <c r="B8" s="126">
        <v>221.32200101214579</v>
      </c>
      <c r="C8" s="33">
        <v>232.68951234817817</v>
      </c>
      <c r="D8" s="127">
        <v>237.85656295546562</v>
      </c>
      <c r="E8" s="33">
        <v>237.5120929149798</v>
      </c>
      <c r="F8" s="128">
        <v>236.30644777327939</v>
      </c>
      <c r="G8" s="48">
        <v>243.29918959514174</v>
      </c>
      <c r="H8" s="20">
        <f>AVERAGE(B8:F8)</f>
        <v>233.13732340080978</v>
      </c>
      <c r="I8" s="54">
        <f>(H8/G8-1)*100</f>
        <v>-4.1766954551890052</v>
      </c>
      <c r="J8" s="82">
        <v>493.24</v>
      </c>
      <c r="K8" s="17">
        <v>258.22300962914989</v>
      </c>
      <c r="L8" s="49">
        <f>IF(OR(OR(J8="",K8=""),OR(J8="s/i",K8="s/i")),"",K8/J8*100-100)</f>
        <v>-47.647593538814803</v>
      </c>
    </row>
    <row r="9" spans="1:12" ht="15" customHeight="1">
      <c r="A9" s="115" t="s">
        <v>23</v>
      </c>
      <c r="B9" s="124">
        <v>622</v>
      </c>
      <c r="C9" s="34">
        <v>617</v>
      </c>
      <c r="D9" s="34">
        <v>618</v>
      </c>
      <c r="E9" s="34">
        <v>616</v>
      </c>
      <c r="F9" s="34">
        <v>614</v>
      </c>
      <c r="G9" s="60">
        <v>614</v>
      </c>
      <c r="H9" s="5">
        <f>AVERAGE(B9:F9)</f>
        <v>617.4</v>
      </c>
      <c r="I9" s="50">
        <f>(H9/G9-1)*100</f>
        <v>0.5537459283387669</v>
      </c>
      <c r="J9" s="81">
        <v>646.79</v>
      </c>
      <c r="K9" s="22">
        <v>618.66666666666663</v>
      </c>
      <c r="L9" s="50">
        <f t="shared" ref="L9:L31" si="0">IF(OR(OR(J9="",K9=""),OR(J9="s/i",K9="s/i")),"",K9/J9*100-100)</f>
        <v>-4.3481397877724248</v>
      </c>
    </row>
    <row r="10" spans="1:12" ht="15" customHeight="1">
      <c r="A10" s="116" t="s">
        <v>24</v>
      </c>
      <c r="B10" s="126">
        <v>566.2249984145725</v>
      </c>
      <c r="C10" s="33">
        <v>560.43781883960196</v>
      </c>
      <c r="D10" s="127">
        <v>560.98897879912295</v>
      </c>
      <c r="E10" s="33">
        <v>558.50875898127845</v>
      </c>
      <c r="F10" s="128">
        <v>555.93667917018047</v>
      </c>
      <c r="G10" s="48">
        <v>555.80807517962569</v>
      </c>
      <c r="H10" s="20">
        <f>AVERAGE(B10:F10)</f>
        <v>560.4194468409512</v>
      </c>
      <c r="I10" s="54">
        <f>(H10/G10-1)*100</f>
        <v>0.82966978481469056</v>
      </c>
      <c r="J10" s="82">
        <v>583.70000000000005</v>
      </c>
      <c r="K10" s="17">
        <v>561.22588088698728</v>
      </c>
      <c r="L10" s="49">
        <f t="shared" si="0"/>
        <v>-3.8502859539168668</v>
      </c>
    </row>
    <row r="11" spans="1:12" ht="15" customHeight="1">
      <c r="A11" s="115" t="s">
        <v>42</v>
      </c>
      <c r="B11" s="124">
        <v>622.23170933725623</v>
      </c>
      <c r="C11" s="129">
        <v>613.66709589041102</v>
      </c>
      <c r="D11" s="129">
        <v>604.67155528828084</v>
      </c>
      <c r="E11" s="129">
        <v>590.41009739936237</v>
      </c>
      <c r="F11" s="130">
        <v>580.3263635001498</v>
      </c>
      <c r="G11" s="60">
        <v>622.58793015753531</v>
      </c>
      <c r="H11" s="5">
        <f>AVERAGE(B11:F11)</f>
        <v>602.26136428309212</v>
      </c>
      <c r="I11" s="50">
        <f>(H11/G11-1)*100</f>
        <v>-3.2648506162494817</v>
      </c>
      <c r="J11" s="81">
        <v>803.54214120649056</v>
      </c>
      <c r="K11" s="22">
        <v>618.52416229428593</v>
      </c>
      <c r="L11" s="50">
        <f t="shared" si="0"/>
        <v>-23.025298789483088</v>
      </c>
    </row>
    <row r="12" spans="1:12" ht="15" customHeight="1">
      <c r="A12" s="116" t="s">
        <v>46</v>
      </c>
      <c r="B12" s="196">
        <v>0</v>
      </c>
      <c r="C12" s="197">
        <v>0</v>
      </c>
      <c r="D12" s="197">
        <v>0</v>
      </c>
      <c r="E12" s="197">
        <v>0</v>
      </c>
      <c r="F12" s="198">
        <v>0</v>
      </c>
      <c r="G12" s="176"/>
      <c r="H12" s="40"/>
      <c r="I12" s="177"/>
      <c r="J12" s="176" t="s">
        <v>48</v>
      </c>
      <c r="K12" s="40"/>
      <c r="L12" s="177" t="str">
        <f t="shared" si="0"/>
        <v/>
      </c>
    </row>
    <row r="13" spans="1:12" ht="15" customHeight="1">
      <c r="A13" s="115" t="s">
        <v>25</v>
      </c>
      <c r="B13" s="124">
        <v>316</v>
      </c>
      <c r="C13" s="34">
        <v>316</v>
      </c>
      <c r="D13" s="34">
        <v>316</v>
      </c>
      <c r="E13" s="34">
        <v>316</v>
      </c>
      <c r="F13" s="34">
        <v>316</v>
      </c>
      <c r="G13" s="60">
        <v>321.39999999999998</v>
      </c>
      <c r="H13" s="5">
        <f t="shared" ref="H13:H19" si="1">AVERAGE(B13:F13)</f>
        <v>316</v>
      </c>
      <c r="I13" s="50">
        <f t="shared" ref="I13:I19" si="2">(H13/G13-1)*100</f>
        <v>-1.6801493466085837</v>
      </c>
      <c r="J13" s="81">
        <v>267.74</v>
      </c>
      <c r="K13" s="22">
        <v>328.55555555555554</v>
      </c>
      <c r="L13" s="50">
        <f t="shared" si="0"/>
        <v>22.714407841770196</v>
      </c>
    </row>
    <row r="14" spans="1:12" ht="15" customHeight="1">
      <c r="A14" s="117" t="s">
        <v>26</v>
      </c>
      <c r="B14" s="126">
        <v>1420.8775614190677</v>
      </c>
      <c r="C14" s="33">
        <v>1381.4148642128591</v>
      </c>
      <c r="D14" s="127">
        <v>1385.1627181374711</v>
      </c>
      <c r="E14" s="33">
        <v>1340.6293950332583</v>
      </c>
      <c r="F14" s="128">
        <v>1330.7086052328148</v>
      </c>
      <c r="G14" s="48">
        <v>1419.3784198492228</v>
      </c>
      <c r="H14" s="20">
        <f t="shared" si="1"/>
        <v>1371.7586288070941</v>
      </c>
      <c r="I14" s="54">
        <f t="shared" si="2"/>
        <v>-3.3549749930104844</v>
      </c>
      <c r="J14" s="145">
        <v>1554.11</v>
      </c>
      <c r="K14" s="24">
        <v>1427.8566222009558</v>
      </c>
      <c r="L14" s="49">
        <f t="shared" si="0"/>
        <v>-8.1238379393378892</v>
      </c>
    </row>
    <row r="15" spans="1:12" ht="15" customHeight="1">
      <c r="A15" s="118" t="s">
        <v>27</v>
      </c>
      <c r="B15" s="124">
        <v>1320.1264294456753</v>
      </c>
      <c r="C15" s="129">
        <v>1282.2069662084248</v>
      </c>
      <c r="D15" s="129">
        <v>1289.4822120620831</v>
      </c>
      <c r="E15" s="129">
        <v>1247.1535089135245</v>
      </c>
      <c r="F15" s="130">
        <v>1236.7917951219501</v>
      </c>
      <c r="G15" s="60">
        <v>1333.045502385808</v>
      </c>
      <c r="H15" s="5">
        <f t="shared" si="1"/>
        <v>1275.1521823503313</v>
      </c>
      <c r="I15" s="50">
        <f t="shared" si="2"/>
        <v>-4.3429365263123128</v>
      </c>
      <c r="J15" s="144">
        <v>1477.37</v>
      </c>
      <c r="K15" s="23">
        <v>1341.3836071233509</v>
      </c>
      <c r="L15" s="50">
        <f t="shared" si="0"/>
        <v>-9.2046266593100512</v>
      </c>
    </row>
    <row r="16" spans="1:12" ht="15" customHeight="1">
      <c r="A16" s="117" t="s">
        <v>28</v>
      </c>
      <c r="B16" s="126">
        <v>1173.5340149089518</v>
      </c>
      <c r="C16" s="33">
        <v>1164.6575342465753</v>
      </c>
      <c r="D16" s="127">
        <v>1163.7800997268787</v>
      </c>
      <c r="E16" s="33">
        <v>1181.0581905141491</v>
      </c>
      <c r="F16" s="128">
        <v>1142.2475277195085</v>
      </c>
      <c r="G16" s="48">
        <v>1190.453870319267</v>
      </c>
      <c r="H16" s="20">
        <f t="shared" si="1"/>
        <v>1165.0554734232126</v>
      </c>
      <c r="I16" s="54">
        <f t="shared" si="2"/>
        <v>-2.1335053402147253</v>
      </c>
      <c r="J16" s="145">
        <v>1627.47</v>
      </c>
      <c r="K16" s="24">
        <v>1239.8564560465031</v>
      </c>
      <c r="L16" s="49">
        <f t="shared" si="0"/>
        <v>-23.816939418452989</v>
      </c>
    </row>
    <row r="17" spans="1:12" ht="15" customHeight="1">
      <c r="A17" s="118" t="s">
        <v>29</v>
      </c>
      <c r="B17" s="124">
        <v>1123</v>
      </c>
      <c r="C17" s="34">
        <v>1100</v>
      </c>
      <c r="D17" s="34">
        <v>1108</v>
      </c>
      <c r="E17" s="34">
        <v>1071</v>
      </c>
      <c r="F17" s="34">
        <v>1066</v>
      </c>
      <c r="G17" s="60">
        <v>1142.2</v>
      </c>
      <c r="H17" s="5">
        <f t="shared" si="1"/>
        <v>1093.5999999999999</v>
      </c>
      <c r="I17" s="50">
        <f t="shared" si="2"/>
        <v>-4.2549465942917308</v>
      </c>
      <c r="J17" s="144">
        <v>1526.47</v>
      </c>
      <c r="K17" s="23">
        <v>1173.4444444444443</v>
      </c>
      <c r="L17" s="50">
        <f t="shared" si="0"/>
        <v>-23.126923919602461</v>
      </c>
    </row>
    <row r="18" spans="1:12" ht="15" customHeight="1">
      <c r="A18" s="117" t="s">
        <v>30</v>
      </c>
      <c r="B18" s="126">
        <v>1274.4260795391331</v>
      </c>
      <c r="C18" s="33">
        <v>1282.191780821918</v>
      </c>
      <c r="D18" s="127">
        <v>1269.5782906111403</v>
      </c>
      <c r="E18" s="33">
        <v>1265.4194898365884</v>
      </c>
      <c r="F18" s="128">
        <v>1269.1639196883427</v>
      </c>
      <c r="G18" s="48">
        <v>1272.091982096224</v>
      </c>
      <c r="H18" s="20">
        <f t="shared" si="1"/>
        <v>1272.1559120994245</v>
      </c>
      <c r="I18" s="54">
        <f t="shared" si="2"/>
        <v>5.0255802332088706E-3</v>
      </c>
      <c r="J18" s="145">
        <v>1489.5</v>
      </c>
      <c r="K18" s="24">
        <v>1278.2418359714497</v>
      </c>
      <c r="L18" s="49">
        <f t="shared" si="0"/>
        <v>-14.18315971994295</v>
      </c>
    </row>
    <row r="19" spans="1:12" ht="15" customHeight="1">
      <c r="A19" s="118" t="s">
        <v>31</v>
      </c>
      <c r="B19" s="124">
        <v>1080</v>
      </c>
      <c r="C19" s="34">
        <v>1070</v>
      </c>
      <c r="D19" s="34">
        <v>1070</v>
      </c>
      <c r="E19" s="34">
        <v>1060</v>
      </c>
      <c r="F19" s="34">
        <v>1060</v>
      </c>
      <c r="G19" s="60">
        <v>1080</v>
      </c>
      <c r="H19" s="5">
        <f t="shared" si="1"/>
        <v>1068</v>
      </c>
      <c r="I19" s="50">
        <f t="shared" si="2"/>
        <v>-1.1111111111111072</v>
      </c>
      <c r="J19" s="144">
        <v>1443.68</v>
      </c>
      <c r="K19" s="23">
        <v>1115.5555555555557</v>
      </c>
      <c r="L19" s="50">
        <f t="shared" si="0"/>
        <v>-22.728336227172534</v>
      </c>
    </row>
    <row r="20" spans="1:12" ht="15" customHeight="1">
      <c r="A20" s="117" t="s">
        <v>32</v>
      </c>
      <c r="B20" s="126">
        <v>1115.1228195967415</v>
      </c>
      <c r="C20" s="33">
        <v>1100.5479452054794</v>
      </c>
      <c r="D20" s="127">
        <v>1057.981908842617</v>
      </c>
      <c r="E20" s="33">
        <v>1012.3355918692707</v>
      </c>
      <c r="F20" s="128">
        <v>994.17840375586854</v>
      </c>
      <c r="G20" s="48">
        <v>1127.279245511616</v>
      </c>
      <c r="H20" s="16">
        <f>AVERAGE(B20:F20)</f>
        <v>1056.0333338539954</v>
      </c>
      <c r="I20" s="133">
        <f>(H20/G20-1)*100</f>
        <v>-6.3201652954486542</v>
      </c>
      <c r="J20" s="145">
        <v>1745.56</v>
      </c>
      <c r="K20" s="24">
        <v>1142.0031155999163</v>
      </c>
      <c r="L20" s="49">
        <f t="shared" si="0"/>
        <v>-34.57669082701733</v>
      </c>
    </row>
    <row r="21" spans="1:12" ht="15" customHeight="1">
      <c r="A21" s="118" t="s">
        <v>33</v>
      </c>
      <c r="B21" s="124">
        <v>2116.4351574279362</v>
      </c>
      <c r="C21" s="34">
        <v>2116.4351574279362</v>
      </c>
      <c r="D21" s="34">
        <v>2116.4351574279362</v>
      </c>
      <c r="E21" s="34">
        <v>2116.4351574279362</v>
      </c>
      <c r="F21" s="34">
        <v>2116.4351574279362</v>
      </c>
      <c r="G21" s="60">
        <v>2116.4351574279362</v>
      </c>
      <c r="H21" s="5">
        <f>AVERAGE(B21:F21)</f>
        <v>2116.4351574279362</v>
      </c>
      <c r="I21" s="50">
        <f>(H21/G21-1)*100</f>
        <v>0</v>
      </c>
      <c r="J21" s="144">
        <v>1984.16</v>
      </c>
      <c r="K21" s="23">
        <v>2189.5357216244588</v>
      </c>
      <c r="L21" s="50">
        <f t="shared" si="0"/>
        <v>10.35076413315754</v>
      </c>
    </row>
    <row r="22" spans="1:12" ht="15" customHeight="1">
      <c r="A22" s="117" t="s">
        <v>34</v>
      </c>
      <c r="B22" s="126">
        <v>2314.850953436805</v>
      </c>
      <c r="C22" s="33">
        <v>2314.850953436805</v>
      </c>
      <c r="D22" s="127">
        <v>2314.850953436805</v>
      </c>
      <c r="E22" s="33">
        <v>2314.850953436805</v>
      </c>
      <c r="F22" s="128">
        <v>2314.850953436805</v>
      </c>
      <c r="G22" s="48">
        <v>2314.850953436805</v>
      </c>
      <c r="H22" s="10">
        <f>AVERAGE(B22:F22)</f>
        <v>2314.850953436805</v>
      </c>
      <c r="I22" s="49">
        <f>(H22/G22-1)*100</f>
        <v>0</v>
      </c>
      <c r="J22" s="145">
        <v>1443.68</v>
      </c>
      <c r="K22" s="24">
        <v>2387.951509861125</v>
      </c>
      <c r="L22" s="49">
        <f t="shared" si="0"/>
        <v>65.40725852412757</v>
      </c>
    </row>
    <row r="23" spans="1:12" s="191" customFormat="1" ht="15" customHeight="1">
      <c r="A23" s="190" t="s">
        <v>35</v>
      </c>
      <c r="B23" s="124">
        <v>0</v>
      </c>
      <c r="C23" s="34">
        <v>0</v>
      </c>
      <c r="D23" s="34">
        <v>0</v>
      </c>
      <c r="E23" s="34">
        <v>0</v>
      </c>
      <c r="F23" s="130">
        <v>0</v>
      </c>
      <c r="G23" s="45"/>
      <c r="H23" s="6"/>
      <c r="I23" s="42"/>
      <c r="J23" s="52"/>
      <c r="K23" s="19"/>
      <c r="L23" s="53" t="str">
        <f t="shared" si="0"/>
        <v/>
      </c>
    </row>
    <row r="24" spans="1:12" ht="15" customHeight="1">
      <c r="A24" s="117" t="s">
        <v>36</v>
      </c>
      <c r="B24" s="126">
        <v>448.86062297117479</v>
      </c>
      <c r="C24" s="33">
        <v>448.41969898004396</v>
      </c>
      <c r="D24" s="127">
        <v>452.82893889135215</v>
      </c>
      <c r="E24" s="33">
        <v>456.13586882483332</v>
      </c>
      <c r="F24" s="128">
        <v>456.57679281596415</v>
      </c>
      <c r="G24" s="48">
        <v>446.92055741019919</v>
      </c>
      <c r="H24" s="10">
        <f>AVERAGE(B24:F24)</f>
        <v>452.56438449667365</v>
      </c>
      <c r="I24" s="44">
        <f t="shared" ref="I24:I26" si="3">(H24/G24-1)*100</f>
        <v>1.2628255722178183</v>
      </c>
      <c r="J24" s="48">
        <v>393.98</v>
      </c>
      <c r="K24" s="10">
        <v>445.95052462971137</v>
      </c>
      <c r="L24" s="133">
        <f t="shared" si="0"/>
        <v>13.191158086631646</v>
      </c>
    </row>
    <row r="25" spans="1:12" ht="15" customHeight="1">
      <c r="A25" s="118" t="s">
        <v>37</v>
      </c>
      <c r="B25" s="124">
        <v>580.29999999999995</v>
      </c>
      <c r="C25" s="129">
        <v>588.20000000000005</v>
      </c>
      <c r="D25" s="129">
        <v>586</v>
      </c>
      <c r="E25" s="129">
        <v>592.30000000000007</v>
      </c>
      <c r="F25" s="130">
        <v>589.9</v>
      </c>
      <c r="G25" s="60">
        <v>574.16</v>
      </c>
      <c r="H25" s="6">
        <f>AVERAGE(B25:F25)</f>
        <v>587.34</v>
      </c>
      <c r="I25" s="42">
        <f t="shared" si="3"/>
        <v>2.2955273791277708</v>
      </c>
      <c r="J25" s="52">
        <v>492.8</v>
      </c>
      <c r="K25" s="19">
        <v>566.83500000000004</v>
      </c>
      <c r="L25" s="50">
        <f t="shared" si="0"/>
        <v>15.023336038961048</v>
      </c>
    </row>
    <row r="26" spans="1:12" ht="15" customHeight="1">
      <c r="A26" s="117" t="s">
        <v>38</v>
      </c>
      <c r="B26" s="126">
        <v>460.10418474501074</v>
      </c>
      <c r="C26" s="33">
        <v>463.41111467849186</v>
      </c>
      <c r="D26" s="127">
        <v>460.3246467405761</v>
      </c>
      <c r="E26" s="33">
        <v>466.27712062084225</v>
      </c>
      <c r="F26" s="128">
        <v>466.49758261640761</v>
      </c>
      <c r="G26" s="48">
        <v>450.44794933924567</v>
      </c>
      <c r="H26" s="10">
        <f>AVERAGE(B26:F26)</f>
        <v>463.32292988026575</v>
      </c>
      <c r="I26" s="49">
        <f t="shared" si="3"/>
        <v>2.8582615505090336</v>
      </c>
      <c r="J26" s="71">
        <v>401.31</v>
      </c>
      <c r="K26" s="18">
        <v>471.89309987629798</v>
      </c>
      <c r="L26" s="133">
        <f t="shared" si="0"/>
        <v>17.588173700206312</v>
      </c>
    </row>
    <row r="27" spans="1:12" ht="15" customHeight="1">
      <c r="A27" s="119" t="s">
        <v>39</v>
      </c>
      <c r="B27" s="131">
        <v>0</v>
      </c>
      <c r="C27" s="31">
        <v>0</v>
      </c>
      <c r="D27" s="35">
        <v>0</v>
      </c>
      <c r="E27" s="35">
        <v>0</v>
      </c>
      <c r="F27" s="132">
        <v>0</v>
      </c>
      <c r="G27" s="134"/>
      <c r="H27" s="25"/>
      <c r="I27" s="135"/>
      <c r="J27" s="134" t="s">
        <v>81</v>
      </c>
      <c r="K27" s="25"/>
      <c r="L27" s="135" t="str">
        <f t="shared" si="0"/>
        <v/>
      </c>
    </row>
    <row r="28" spans="1:12" s="191" customFormat="1" ht="15" customHeight="1">
      <c r="A28" s="192" t="s">
        <v>56</v>
      </c>
      <c r="B28" s="126">
        <v>0</v>
      </c>
      <c r="C28" s="33">
        <v>0</v>
      </c>
      <c r="D28" s="33">
        <v>0</v>
      </c>
      <c r="E28" s="32">
        <v>0</v>
      </c>
      <c r="F28" s="128">
        <v>0</v>
      </c>
      <c r="G28" s="136"/>
      <c r="H28" s="27"/>
      <c r="I28" s="137"/>
      <c r="J28" s="193"/>
      <c r="K28" s="194"/>
      <c r="L28" s="195" t="str">
        <f t="shared" si="0"/>
        <v/>
      </c>
    </row>
    <row r="29" spans="1:12" ht="15" customHeight="1">
      <c r="A29" s="119" t="s">
        <v>57</v>
      </c>
      <c r="B29" s="124">
        <v>3661.87374634146</v>
      </c>
      <c r="C29" s="129">
        <v>3637.6229268292655</v>
      </c>
      <c r="D29" s="129">
        <v>3647.5437166297093</v>
      </c>
      <c r="E29" s="129">
        <v>3633.2136869179571</v>
      </c>
      <c r="F29" s="130">
        <v>3608.3014814190656</v>
      </c>
      <c r="G29" s="138">
        <v>3638.152035618622</v>
      </c>
      <c r="H29" s="28">
        <f>AVERAGE(B29:F29)</f>
        <v>3637.7111116274914</v>
      </c>
      <c r="I29" s="139">
        <f>(H29/G29-1)*100</f>
        <v>-1.2119449292213869E-2</v>
      </c>
      <c r="J29" s="146">
        <v>3130.7640631578947</v>
      </c>
      <c r="K29" s="29">
        <v>3582.9889633492789</v>
      </c>
      <c r="L29" s="147">
        <f t="shared" si="0"/>
        <v>14.444553823555779</v>
      </c>
    </row>
    <row r="30" spans="1:12" ht="15" customHeight="1">
      <c r="A30" s="120" t="s">
        <v>58</v>
      </c>
      <c r="B30" s="126">
        <v>4234.6340108203958</v>
      </c>
      <c r="C30" s="33">
        <v>4225.7052999999969</v>
      </c>
      <c r="D30" s="33">
        <v>4271.4511640798191</v>
      </c>
      <c r="E30" s="32">
        <v>4256.5699793791546</v>
      </c>
      <c r="F30" s="128">
        <v>4205.753489401327</v>
      </c>
      <c r="G30" s="136">
        <v>4170.5236625099742</v>
      </c>
      <c r="H30" s="26">
        <f>AVERAGE(B30:F30)</f>
        <v>4238.8227887361381</v>
      </c>
      <c r="I30" s="140">
        <f>(H30/G30-1)*100</f>
        <v>1.6376630791026026</v>
      </c>
      <c r="J30" s="148">
        <v>3637.6480157894739</v>
      </c>
      <c r="K30" s="30">
        <v>4125.6851735908476</v>
      </c>
      <c r="L30" s="149">
        <f t="shared" si="0"/>
        <v>13.416283150074264</v>
      </c>
    </row>
    <row r="31" spans="1:12" ht="15" customHeight="1" thickBot="1">
      <c r="A31" s="121" t="s">
        <v>59</v>
      </c>
      <c r="B31" s="199">
        <v>1840.416738980043</v>
      </c>
      <c r="C31" s="200">
        <v>1888.2569920177368</v>
      </c>
      <c r="D31" s="200">
        <v>1890.461611973391</v>
      </c>
      <c r="E31" s="200">
        <v>1875.5804272727257</v>
      </c>
      <c r="F31" s="201">
        <v>1905.342796674056</v>
      </c>
      <c r="G31" s="141">
        <v>1866.2548848603087</v>
      </c>
      <c r="H31" s="142">
        <f>AVERAGE(B31:F31)</f>
        <v>1880.0117133835906</v>
      </c>
      <c r="I31" s="143">
        <f>(H31/G31-1)*100</f>
        <v>0.73713556679111392</v>
      </c>
      <c r="J31" s="150">
        <v>2145.2498473684209</v>
      </c>
      <c r="K31" s="151">
        <v>1774.8641050881067</v>
      </c>
      <c r="L31" s="152">
        <f t="shared" si="0"/>
        <v>-17.265389517900047</v>
      </c>
    </row>
    <row r="32" spans="1:12">
      <c r="A32" s="2" t="s">
        <v>62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5" firstPageNumber="0" orientation="landscape" r:id="rId1"/>
  <headerFooter alignWithMargins="0"/>
  <ignoredErrors>
    <ignoredError sqref="H23 H9:H10 H11 H13:H14 H15 H21 H29 H30 H16 H17:H18 H19:H20 H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groups xmlns="http://grouplists.napkyn.com">
  <group xmlns="http://grouplists.napkyn.com">[]</group>
</group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reportings xmlns="http://reportinglists.napkyn.com">
  <reporting xmlns="http://reportinglists.napkyn.com">[]</reporting>
</reporting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96871e6-bdc9-42b7-aa1f-35506ebfd5a4"/>
    <ds:schemaRef ds:uri="http://purl.org/dc/terms/"/>
    <ds:schemaRef ds:uri="http://www.w3.org/XML/1998/namespace"/>
    <ds:schemaRef ds:uri="2a291665-8406-47bb-b05a-056747c33d89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jovalle@odepa.gob.cl</dc:creator>
  <cp:keywords>commodities, azúcar, arroz, harina, trigo, maíz, aceite</cp:keywords>
  <dc:description/>
  <cp:lastModifiedBy>Javier Contreras Cerpa</cp:lastModifiedBy>
  <cp:lastPrinted>2023-03-06T15:52:40Z</cp:lastPrinted>
  <dcterms:created xsi:type="dcterms:W3CDTF">2010-11-09T14:07:20Z</dcterms:created>
  <dcterms:modified xsi:type="dcterms:W3CDTF">2023-03-13T18:46:46Z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