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0" yWindow="1305" windowWidth="18915" windowHeight="14895" tabRatio="36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fn.SINGLE" hidden="1">#NAME?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<sst xmlns="http://schemas.openxmlformats.org/spreadsheetml/2006/main" count="277" uniqueCount="147">
  <si>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</si>
  <si>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</si>
  <si>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</si>
  <si>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</si>
  <si>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</si>
  <si>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</si>
  <si>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</si>
  <si>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</si>
  <si>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</si>
  <si>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</si>
  <si>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</si>
  <si>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</si>
  <si>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</si>
  <si>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</si>
  <si>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</si>
  <si>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</si>
  <si>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</si>
  <si>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</si>
  <si>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</si>
  <si>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</si>
  <si>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</si>
  <si>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</si>
  <si>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</si>
  <si>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</si>
  <si>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</si>
  <si>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</si>
  <si>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</si>
  <si>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</si>
  <si>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</si>
  <si>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</si>
  <si>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</si>
  <si>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</si>
  <si>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</si>
  <si>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</si>
  <si>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</si>
  <si>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</si>
  <si>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</si>
  <si>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</si>
  <si>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</si>
  <si>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</si>
  <si>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</si>
  <si>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</si>
  <si>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</si>
  <si>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</si>
  <si>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</si>
  <si>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</si>
  <si>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</si>
  <si>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</si>
  <si>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</si>
  <si>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</si>
  <si>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</si>
  <si>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</si>
  <si>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</si>
  <si>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</si>
  <si>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</si>
  <si>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</si>
  <si>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</si>
  <si>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</si>
  <si>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</si>
  <si>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</si>
  <si>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</si>
  <si>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</si>
  <si>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</si>
  <si>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</si>
  <si>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</si>
  <si>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</si>
  <si>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</si>
  <si>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</si>
  <si>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</si>
  <si>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</si>
  <si>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</si>
  <si>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</si>
  <si>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</si>
  <si>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</si>
  <si>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</si>
  <si>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</si>
  <si>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</si>
  <si>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</si>
  <si>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</si>
  <si>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</si>
  <si>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</si>
  <si>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</si>
  <si>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</si>
  <si>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</si>
  <si>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</si>
  <si>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</si>
  <si>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</si>
  <si>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</si>
  <si>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</si>
  <si>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</si>
  <si>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</si>
  <si>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</si>
  <si>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</si>
  <si>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</si>
  <si>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</si>
  <si>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</si>
  <si>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</si>
  <si>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</si>
  <si>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</si>
  <si>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</si>
  <si>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</si>
  <si>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</si>
  <si>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</si>
  <si>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</si>
  <si>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</si>
  <si>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</si>
  <si>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</si>
  <si>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</si>
  <si>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</si>
  <si>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</si>
  <si>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</si>
  <si>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</si>
  <si>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</si>
  <si>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</si>
  <si>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</si>
  <si>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</si>
  <si>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</si>
  <si>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</si>
  <si>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</si>
  <si>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</si>
  <si>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</si>
  <si>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</si>
  <si>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</si>
  <si>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</si>
  <si>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</si>
  <si>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</si>
  <si>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</si>
  <si>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</si>
  <si>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</si>
  <si>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</si>
  <si>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</si>
  <si>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</si>
  <si>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</si>
  <si>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</si>
  <si>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</si>
  <si>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</si>
  <si>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</si>
  <si>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</si>
  <si>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0#/W:</t>
  </si>
  <si>
    <t>/CN25</t>
  </si>
  <si>
    <t>CORN JUL25/d</t>
  </si>
  <si>
    <t>/CZ25</t>
  </si>
  <si>
    <t>CORN DEC25/d</t>
  </si>
  <si>
    <t xml:space="preserve">*Primas USWheat.org del 3 de febrero de 2022. </t>
  </si>
  <si>
    <t>WHEAT SRW MAR3/d</t>
  </si>
  <si>
    <t>WHEAT HRW MAR3/d</t>
  </si>
  <si>
    <t>CORN MAR3/d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</si>
</sst>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[$-F800]dddd\,\ mmmm\ dd\,\ yyyy"/>
    <numFmt numFmtId="166" formatCode="[$-340A]dddd\ d&quot; de &quot;mmmm&quot; de &quot;yyyy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340A]dddd\,\ d\ &quot;de&quot;\ mmmm\ &quot;de&quot;\ yyyy"/>
  </numFmts>
  <fonts count="6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7" borderId="0" applyNumberFormat="0" applyBorder="0" applyAlignment="0" applyProtection="0"/>
    <xf numFmtId="0" fontId="39" fillId="27" borderId="0" applyNumberFormat="0" applyBorder="0" applyAlignment="0" applyProtection="0"/>
    <xf numFmtId="0" fontId="2" fillId="19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1" applyNumberFormat="0" applyAlignment="0" applyProtection="0"/>
    <xf numFmtId="0" fontId="6" fillId="13" borderId="2" applyNumberFormat="0" applyAlignment="0" applyProtection="0"/>
    <xf numFmtId="0" fontId="42" fillId="36" borderId="3" applyNumberFormat="0" applyAlignment="0" applyProtection="0"/>
    <xf numFmtId="0" fontId="4" fillId="37" borderId="4" applyNumberFormat="0" applyAlignment="0" applyProtection="0"/>
    <xf numFmtId="0" fontId="43" fillId="0" borderId="5" applyNumberFormat="0" applyFill="0" applyAlignment="0" applyProtection="0"/>
    <xf numFmtId="0" fontId="5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2" fillId="39" borderId="0" applyNumberFormat="0" applyBorder="0" applyAlignment="0" applyProtection="0"/>
    <xf numFmtId="0" fontId="46" fillId="40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2" fillId="43" borderId="0" applyNumberFormat="0" applyBorder="0" applyAlignment="0" applyProtection="0"/>
    <xf numFmtId="0" fontId="46" fillId="44" borderId="0" applyNumberFormat="0" applyBorder="0" applyAlignment="0" applyProtection="0"/>
    <xf numFmtId="0" fontId="2" fillId="29" borderId="0" applyNumberFormat="0" applyBorder="0" applyAlignment="0" applyProtection="0"/>
    <xf numFmtId="0" fontId="46" fillId="45" borderId="0" applyNumberFormat="0" applyBorder="0" applyAlignment="0" applyProtection="0"/>
    <xf numFmtId="0" fontId="2" fillId="31" borderId="0" applyNumberFormat="0" applyBorder="0" applyAlignment="0" applyProtection="0"/>
    <xf numFmtId="0" fontId="46" fillId="46" borderId="0" applyNumberFormat="0" applyBorder="0" applyAlignment="0" applyProtection="0"/>
    <xf numFmtId="0" fontId="2" fillId="47" borderId="0" applyNumberFormat="0" applyBorder="0" applyAlignment="0" applyProtection="0"/>
    <xf numFmtId="0" fontId="47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51" fillId="35" borderId="10" applyNumberFormat="0" applyAlignment="0" applyProtection="0"/>
    <xf numFmtId="0" fontId="13" fillId="13" borderId="11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5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21" fillId="0" borderId="19" xfId="0" applyNumberFormat="1" applyFont="1" applyBorder="1" applyAlignment="1">
      <alignment horizontal="center" vertical="center"/>
    </xf>
    <xf numFmtId="0" fontId="0" fillId="11" borderId="21" xfId="0" applyFill="1" applyBorder="1" applyAlignment="1">
      <alignment/>
    </xf>
    <xf numFmtId="0" fontId="0" fillId="11" borderId="21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11" borderId="21" xfId="0" applyFill="1" applyBorder="1" applyAlignment="1">
      <alignment horizontal="center"/>
    </xf>
    <xf numFmtId="14" fontId="0" fillId="0" borderId="0" xfId="0" applyNumberFormat="1" applyAlignment="1">
      <alignment/>
    </xf>
    <xf numFmtId="0" fontId="20" fillId="54" borderId="0" xfId="0" applyFont="1" applyFill="1" applyAlignment="1">
      <alignment horizontal="center" vertical="center"/>
    </xf>
    <xf numFmtId="0" fontId="21" fillId="54" borderId="0" xfId="0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55" borderId="21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49" fontId="58" fillId="0" borderId="0" xfId="0" applyNumberFormat="1" applyFont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56" borderId="21" xfId="0" applyFill="1" applyBorder="1" applyAlignment="1">
      <alignment horizontal="center"/>
    </xf>
    <xf numFmtId="0" fontId="0" fillId="56" borderId="21" xfId="0" applyFill="1" applyBorder="1" applyAlignment="1">
      <alignment/>
    </xf>
    <xf numFmtId="0" fontId="0" fillId="56" borderId="21" xfId="0" applyFill="1" applyBorder="1" applyAlignment="1">
      <alignment horizontal="center" vertical="center"/>
    </xf>
    <xf numFmtId="0" fontId="26" fillId="0" borderId="0" xfId="76" applyFont="1" applyAlignment="1">
      <alignment vertical="top"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" fontId="59" fillId="57" borderId="29" xfId="0" applyNumberFormat="1" applyFont="1" applyFill="1" applyBorder="1" applyAlignment="1">
      <alignment horizontal="center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59" fillId="57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right" vertical="center"/>
    </xf>
    <xf numFmtId="4" fontId="57" fillId="0" borderId="20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21" fillId="58" borderId="31" xfId="0" applyFont="1" applyFill="1" applyBorder="1" applyAlignment="1">
      <alignment horizontal="center" vertical="center"/>
    </xf>
    <xf numFmtId="4" fontId="21" fillId="58" borderId="20" xfId="0" applyNumberFormat="1" applyFont="1" applyFill="1" applyBorder="1" applyAlignment="1">
      <alignment horizontal="right" vertical="center"/>
    </xf>
    <xf numFmtId="4" fontId="21" fillId="59" borderId="20" xfId="0" applyNumberFormat="1" applyFont="1" applyFill="1" applyBorder="1" applyAlignment="1">
      <alignment horizontal="right" vertical="center"/>
    </xf>
    <xf numFmtId="4" fontId="57" fillId="58" borderId="20" xfId="0" applyNumberFormat="1" applyFont="1" applyFill="1" applyBorder="1" applyAlignment="1">
      <alignment horizontal="right" vertical="center"/>
    </xf>
    <xf numFmtId="4" fontId="21" fillId="58" borderId="32" xfId="0" applyNumberFormat="1" applyFont="1" applyFill="1" applyBorder="1" applyAlignment="1">
      <alignment horizontal="right" vertical="center"/>
    </xf>
    <xf numFmtId="4" fontId="21" fillId="57" borderId="20" xfId="0" applyNumberFormat="1" applyFont="1" applyFill="1" applyBorder="1" applyAlignment="1">
      <alignment horizontal="right" vertical="center"/>
    </xf>
    <xf numFmtId="4" fontId="57" fillId="57" borderId="20" xfId="0" applyNumberFormat="1" applyFont="1" applyFill="1" applyBorder="1" applyAlignment="1">
      <alignment horizontal="right" vertical="center"/>
    </xf>
    <xf numFmtId="4" fontId="21" fillId="57" borderId="32" xfId="0" applyNumberFormat="1" applyFont="1" applyFill="1" applyBorder="1" applyAlignment="1">
      <alignment horizontal="right" vertical="center"/>
    </xf>
    <xf numFmtId="4" fontId="60" fillId="58" borderId="32" xfId="0" applyNumberFormat="1" applyFont="1" applyFill="1" applyBorder="1" applyAlignment="1">
      <alignment horizontal="right" vertical="center"/>
    </xf>
    <xf numFmtId="4" fontId="21" fillId="60" borderId="20" xfId="0" applyNumberFormat="1" applyFont="1" applyFill="1" applyBorder="1" applyAlignment="1">
      <alignment horizontal="right" vertical="center"/>
    </xf>
    <xf numFmtId="4" fontId="57" fillId="60" borderId="20" xfId="0" applyNumberFormat="1" applyFont="1" applyFill="1" applyBorder="1" applyAlignment="1">
      <alignment horizontal="right" vertical="center"/>
    </xf>
    <xf numFmtId="4" fontId="60" fillId="0" borderId="32" xfId="0" applyNumberFormat="1" applyFont="1" applyBorder="1" applyAlignment="1">
      <alignment horizontal="right" vertical="center"/>
    </xf>
    <xf numFmtId="0" fontId="21" fillId="54" borderId="31" xfId="0" applyFont="1" applyFill="1" applyBorder="1" applyAlignment="1">
      <alignment horizontal="center" vertical="center"/>
    </xf>
    <xf numFmtId="4" fontId="21" fillId="54" borderId="20" xfId="0" applyNumberFormat="1" applyFont="1" applyFill="1" applyBorder="1" applyAlignment="1">
      <alignment horizontal="right" vertical="center"/>
    </xf>
    <xf numFmtId="4" fontId="21" fillId="61" borderId="20" xfId="0" applyNumberFormat="1" applyFont="1" applyFill="1" applyBorder="1" applyAlignment="1">
      <alignment horizontal="right" vertical="center"/>
    </xf>
    <xf numFmtId="4" fontId="21" fillId="61" borderId="32" xfId="0" applyNumberFormat="1" applyFont="1" applyFill="1" applyBorder="1" applyAlignment="1">
      <alignment horizontal="right" vertical="center"/>
    </xf>
    <xf numFmtId="4" fontId="21" fillId="59" borderId="32" xfId="0" applyNumberFormat="1" applyFont="1" applyFill="1" applyBorder="1" applyAlignment="1">
      <alignment horizontal="right" vertical="center"/>
    </xf>
    <xf numFmtId="4" fontId="21" fillId="60" borderId="32" xfId="0" applyNumberFormat="1" applyFont="1" applyFill="1" applyBorder="1" applyAlignment="1">
      <alignment horizontal="right" vertical="center"/>
    </xf>
    <xf numFmtId="4" fontId="21" fillId="54" borderId="32" xfId="0" applyNumberFormat="1" applyFont="1" applyFill="1" applyBorder="1" applyAlignment="1">
      <alignment horizontal="right" vertical="center"/>
    </xf>
    <xf numFmtId="0" fontId="21" fillId="54" borderId="33" xfId="0" applyFont="1" applyFill="1" applyBorder="1" applyAlignment="1">
      <alignment horizontal="center" vertical="center"/>
    </xf>
    <xf numFmtId="4" fontId="21" fillId="54" borderId="34" xfId="0" applyNumberFormat="1" applyFont="1" applyFill="1" applyBorder="1" applyAlignment="1">
      <alignment horizontal="right" vertical="center"/>
    </xf>
    <xf numFmtId="4" fontId="21" fillId="54" borderId="35" xfId="0" applyNumberFormat="1" applyFont="1" applyFill="1" applyBorder="1" applyAlignment="1">
      <alignment horizontal="right" vertical="center"/>
    </xf>
    <xf numFmtId="1" fontId="21" fillId="54" borderId="0" xfId="0" applyNumberFormat="1" applyFont="1" applyFill="1" applyAlignment="1">
      <alignment horizontal="right" vertical="center"/>
    </xf>
    <xf numFmtId="0" fontId="21" fillId="54" borderId="0" xfId="0" applyFont="1" applyFill="1" applyAlignment="1">
      <alignment horizontal="right" vertical="center"/>
    </xf>
    <xf numFmtId="49" fontId="21" fillId="54" borderId="0" xfId="0" applyNumberFormat="1" applyFont="1" applyFill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58" borderId="32" xfId="0" applyNumberFormat="1" applyFont="1" applyFill="1" applyBorder="1" applyAlignment="1">
      <alignment horizontal="right" vertical="center"/>
    </xf>
    <xf numFmtId="2" fontId="21" fillId="57" borderId="32" xfId="0" applyNumberFormat="1" applyFont="1" applyFill="1" applyBorder="1" applyAlignment="1">
      <alignment horizontal="right" vertical="center"/>
    </xf>
    <xf numFmtId="2" fontId="57" fillId="58" borderId="20" xfId="0" applyNumberFormat="1" applyFont="1" applyFill="1" applyBorder="1" applyAlignment="1">
      <alignment vertical="center"/>
    </xf>
    <xf numFmtId="2" fontId="21" fillId="58" borderId="20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2" fontId="57" fillId="54" borderId="20" xfId="0" applyNumberFormat="1" applyFont="1" applyFill="1" applyBorder="1" applyAlignment="1">
      <alignment vertical="center"/>
    </xf>
    <xf numFmtId="0" fontId="0" fillId="58" borderId="20" xfId="0" applyFill="1" applyBorder="1" applyAlignment="1">
      <alignment horizontal="center" vertical="center"/>
    </xf>
    <xf numFmtId="2" fontId="21" fillId="54" borderId="20" xfId="0" applyNumberFormat="1" applyFont="1" applyFill="1" applyBorder="1" applyAlignment="1">
      <alignment horizontal="right" vertical="center"/>
    </xf>
    <xf numFmtId="0" fontId="0" fillId="54" borderId="20" xfId="0" applyFill="1" applyBorder="1" applyAlignment="1">
      <alignment horizontal="center" vertical="center"/>
    </xf>
    <xf numFmtId="2" fontId="21" fillId="54" borderId="32" xfId="0" applyNumberFormat="1" applyFont="1" applyFill="1" applyBorder="1" applyAlignment="1">
      <alignment horizontal="right" vertical="center"/>
    </xf>
    <xf numFmtId="0" fontId="0" fillId="58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58" borderId="32" xfId="0" applyNumberFormat="1" applyFont="1" applyFill="1" applyBorder="1" applyAlignment="1">
      <alignment vertical="center"/>
    </xf>
    <xf numFmtId="4" fontId="21" fillId="58" borderId="34" xfId="0" applyNumberFormat="1" applyFont="1" applyFill="1" applyBorder="1" applyAlignment="1">
      <alignment horizontal="right" vertical="center"/>
    </xf>
    <xf numFmtId="4" fontId="57" fillId="58" borderId="34" xfId="0" applyNumberFormat="1" applyFont="1" applyFill="1" applyBorder="1" applyAlignment="1">
      <alignment horizontal="right" vertical="center"/>
    </xf>
    <xf numFmtId="4" fontId="21" fillId="58" borderId="35" xfId="0" applyNumberFormat="1" applyFont="1" applyFill="1" applyBorder="1" applyAlignment="1">
      <alignment horizontal="right" vertical="center"/>
    </xf>
    <xf numFmtId="0" fontId="22" fillId="54" borderId="27" xfId="0" applyFont="1" applyFill="1" applyBorder="1" applyAlignment="1">
      <alignment horizontal="center" vertical="center"/>
    </xf>
    <xf numFmtId="0" fontId="22" fillId="54" borderId="36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58" borderId="37" xfId="0" applyFont="1" applyFill="1" applyBorder="1" applyAlignment="1">
      <alignment horizontal="center" vertical="center"/>
    </xf>
    <xf numFmtId="0" fontId="21" fillId="54" borderId="37" xfId="0" applyFont="1" applyFill="1" applyBorder="1" applyAlignment="1">
      <alignment horizontal="center" vertical="center"/>
    </xf>
    <xf numFmtId="0" fontId="21" fillId="58" borderId="38" xfId="0" applyFont="1" applyFill="1" applyBorder="1" applyAlignment="1">
      <alignment horizontal="center" vertical="center"/>
    </xf>
    <xf numFmtId="0" fontId="22" fillId="54" borderId="26" xfId="0" applyFont="1" applyFill="1" applyBorder="1" applyAlignment="1">
      <alignment horizontal="center" vertical="center"/>
    </xf>
    <xf numFmtId="4" fontId="21" fillId="57" borderId="31" xfId="0" applyNumberFormat="1" applyFont="1" applyFill="1" applyBorder="1" applyAlignment="1">
      <alignment horizontal="right" vertical="center"/>
    </xf>
    <xf numFmtId="4" fontId="21" fillId="0" borderId="31" xfId="0" applyNumberFormat="1" applyFont="1" applyBorder="1" applyAlignment="1">
      <alignment horizontal="right" vertical="center"/>
    </xf>
    <xf numFmtId="4" fontId="21" fillId="58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58" borderId="31" xfId="0" applyNumberFormat="1" applyFont="1" applyFill="1" applyBorder="1" applyAlignment="1">
      <alignment horizontal="right" vertical="center"/>
    </xf>
    <xf numFmtId="2" fontId="21" fillId="54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21" fillId="54" borderId="31" xfId="0" applyNumberFormat="1" applyFont="1" applyFill="1" applyBorder="1" applyAlignment="1">
      <alignment horizontal="right" vertical="center"/>
    </xf>
    <xf numFmtId="4" fontId="21" fillId="58" borderId="33" xfId="0" applyNumberFormat="1" applyFont="1" applyFill="1" applyBorder="1" applyAlignment="1">
      <alignment horizontal="right" vertical="center"/>
    </xf>
    <xf numFmtId="4" fontId="57" fillId="0" borderId="32" xfId="0" applyNumberFormat="1" applyFont="1" applyBorder="1" applyAlignment="1">
      <alignment horizontal="right" vertical="center"/>
    </xf>
    <xf numFmtId="4" fontId="57" fillId="58" borderId="32" xfId="0" applyNumberFormat="1" applyFont="1" applyFill="1" applyBorder="1" applyAlignment="1">
      <alignment horizontal="right" vertical="center"/>
    </xf>
    <xf numFmtId="4" fontId="57" fillId="57" borderId="32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>
      <alignment vertical="center"/>
    </xf>
    <xf numFmtId="2" fontId="57" fillId="54" borderId="32" xfId="0" applyNumberFormat="1" applyFont="1" applyFill="1" applyBorder="1" applyAlignment="1">
      <alignment vertical="center"/>
    </xf>
    <xf numFmtId="4" fontId="57" fillId="58" borderId="35" xfId="0" applyNumberFormat="1" applyFont="1" applyFill="1" applyBorder="1" applyAlignment="1">
      <alignment horizontal="right" vertical="center"/>
    </xf>
    <xf numFmtId="2" fontId="21" fillId="58" borderId="33" xfId="0" applyNumberFormat="1" applyFont="1" applyFill="1" applyBorder="1" applyAlignment="1">
      <alignment horizontal="right" vertical="center"/>
    </xf>
    <xf numFmtId="0" fontId="0" fillId="54" borderId="22" xfId="0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21" fillId="54" borderId="39" xfId="0" applyFont="1" applyFill="1" applyBorder="1" applyAlignment="1">
      <alignment horizontal="center" vertical="center"/>
    </xf>
    <xf numFmtId="0" fontId="21" fillId="54" borderId="40" xfId="0" applyFont="1" applyFill="1" applyBorder="1" applyAlignment="1">
      <alignment horizontal="center" vertical="center"/>
    </xf>
    <xf numFmtId="0" fontId="21" fillId="54" borderId="4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0" fillId="54" borderId="0" xfId="0" applyFont="1" applyFill="1" applyAlignment="1">
      <alignment vertical="center"/>
    </xf>
    <xf numFmtId="0" fontId="21" fillId="54" borderId="0" xfId="0" applyFont="1" applyFill="1" applyAlignment="1">
      <alignment vertical="top"/>
    </xf>
    <xf numFmtId="0" fontId="30" fillId="54" borderId="0" xfId="0" applyFont="1" applyFill="1" applyAlignment="1">
      <alignment horizontal="center" vertical="center"/>
    </xf>
    <xf numFmtId="0" fontId="57" fillId="4" borderId="42" xfId="0" applyFont="1" applyFill="1" applyBorder="1" applyAlignment="1">
      <alignment horizontal="center"/>
    </xf>
    <xf numFmtId="0" fontId="57" fillId="4" borderId="2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0" fontId="22" fillId="0" borderId="36" xfId="0" applyFont="1" applyBorder="1" applyAlignment="1">
      <alignment horizontal="center" vertical="center"/>
    </xf>
    <xf numFmtId="165" fontId="21" fillId="54" borderId="0" xfId="0" applyNumberFormat="1" applyFont="1" applyFill="1" applyAlignment="1">
      <alignment horizontal="right" vertical="center"/>
    </xf>
    <xf numFmtId="166" fontId="21" fillId="54" borderId="0" xfId="0" applyNumberFormat="1" applyFont="1" applyFill="1" applyAlignment="1">
      <alignment horizontal="right" vertical="top"/>
    </xf>
    <xf numFmtId="0" fontId="31" fillId="54" borderId="44" xfId="0" applyFont="1" applyFill="1" applyBorder="1" applyAlignment="1">
      <alignment horizontal="center" vertical="top"/>
    </xf>
    <xf numFmtId="0" fontId="22" fillId="0" borderId="2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30" fillId="54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21" fillId="54" borderId="48" xfId="0" applyFont="1" applyFill="1" applyBorder="1" applyAlignment="1">
      <alignment horizontal="center" vertical="center"/>
    </xf>
    <xf numFmtId="0" fontId="21" fillId="54" borderId="46" xfId="0" applyFont="1" applyFill="1" applyBorder="1" applyAlignment="1">
      <alignment horizontal="center" vertical="center"/>
    </xf>
    <xf numFmtId="0" fontId="21" fillId="54" borderId="45" xfId="0" applyFont="1" applyFill="1" applyBorder="1" applyAlignment="1">
      <alignment horizontal="center" vertical="center"/>
    </xf>
    <xf numFmtId="0" fontId="22" fillId="54" borderId="49" xfId="0" applyFont="1" applyFill="1" applyBorder="1" applyAlignment="1">
      <alignment horizontal="center" vertical="center"/>
    </xf>
    <xf numFmtId="0" fontId="22" fillId="54" borderId="47" xfId="0" applyFont="1" applyFill="1" applyBorder="1" applyAlignment="1">
      <alignment horizontal="center" vertical="center"/>
    </xf>
    <xf numFmtId="0" fontId="22" fillId="54" borderId="21" xfId="0" applyFont="1" applyFill="1" applyBorder="1" applyAlignment="1">
      <alignment horizontal="center" vertical="center"/>
    </xf>
    <xf numFmtId="0" fontId="21" fillId="54" borderId="44" xfId="0" applyFont="1" applyFill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7" fillId="4" borderId="42" xfId="0" applyFont="1" applyFill="1" applyBorder="1" applyAlignment="1">
      <alignment horizontal="center"/>
    </xf>
    <xf numFmtId="0" fontId="57" fillId="4" borderId="50" xfId="0" applyFont="1" applyFill="1" applyBorder="1" applyAlignment="1">
      <alignment horizontal="center"/>
    </xf>
    <xf numFmtId="14" fontId="0" fillId="0" borderId="51" xfId="0" applyNumberFormat="1" applyBorder="1" applyAlignment="1">
      <alignment horizontal="left"/>
    </xf>
    <xf numFmtId="2" fontId="0" fillId="0" borderId="24" xfId="0" applyNumberFormat="1" applyBorder="1" applyAlignment="1">
      <alignment/>
    </xf>
    <xf numFmtId="0" fontId="21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4" fontId="59" fillId="57" borderId="55" xfId="0" applyNumberFormat="1" applyFont="1" applyFill="1" applyBorder="1" applyAlignment="1">
      <alignment horizontal="center" vertical="center"/>
    </xf>
    <xf numFmtId="4" fontId="21" fillId="0" borderId="56" xfId="0" applyNumberFormat="1" applyFont="1" applyBorder="1" applyAlignment="1">
      <alignment horizontal="right" vertical="center"/>
    </xf>
    <xf numFmtId="4" fontId="21" fillId="58" borderId="56" xfId="0" applyNumberFormat="1" applyFont="1" applyFill="1" applyBorder="1" applyAlignment="1">
      <alignment horizontal="right" vertical="center"/>
    </xf>
    <xf numFmtId="4" fontId="21" fillId="57" borderId="56" xfId="0" applyNumberFormat="1" applyFont="1" applyFill="1" applyBorder="1" applyAlignment="1">
      <alignment horizontal="right" vertical="center"/>
    </xf>
    <xf numFmtId="4" fontId="21" fillId="54" borderId="56" xfId="0" applyNumberFormat="1" applyFont="1" applyFill="1" applyBorder="1" applyAlignment="1">
      <alignment horizontal="right" vertical="center"/>
    </xf>
    <xf numFmtId="4" fontId="21" fillId="54" borderId="57" xfId="0" applyNumberFormat="1" applyFont="1" applyFill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4" fontId="59" fillId="57" borderId="28" xfId="0" applyNumberFormat="1" applyFont="1" applyFill="1" applyBorder="1" applyAlignment="1">
      <alignment horizontal="center" vertical="center"/>
    </xf>
    <xf numFmtId="4" fontId="57" fillId="60" borderId="32" xfId="0" applyNumberFormat="1" applyFont="1" applyFill="1" applyBorder="1" applyAlignment="1">
      <alignment horizontal="right" vertical="center"/>
    </xf>
    <xf numFmtId="4" fontId="21" fillId="54" borderId="33" xfId="0" applyNumberFormat="1" applyFont="1" applyFill="1" applyBorder="1" applyAlignment="1">
      <alignment horizontal="right" vertical="center"/>
    </xf>
    <xf numFmtId="14" fontId="21" fillId="54" borderId="58" xfId="0" applyNumberFormat="1" applyFont="1" applyFill="1" applyBorder="1" applyAlignment="1">
      <alignment horizontal="center"/>
    </xf>
    <xf numFmtId="14" fontId="21" fillId="54" borderId="59" xfId="0" applyNumberFormat="1" applyFont="1" applyFill="1" applyBorder="1" applyAlignment="1">
      <alignment horizontal="center"/>
    </xf>
    <xf numFmtId="14" fontId="21" fillId="54" borderId="60" xfId="0" applyNumberFormat="1" applyFont="1" applyFill="1" applyBorder="1" applyAlignment="1">
      <alignment horizontal="center"/>
    </xf>
    <xf numFmtId="0" fontId="21" fillId="0" borderId="6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0" fillId="0" borderId="48" xfId="0" applyBorder="1" applyAlignment="1">
      <alignment/>
    </xf>
    <xf numFmtId="9" fontId="21" fillId="0" borderId="45" xfId="0" applyNumberFormat="1" applyFont="1" applyBorder="1" applyAlignment="1">
      <alignment horizontal="center" vertical="center"/>
    </xf>
    <xf numFmtId="10" fontId="21" fillId="0" borderId="45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57" fillId="4" borderId="61" xfId="0" applyFont="1" applyFill="1" applyBorder="1" applyAlignment="1">
      <alignment horizontal="center"/>
    </xf>
    <xf numFmtId="0" fontId="57" fillId="4" borderId="62" xfId="0" applyFont="1" applyFill="1" applyBorder="1" applyAlignment="1">
      <alignment horizontal="center"/>
    </xf>
    <xf numFmtId="0" fontId="0" fillId="55" borderId="49" xfId="0" applyFill="1" applyBorder="1" applyAlignment="1">
      <alignment/>
    </xf>
    <xf numFmtId="0" fontId="0" fillId="55" borderId="47" xfId="0" applyFill="1" applyBorder="1" applyAlignment="1">
      <alignment horizontal="center"/>
    </xf>
    <xf numFmtId="0" fontId="0" fillId="11" borderId="49" xfId="0" applyFill="1" applyBorder="1" applyAlignment="1">
      <alignment/>
    </xf>
    <xf numFmtId="0" fontId="0" fillId="11" borderId="47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0" fillId="55" borderId="26" xfId="0" applyFill="1" applyBorder="1" applyAlignment="1">
      <alignment/>
    </xf>
    <xf numFmtId="0" fontId="0" fillId="55" borderId="27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55" borderId="36" xfId="0" applyFill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9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7620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9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66675"/>
          <a:ext cx="1571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0" zoomScaleNormal="80" zoomScalePageLayoutView="0" workbookViewId="0" topLeftCell="A1">
      <selection activeCell="Q12" sqref="Q1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.6679687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1" spans="1:14" ht="14.25" customHeight="1">
      <c r="A1" s="20"/>
      <c r="B1" s="20"/>
      <c r="C1" s="20"/>
      <c r="D1" s="20"/>
      <c r="E1" s="20"/>
      <c r="F1" s="20"/>
      <c r="G1" s="20"/>
      <c r="H1" s="18"/>
      <c r="I1" s="20"/>
      <c r="J1" s="20"/>
      <c r="K1" s="20"/>
      <c r="L1" s="20"/>
      <c r="M1" s="20"/>
      <c r="N1" s="20"/>
    </row>
    <row r="2" spans="1:14" ht="7.5" customHeight="1">
      <c r="A2" s="18"/>
      <c r="B2" s="18"/>
      <c r="C2" s="18"/>
      <c r="D2" s="18"/>
      <c r="E2" s="18"/>
      <c r="F2" s="18"/>
      <c r="G2" s="18"/>
      <c r="I2" s="18"/>
      <c r="J2" s="18"/>
      <c r="K2" s="18"/>
      <c r="L2" s="18"/>
      <c r="M2" s="18"/>
      <c r="N2" s="20"/>
    </row>
    <row r="3" spans="1:14" ht="20.25" customHeight="1">
      <c r="A3" s="18"/>
      <c r="B3" s="18"/>
      <c r="C3" s="18"/>
      <c r="D3" s="18"/>
      <c r="E3" s="18"/>
      <c r="F3" s="18"/>
      <c r="G3" s="18"/>
      <c r="H3" s="124" t="s">
        <v>132</v>
      </c>
      <c r="I3" s="18"/>
      <c r="J3" s="18"/>
      <c r="K3" s="18"/>
      <c r="L3" s="18"/>
      <c r="M3" s="18"/>
      <c r="N3" s="20"/>
    </row>
    <row r="4" spans="1:14" ht="7.5" customHeight="1">
      <c r="A4" s="18"/>
      <c r="B4" s="18"/>
      <c r="C4" s="18"/>
      <c r="D4" s="18"/>
      <c r="E4" s="18"/>
      <c r="F4" s="18"/>
      <c r="G4" s="18"/>
      <c r="I4" s="18"/>
      <c r="J4" s="18"/>
      <c r="K4" s="18"/>
      <c r="L4" s="18"/>
      <c r="M4" s="18"/>
      <c r="N4" s="20"/>
    </row>
    <row r="5" spans="1:14" ht="15" customHeight="1">
      <c r="A5" s="19"/>
      <c r="B5" s="19"/>
      <c r="C5" s="19"/>
      <c r="D5" s="19"/>
      <c r="E5" s="19"/>
      <c r="F5" s="19"/>
      <c r="G5" s="19"/>
      <c r="H5" s="18" t="s">
        <v>0</v>
      </c>
      <c r="I5" s="19"/>
      <c r="J5" s="19"/>
      <c r="K5" s="19"/>
      <c r="L5" s="19"/>
      <c r="M5" s="19"/>
      <c r="N5" s="20"/>
    </row>
    <row r="6" spans="1:14" ht="6.75" customHeight="1">
      <c r="A6" s="20"/>
      <c r="B6" s="20"/>
      <c r="C6" s="20"/>
      <c r="D6" s="20"/>
      <c r="E6" s="20"/>
      <c r="F6" s="19"/>
      <c r="G6" s="19"/>
      <c r="H6" s="71"/>
      <c r="I6" s="72"/>
      <c r="J6" s="19"/>
      <c r="K6" s="19"/>
      <c r="L6" s="132"/>
      <c r="M6" s="132"/>
      <c r="N6" s="132"/>
    </row>
    <row r="7" spans="1:14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ht="6.7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ht="6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2:14" ht="22.5" customHeight="1" thickBot="1">
      <c r="B10" s="73"/>
      <c r="C10" s="73"/>
      <c r="D10" s="73"/>
      <c r="E10" s="73"/>
      <c r="F10" s="73"/>
      <c r="G10" s="134" t="s">
        <v>2</v>
      </c>
      <c r="H10" s="134"/>
      <c r="I10" s="134"/>
      <c r="J10" s="73"/>
      <c r="K10" s="73"/>
      <c r="L10" s="133">
        <v>44966</v>
      </c>
      <c r="M10" s="133"/>
      <c r="N10" s="133"/>
    </row>
    <row r="11" spans="1:14" ht="15.75">
      <c r="A11" s="141" t="s">
        <v>3</v>
      </c>
      <c r="B11" s="136"/>
      <c r="C11" s="136"/>
      <c r="D11" s="137"/>
      <c r="E11" s="141" t="s">
        <v>3</v>
      </c>
      <c r="F11" s="136"/>
      <c r="G11" s="136"/>
      <c r="H11" s="136"/>
      <c r="I11" s="136"/>
      <c r="J11" s="136"/>
      <c r="K11" s="137"/>
      <c r="L11" s="158" t="s">
        <v>4</v>
      </c>
      <c r="M11" s="136"/>
      <c r="N11" s="137"/>
    </row>
    <row r="12" spans="1:14" ht="17.25" customHeight="1">
      <c r="A12" s="142" t="s">
        <v>130</v>
      </c>
      <c r="B12" s="138"/>
      <c r="C12" s="138"/>
      <c r="D12" s="139"/>
      <c r="E12" s="142" t="s">
        <v>131</v>
      </c>
      <c r="F12" s="138"/>
      <c r="G12" s="138"/>
      <c r="H12" s="138"/>
      <c r="I12" s="138"/>
      <c r="J12" s="138"/>
      <c r="K12" s="139"/>
      <c r="L12" s="159" t="s">
        <v>136</v>
      </c>
      <c r="M12" s="138"/>
      <c r="N12" s="139"/>
    </row>
    <row r="13" spans="1:14" ht="16.5" thickBot="1">
      <c r="A13" s="39"/>
      <c r="B13" s="40" t="s">
        <v>5</v>
      </c>
      <c r="C13" s="135" t="s">
        <v>6</v>
      </c>
      <c r="D13" s="140"/>
      <c r="E13" s="167" t="s">
        <v>7</v>
      </c>
      <c r="F13" s="135" t="s">
        <v>8</v>
      </c>
      <c r="G13" s="135"/>
      <c r="H13" s="40" t="s">
        <v>9</v>
      </c>
      <c r="I13" s="40" t="s">
        <v>10</v>
      </c>
      <c r="J13" s="40" t="s">
        <v>11</v>
      </c>
      <c r="K13" s="131" t="s">
        <v>12</v>
      </c>
      <c r="L13" s="160" t="s">
        <v>5</v>
      </c>
      <c r="M13" s="135" t="s">
        <v>6</v>
      </c>
      <c r="N13" s="140"/>
    </row>
    <row r="14" spans="1:17" ht="19.5" customHeight="1">
      <c r="A14" s="41">
        <v>2022</v>
      </c>
      <c r="B14" s="42" t="s">
        <v>13</v>
      </c>
      <c r="C14" s="42" t="s">
        <v>14</v>
      </c>
      <c r="D14" s="44" t="s">
        <v>15</v>
      </c>
      <c r="E14" s="168" t="s">
        <v>13</v>
      </c>
      <c r="F14" s="42" t="s">
        <v>14</v>
      </c>
      <c r="G14" s="42" t="s">
        <v>15</v>
      </c>
      <c r="H14" s="43"/>
      <c r="I14" s="42" t="s">
        <v>14</v>
      </c>
      <c r="J14" s="42" t="s">
        <v>14</v>
      </c>
      <c r="K14" s="44" t="s">
        <v>14</v>
      </c>
      <c r="L14" s="161" t="s">
        <v>13</v>
      </c>
      <c r="M14" s="42" t="s">
        <v>14</v>
      </c>
      <c r="N14" s="44" t="s">
        <v>15</v>
      </c>
      <c r="O14"/>
      <c r="P14"/>
      <c r="Q14"/>
    </row>
    <row r="15" spans="1:17" ht="19.5" customHeight="1">
      <c r="A15" s="45" t="s">
        <v>16</v>
      </c>
      <c r="B15" s="46"/>
      <c r="C15" s="46"/>
      <c r="D15" s="48"/>
      <c r="E15" s="100"/>
      <c r="F15" s="46"/>
      <c r="G15" s="46"/>
      <c r="H15" s="46"/>
      <c r="I15" s="46"/>
      <c r="J15" s="47"/>
      <c r="K15" s="108"/>
      <c r="L15" s="162"/>
      <c r="M15" s="46"/>
      <c r="N15" s="48"/>
      <c r="O15"/>
      <c r="P15"/>
      <c r="Q15"/>
    </row>
    <row r="16" spans="1:17" ht="19.5" customHeight="1">
      <c r="A16" s="49" t="s">
        <v>17</v>
      </c>
      <c r="B16" s="50"/>
      <c r="C16" s="50"/>
      <c r="D16" s="65"/>
      <c r="E16" s="101"/>
      <c r="F16" s="50"/>
      <c r="G16" s="51"/>
      <c r="H16" s="50"/>
      <c r="I16" s="50"/>
      <c r="J16" s="52"/>
      <c r="K16" s="109"/>
      <c r="L16" s="163"/>
      <c r="M16" s="50"/>
      <c r="N16" s="53"/>
      <c r="O16"/>
      <c r="P16"/>
      <c r="Q16"/>
    </row>
    <row r="17" spans="1:17" ht="19.5" customHeight="1">
      <c r="A17" s="45" t="s">
        <v>18</v>
      </c>
      <c r="B17" s="46"/>
      <c r="C17" s="46"/>
      <c r="D17" s="48"/>
      <c r="E17" s="100"/>
      <c r="F17" s="46"/>
      <c r="G17" s="46"/>
      <c r="H17" s="46"/>
      <c r="I17" s="47"/>
      <c r="J17" s="47"/>
      <c r="K17" s="108"/>
      <c r="L17" s="162"/>
      <c r="M17" s="46"/>
      <c r="N17" s="48"/>
      <c r="O17"/>
      <c r="P17"/>
      <c r="Q17"/>
    </row>
    <row r="18" spans="1:17" ht="19.5" customHeight="1">
      <c r="A18" s="49" t="s">
        <v>19</v>
      </c>
      <c r="B18" s="50"/>
      <c r="C18" s="50"/>
      <c r="D18" s="53"/>
      <c r="E18" s="101"/>
      <c r="F18" s="50"/>
      <c r="G18" s="51"/>
      <c r="H18" s="50"/>
      <c r="I18" s="52"/>
      <c r="J18" s="52"/>
      <c r="K18" s="109"/>
      <c r="L18" s="163"/>
      <c r="M18" s="50"/>
      <c r="N18" s="53"/>
      <c r="O18"/>
      <c r="P18"/>
      <c r="Q18"/>
    </row>
    <row r="19" spans="1:17" ht="19.5" customHeight="1">
      <c r="A19" s="45">
        <v>2023</v>
      </c>
      <c r="B19" s="54"/>
      <c r="C19" s="54"/>
      <c r="D19" s="56"/>
      <c r="E19" s="99"/>
      <c r="F19" s="54"/>
      <c r="G19" s="54"/>
      <c r="H19" s="54"/>
      <c r="I19" s="55"/>
      <c r="J19" s="55"/>
      <c r="K19" s="110"/>
      <c r="L19" s="164"/>
      <c r="M19" s="54"/>
      <c r="N19" s="56"/>
      <c r="O19"/>
      <c r="P19"/>
      <c r="Q19"/>
    </row>
    <row r="20" spans="1:17" ht="19.5" customHeight="1">
      <c r="A20" s="45" t="s">
        <v>20</v>
      </c>
      <c r="B20" s="46"/>
      <c r="C20" s="46"/>
      <c r="D20" s="48"/>
      <c r="E20" s="100"/>
      <c r="F20" s="46"/>
      <c r="G20" s="46"/>
      <c r="H20" s="46"/>
      <c r="I20" s="47"/>
      <c r="J20" s="47"/>
      <c r="K20" s="108"/>
      <c r="L20" s="162"/>
      <c r="M20" s="46">
        <f>L22+'Primas maíz'!B7</f>
        <v>758.75</v>
      </c>
      <c r="N20" s="48">
        <f>M20*$F$47</f>
        <v>298.7047</v>
      </c>
      <c r="O20" s="34"/>
      <c r="P20"/>
      <c r="Q20"/>
    </row>
    <row r="21" spans="1:17" ht="19.5" customHeight="1">
      <c r="A21" s="49" t="s">
        <v>21</v>
      </c>
      <c r="B21" s="50"/>
      <c r="C21" s="50">
        <f>B22+'Primas SRW'!B7</f>
        <v>882.25</v>
      </c>
      <c r="D21" s="53">
        <f>C21*$B$47</f>
        <v>324.17394</v>
      </c>
      <c r="E21" s="101"/>
      <c r="F21" s="50">
        <f>E22+'Primas HRW'!B7</f>
        <v>879</v>
      </c>
      <c r="G21" s="50">
        <f>F21*$B$47</f>
        <v>322.97976</v>
      </c>
      <c r="H21" s="50"/>
      <c r="I21" s="52">
        <f>$E$22+'Primas HRW'!E8</f>
        <v>1074</v>
      </c>
      <c r="J21" s="52">
        <f>$E$22+'Primas HRW'!F8</f>
        <v>1069</v>
      </c>
      <c r="K21" s="109">
        <f>$E$22+'Primas HRW'!G8</f>
        <v>1069</v>
      </c>
      <c r="L21" s="163"/>
      <c r="M21" s="50">
        <f>L22+'Primas maíz'!B8</f>
        <v>758.75</v>
      </c>
      <c r="N21" s="57">
        <f>M21*$F$47</f>
        <v>298.7047</v>
      </c>
      <c r="O21" s="34"/>
      <c r="P21" s="34"/>
      <c r="Q21" s="34"/>
    </row>
    <row r="22" spans="1:17" ht="19.5" customHeight="1">
      <c r="A22" s="45" t="s">
        <v>22</v>
      </c>
      <c r="B22" s="46">
        <f>Datos!E3</f>
        <v>757.25</v>
      </c>
      <c r="C22" s="58">
        <f>B22+'Primas SRW'!B8</f>
        <v>882.25</v>
      </c>
      <c r="D22" s="66">
        <f>C22*$B$47</f>
        <v>324.17394</v>
      </c>
      <c r="E22" s="100">
        <f>Datos!L3</f>
        <v>879</v>
      </c>
      <c r="F22" s="58">
        <f>E22+'Primas HRW'!B8</f>
        <v>1059</v>
      </c>
      <c r="G22" s="58">
        <f>F22*$B$47</f>
        <v>389.11896</v>
      </c>
      <c r="H22" s="58"/>
      <c r="I22" s="59">
        <f>$E$22+'Primas HRW'!E9</f>
        <v>1074</v>
      </c>
      <c r="J22" s="59">
        <f>$E$22+'Primas HRW'!F9</f>
        <v>1069</v>
      </c>
      <c r="K22" s="169">
        <f>$E$22+'Primas HRW'!G9</f>
        <v>1069</v>
      </c>
      <c r="L22" s="162">
        <f>Datos!U3</f>
        <v>670.75</v>
      </c>
      <c r="M22" s="58">
        <f>L22+'Primas maíz'!B9</f>
        <v>764.75</v>
      </c>
      <c r="N22" s="60">
        <f>M22*$F$47</f>
        <v>301.06678</v>
      </c>
      <c r="O22" s="34"/>
      <c r="P22" s="34"/>
      <c r="Q22" s="34"/>
    </row>
    <row r="23" spans="1:17" ht="19.5" customHeight="1">
      <c r="A23" s="49" t="s">
        <v>23</v>
      </c>
      <c r="B23" s="50"/>
      <c r="C23" s="51">
        <f>B24+'Primas SRW'!B9</f>
        <v>888</v>
      </c>
      <c r="D23" s="53">
        <f>C23*$B$47</f>
        <v>326.28672</v>
      </c>
      <c r="E23" s="101"/>
      <c r="F23" s="51">
        <f>E24+'Primas HRW'!B9</f>
        <v>1043</v>
      </c>
      <c r="G23" s="51">
        <f>F23*$B$47</f>
        <v>383.23992</v>
      </c>
      <c r="H23" s="51"/>
      <c r="I23" s="52">
        <f>$E$22+'Primas HRW'!E10</f>
        <v>1074</v>
      </c>
      <c r="J23" s="52">
        <f>$E$22+'Primas HRW'!F10</f>
        <v>1069</v>
      </c>
      <c r="K23" s="109">
        <f>$E$22+'Primas HRW'!G10</f>
        <v>1069</v>
      </c>
      <c r="L23" s="163"/>
      <c r="M23" s="51">
        <f>L24+'Primas maíz'!B10</f>
        <v>764</v>
      </c>
      <c r="N23" s="57">
        <f>M23*$F$47</f>
        <v>300.77151999999995</v>
      </c>
      <c r="O23" s="34"/>
      <c r="P23" s="34"/>
      <c r="Q23" s="34"/>
    </row>
    <row r="24" spans="1:17" ht="19.5" customHeight="1">
      <c r="A24" s="61" t="s">
        <v>24</v>
      </c>
      <c r="B24" s="62">
        <f>Datos!E4</f>
        <v>768</v>
      </c>
      <c r="C24" s="63">
        <f>B24+'Primas SRW'!B10</f>
        <v>883</v>
      </c>
      <c r="D24" s="66">
        <f>C24*$B$47</f>
        <v>324.44952</v>
      </c>
      <c r="E24" s="106">
        <f>Datos!L4</f>
        <v>868</v>
      </c>
      <c r="F24" s="63">
        <f>E24+'Primas HRW'!B10</f>
        <v>1046</v>
      </c>
      <c r="G24" s="58">
        <f>F24*$B$47</f>
        <v>384.34224</v>
      </c>
      <c r="H24" s="63"/>
      <c r="I24" s="63"/>
      <c r="J24" s="63"/>
      <c r="K24" s="169"/>
      <c r="L24" s="165">
        <f>Datos!U4</f>
        <v>669</v>
      </c>
      <c r="M24" s="63">
        <f>L24+'Primas maíz'!B11</f>
        <v>762</v>
      </c>
      <c r="N24" s="60">
        <f>M24*$F$47</f>
        <v>299.98416</v>
      </c>
      <c r="O24" s="34"/>
      <c r="P24"/>
      <c r="Q24" s="34"/>
    </row>
    <row r="25" spans="1:17" ht="19.5" customHeight="1">
      <c r="A25" s="49" t="s">
        <v>25</v>
      </c>
      <c r="B25" s="50"/>
      <c r="C25" s="51"/>
      <c r="D25" s="65"/>
      <c r="E25" s="101"/>
      <c r="F25" s="51"/>
      <c r="G25" s="51"/>
      <c r="H25" s="51"/>
      <c r="I25" s="51"/>
      <c r="J25" s="51"/>
      <c r="K25" s="65"/>
      <c r="L25" s="163"/>
      <c r="M25" s="51">
        <f>L26+'Primas maíz'!B12</f>
        <v>758.75</v>
      </c>
      <c r="N25" s="65"/>
      <c r="O25"/>
      <c r="P25"/>
      <c r="Q25" s="34"/>
    </row>
    <row r="26" spans="1:17" ht="19.5" customHeight="1">
      <c r="A26" s="45" t="s">
        <v>26</v>
      </c>
      <c r="B26" s="46">
        <f>Datos!E5</f>
        <v>773.25</v>
      </c>
      <c r="C26" s="58"/>
      <c r="D26" s="64"/>
      <c r="E26" s="100">
        <f>Datos!L5</f>
        <v>855.75</v>
      </c>
      <c r="F26" s="58"/>
      <c r="G26" s="58"/>
      <c r="H26" s="58"/>
      <c r="I26" s="58"/>
      <c r="J26" s="58"/>
      <c r="K26" s="66"/>
      <c r="L26" s="162">
        <f>Datos!U5</f>
        <v>658.75</v>
      </c>
      <c r="M26" s="58">
        <f>L26+'Primas maíz'!B12</f>
        <v>758.75</v>
      </c>
      <c r="N26" s="66"/>
      <c r="O26"/>
      <c r="P26"/>
      <c r="Q26"/>
    </row>
    <row r="27" spans="1:17" ht="19.5" customHeight="1">
      <c r="A27" s="49" t="s">
        <v>27</v>
      </c>
      <c r="B27" s="50"/>
      <c r="C27" s="51"/>
      <c r="D27" s="65"/>
      <c r="E27" s="101"/>
      <c r="F27" s="51"/>
      <c r="G27" s="51"/>
      <c r="H27" s="51"/>
      <c r="I27" s="51"/>
      <c r="J27" s="51"/>
      <c r="K27" s="65"/>
      <c r="L27" s="163"/>
      <c r="M27" s="51"/>
      <c r="N27" s="65"/>
      <c r="O27"/>
      <c r="P27"/>
      <c r="Q27"/>
    </row>
    <row r="28" spans="1:17" ht="19.5" customHeight="1">
      <c r="A28" s="61" t="s">
        <v>16</v>
      </c>
      <c r="B28" s="62">
        <f>Datos!E6</f>
        <v>782.25</v>
      </c>
      <c r="C28" s="63"/>
      <c r="D28" s="64"/>
      <c r="E28" s="106">
        <f>Datos!L6</f>
        <v>854.25</v>
      </c>
      <c r="F28" s="63"/>
      <c r="G28" s="63"/>
      <c r="H28" s="63"/>
      <c r="I28" s="63"/>
      <c r="J28" s="63"/>
      <c r="K28" s="64"/>
      <c r="L28" s="165">
        <f>Datos!U6</f>
        <v>604.25</v>
      </c>
      <c r="M28" s="63"/>
      <c r="N28" s="64"/>
      <c r="O28"/>
      <c r="P28"/>
      <c r="Q28"/>
    </row>
    <row r="29" spans="1:17" ht="19.5" customHeight="1">
      <c r="A29" s="49" t="s">
        <v>17</v>
      </c>
      <c r="B29" s="50"/>
      <c r="C29" s="51"/>
      <c r="D29" s="65"/>
      <c r="E29" s="101"/>
      <c r="F29" s="51"/>
      <c r="G29" s="51"/>
      <c r="H29" s="51"/>
      <c r="I29" s="51"/>
      <c r="J29" s="51"/>
      <c r="K29" s="65"/>
      <c r="L29" s="163"/>
      <c r="M29" s="51"/>
      <c r="N29" s="65"/>
      <c r="O29"/>
      <c r="P29"/>
      <c r="Q29"/>
    </row>
    <row r="30" spans="1:17" ht="19.5" customHeight="1">
      <c r="A30" s="61" t="s">
        <v>18</v>
      </c>
      <c r="B30" s="62"/>
      <c r="C30" s="63"/>
      <c r="D30" s="64"/>
      <c r="E30" s="106"/>
      <c r="F30" s="63"/>
      <c r="G30" s="63"/>
      <c r="H30" s="63"/>
      <c r="I30" s="63"/>
      <c r="J30" s="63"/>
      <c r="K30" s="64"/>
      <c r="L30" s="165"/>
      <c r="M30" s="63"/>
      <c r="N30" s="64"/>
      <c r="O30"/>
      <c r="P30"/>
      <c r="Q30"/>
    </row>
    <row r="31" spans="1:17" ht="19.5" customHeight="1">
      <c r="A31" s="49" t="s">
        <v>19</v>
      </c>
      <c r="B31" s="50">
        <f>Datos!E7</f>
        <v>795.5</v>
      </c>
      <c r="C31" s="50"/>
      <c r="D31" s="53"/>
      <c r="E31" s="101">
        <f>Datos!L7</f>
        <v>857.75</v>
      </c>
      <c r="F31" s="50"/>
      <c r="G31" s="50"/>
      <c r="H31" s="50"/>
      <c r="I31" s="50"/>
      <c r="J31" s="50"/>
      <c r="K31" s="53"/>
      <c r="L31" s="163">
        <f>Datos!U7</f>
        <v>590.5</v>
      </c>
      <c r="M31" s="50"/>
      <c r="N31" s="53"/>
      <c r="O31"/>
      <c r="P31"/>
      <c r="Q31"/>
    </row>
    <row r="32" spans="1:17" ht="19.5" customHeight="1">
      <c r="A32" s="45">
        <v>2024</v>
      </c>
      <c r="B32" s="54"/>
      <c r="C32" s="54"/>
      <c r="D32" s="56"/>
      <c r="E32" s="99"/>
      <c r="F32" s="54"/>
      <c r="G32" s="54"/>
      <c r="H32" s="54"/>
      <c r="I32" s="54"/>
      <c r="J32" s="54"/>
      <c r="K32" s="56"/>
      <c r="L32" s="164"/>
      <c r="M32" s="54"/>
      <c r="N32" s="56"/>
      <c r="O32"/>
      <c r="P32"/>
      <c r="Q32"/>
    </row>
    <row r="33" spans="1:17" ht="19.5" customHeight="1">
      <c r="A33" s="61" t="s">
        <v>22</v>
      </c>
      <c r="B33" s="62">
        <f>Datos!E8</f>
        <v>804</v>
      </c>
      <c r="C33" s="63"/>
      <c r="D33" s="64"/>
      <c r="E33" s="106">
        <f>Datos!L8</f>
        <v>856.75</v>
      </c>
      <c r="F33" s="63"/>
      <c r="G33" s="63"/>
      <c r="H33" s="63"/>
      <c r="I33" s="63"/>
      <c r="J33" s="63"/>
      <c r="K33" s="64"/>
      <c r="L33" s="165">
        <f>Datos!U8</f>
        <v>597.75</v>
      </c>
      <c r="M33" s="63"/>
      <c r="N33" s="64"/>
      <c r="O33"/>
      <c r="P33"/>
      <c r="Q33"/>
    </row>
    <row r="34" spans="1:17" ht="19.5" customHeight="1">
      <c r="A34" s="49" t="s">
        <v>24</v>
      </c>
      <c r="B34" s="50">
        <f>Datos!E9</f>
        <v>803.75</v>
      </c>
      <c r="C34" s="51"/>
      <c r="D34" s="65"/>
      <c r="E34" s="101">
        <f>Datos!L9</f>
        <v>848.25</v>
      </c>
      <c r="F34" s="51"/>
      <c r="G34" s="51"/>
      <c r="H34" s="51"/>
      <c r="I34" s="51"/>
      <c r="J34" s="51"/>
      <c r="K34" s="65"/>
      <c r="L34" s="163">
        <f>Datos!U9</f>
        <v>602</v>
      </c>
      <c r="M34" s="51"/>
      <c r="N34" s="65"/>
      <c r="O34"/>
      <c r="P34"/>
      <c r="Q34"/>
    </row>
    <row r="35" spans="1:17" ht="19.5" customHeight="1">
      <c r="A35" s="61" t="s">
        <v>26</v>
      </c>
      <c r="B35" s="62">
        <f>Datos!E10</f>
        <v>786</v>
      </c>
      <c r="C35" s="63"/>
      <c r="D35" s="64"/>
      <c r="E35" s="106">
        <f>Datos!L10</f>
        <v>815.25</v>
      </c>
      <c r="F35" s="63"/>
      <c r="G35" s="63"/>
      <c r="H35" s="63"/>
      <c r="I35" s="63"/>
      <c r="J35" s="63"/>
      <c r="K35" s="64"/>
      <c r="L35" s="165">
        <f>Datos!U10</f>
        <v>601.5</v>
      </c>
      <c r="M35" s="63"/>
      <c r="N35" s="64"/>
      <c r="O35"/>
      <c r="P35"/>
      <c r="Q35"/>
    </row>
    <row r="36" spans="1:17" ht="19.5" customHeight="1">
      <c r="A36" s="49" t="s">
        <v>16</v>
      </c>
      <c r="B36" s="50">
        <f>Datos!E11</f>
        <v>783.5</v>
      </c>
      <c r="C36" s="51"/>
      <c r="D36" s="65"/>
      <c r="E36" s="101">
        <f>Datos!L11</f>
        <v>812</v>
      </c>
      <c r="F36" s="51"/>
      <c r="G36" s="51"/>
      <c r="H36" s="51"/>
      <c r="I36" s="51"/>
      <c r="J36" s="51"/>
      <c r="K36" s="65"/>
      <c r="L36" s="163">
        <f>Datos!U11</f>
        <v>562.25</v>
      </c>
      <c r="M36" s="51"/>
      <c r="N36" s="65"/>
      <c r="O36"/>
      <c r="P36"/>
      <c r="Q36"/>
    </row>
    <row r="37" spans="1:17" ht="19.5" customHeight="1">
      <c r="A37" s="61" t="s">
        <v>19</v>
      </c>
      <c r="B37" s="62">
        <f>Datos!E12</f>
        <v>789.75</v>
      </c>
      <c r="C37" s="62"/>
      <c r="D37" s="67"/>
      <c r="E37" s="106">
        <f>Datos!L12</f>
        <v>811.75</v>
      </c>
      <c r="F37" s="62"/>
      <c r="G37" s="62"/>
      <c r="H37" s="62"/>
      <c r="I37" s="62"/>
      <c r="J37" s="62"/>
      <c r="K37" s="67"/>
      <c r="L37" s="165">
        <f>Datos!U12</f>
        <v>550.5</v>
      </c>
      <c r="M37" s="62"/>
      <c r="N37" s="67"/>
      <c r="O37"/>
      <c r="P37"/>
      <c r="Q37"/>
    </row>
    <row r="38" spans="1:17" ht="19.5" customHeight="1">
      <c r="A38" s="45">
        <v>2025</v>
      </c>
      <c r="B38" s="54"/>
      <c r="C38" s="54"/>
      <c r="D38" s="56"/>
      <c r="E38" s="99"/>
      <c r="F38" s="54"/>
      <c r="G38" s="54"/>
      <c r="H38" s="54"/>
      <c r="I38" s="54"/>
      <c r="J38" s="54"/>
      <c r="K38" s="56"/>
      <c r="L38" s="164"/>
      <c r="M38" s="54"/>
      <c r="N38" s="56"/>
      <c r="O38"/>
      <c r="P38"/>
      <c r="Q38"/>
    </row>
    <row r="39" spans="1:17" ht="19.5" customHeight="1">
      <c r="A39" s="61" t="s">
        <v>22</v>
      </c>
      <c r="B39" s="62">
        <f>Datos!E13</f>
        <v>783.5</v>
      </c>
      <c r="C39" s="63"/>
      <c r="D39" s="64"/>
      <c r="E39" s="106">
        <f>Datos!L13</f>
        <v>773</v>
      </c>
      <c r="F39" s="63"/>
      <c r="G39" s="63"/>
      <c r="H39" s="63"/>
      <c r="I39" s="63"/>
      <c r="J39" s="63"/>
      <c r="K39" s="64"/>
      <c r="L39" s="165"/>
      <c r="M39" s="63"/>
      <c r="N39" s="64"/>
      <c r="O39"/>
      <c r="P39"/>
      <c r="Q39"/>
    </row>
    <row r="40" spans="1:17" ht="19.5" customHeight="1">
      <c r="A40" s="49" t="s">
        <v>24</v>
      </c>
      <c r="B40" s="50">
        <f>Datos!E14</f>
        <v>769.5</v>
      </c>
      <c r="C40" s="51"/>
      <c r="D40" s="65"/>
      <c r="E40" s="101">
        <f>Datos!L14</f>
        <v>743.25</v>
      </c>
      <c r="F40" s="51"/>
      <c r="G40" s="51"/>
      <c r="H40" s="51"/>
      <c r="I40" s="51"/>
      <c r="J40" s="51"/>
      <c r="K40" s="65"/>
      <c r="L40" s="163"/>
      <c r="M40" s="51"/>
      <c r="N40" s="65"/>
      <c r="O40"/>
      <c r="P40"/>
      <c r="Q40"/>
    </row>
    <row r="41" spans="1:17" ht="19.5" customHeight="1">
      <c r="A41" s="61" t="s">
        <v>26</v>
      </c>
      <c r="B41" s="62">
        <f>Datos!E15</f>
        <v>741</v>
      </c>
      <c r="C41" s="63"/>
      <c r="D41" s="64"/>
      <c r="E41" s="106">
        <f>Datos!L15</f>
        <v>732.75</v>
      </c>
      <c r="F41" s="63"/>
      <c r="G41" s="63"/>
      <c r="H41" s="63"/>
      <c r="I41" s="63"/>
      <c r="J41" s="63"/>
      <c r="K41" s="64"/>
      <c r="L41" s="165">
        <f>Datos!U13</f>
        <v>558</v>
      </c>
      <c r="M41" s="63"/>
      <c r="N41" s="64"/>
      <c r="O41"/>
      <c r="P41"/>
      <c r="Q41"/>
    </row>
    <row r="42" spans="1:17" ht="19.5" customHeight="1">
      <c r="A42" s="49" t="s">
        <v>16</v>
      </c>
      <c r="B42" s="50"/>
      <c r="C42" s="51"/>
      <c r="D42" s="65"/>
      <c r="E42" s="101"/>
      <c r="F42" s="51"/>
      <c r="G42" s="51"/>
      <c r="H42" s="51"/>
      <c r="I42" s="51"/>
      <c r="J42" s="51"/>
      <c r="K42" s="65"/>
      <c r="L42" s="163"/>
      <c r="M42" s="51"/>
      <c r="N42" s="65"/>
      <c r="O42"/>
      <c r="P42"/>
      <c r="Q42"/>
    </row>
    <row r="43" spans="1:17" ht="19.5" customHeight="1" thickBot="1">
      <c r="A43" s="68" t="s">
        <v>19</v>
      </c>
      <c r="B43" s="69"/>
      <c r="C43" s="69"/>
      <c r="D43" s="70"/>
      <c r="E43" s="170"/>
      <c r="F43" s="69"/>
      <c r="G43" s="69"/>
      <c r="H43" s="69"/>
      <c r="I43" s="69"/>
      <c r="J43" s="69"/>
      <c r="K43" s="70"/>
      <c r="L43" s="166">
        <f>Datos!U14</f>
        <v>502.75</v>
      </c>
      <c r="M43" s="69"/>
      <c r="N43" s="70"/>
      <c r="O43"/>
      <c r="P43"/>
      <c r="Q43"/>
    </row>
    <row r="44" spans="14:17" ht="6.75" customHeight="1">
      <c r="N44"/>
      <c r="O44"/>
      <c r="P44"/>
      <c r="Q44"/>
    </row>
    <row r="45" spans="1:17" ht="6.75" customHeight="1">
      <c r="A45" s="9"/>
      <c r="B45" s="8"/>
      <c r="N45"/>
      <c r="O45"/>
      <c r="P45"/>
      <c r="Q45" s="5"/>
    </row>
    <row r="46" spans="1:17" ht="19.5" customHeight="1">
      <c r="A46" s="6" t="s">
        <v>28</v>
      </c>
      <c r="O46"/>
      <c r="P46"/>
      <c r="Q46" s="5"/>
    </row>
    <row r="47" spans="1:17" ht="19.5" customHeight="1">
      <c r="A47" s="11" t="s">
        <v>29</v>
      </c>
      <c r="B47" s="116">
        <v>0.36744</v>
      </c>
      <c r="E47" s="11" t="s">
        <v>30</v>
      </c>
      <c r="F47" s="23">
        <v>0.39368</v>
      </c>
      <c r="O47"/>
      <c r="P47"/>
      <c r="Q47" s="5"/>
    </row>
    <row r="48" spans="1:17" ht="19.5" customHeight="1">
      <c r="A48" s="7" t="s">
        <v>31</v>
      </c>
      <c r="B48" s="7"/>
      <c r="C48" s="7"/>
      <c r="D48" s="7"/>
      <c r="E48" s="7"/>
      <c r="F48" s="7"/>
      <c r="O48"/>
      <c r="P48"/>
      <c r="Q48" s="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12">
    <mergeCell ref="L6:N6"/>
    <mergeCell ref="L10:N10"/>
    <mergeCell ref="G10:I10"/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3"/>
  <headerFooter alignWithMargins="0">
    <oddFooter>&amp;R&amp;T&amp;[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0" zoomScaleNormal="80" zoomScalePageLayoutView="0" workbookViewId="0" topLeftCell="A1">
      <selection activeCell="O25" sqref="O2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5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8.25" customHeight="1">
      <c r="A3" s="18"/>
      <c r="B3" s="18"/>
      <c r="C3" s="18"/>
      <c r="D3" s="18"/>
      <c r="E3" s="143" t="s">
        <v>132</v>
      </c>
      <c r="F3" s="143"/>
      <c r="G3" s="143"/>
      <c r="H3" s="143"/>
      <c r="I3" s="143"/>
      <c r="J3" s="18"/>
      <c r="K3" s="18"/>
    </row>
    <row r="4" spans="1:11" ht="8.25" customHeight="1">
      <c r="A4" s="18"/>
      <c r="B4" s="18"/>
      <c r="C4" s="18"/>
      <c r="D4" s="18"/>
      <c r="E4" s="143"/>
      <c r="F4" s="143"/>
      <c r="G4" s="143"/>
      <c r="H4" s="143"/>
      <c r="I4" s="143"/>
      <c r="J4" s="18"/>
      <c r="K4" s="18"/>
    </row>
    <row r="5" spans="1:11" ht="8.25" customHeight="1">
      <c r="A5" s="19"/>
      <c r="B5" s="19"/>
      <c r="C5" s="19"/>
      <c r="D5" s="19"/>
      <c r="E5" s="143"/>
      <c r="F5" s="143"/>
      <c r="G5" s="143"/>
      <c r="H5" s="143"/>
      <c r="I5" s="143"/>
      <c r="J5" s="19"/>
      <c r="K5" s="19"/>
    </row>
    <row r="6" spans="1:11" ht="8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0" ht="15.75">
      <c r="A7" s="20"/>
      <c r="B7" s="20"/>
      <c r="C7" s="20"/>
      <c r="D7" s="20"/>
      <c r="E7" s="19"/>
      <c r="F7" s="19"/>
      <c r="G7" s="19"/>
      <c r="H7" s="19"/>
      <c r="I7" s="19"/>
      <c r="J7" s="72"/>
    </row>
    <row r="8" spans="1:11" ht="6" customHeight="1">
      <c r="A8" s="19"/>
      <c r="B8" s="19"/>
      <c r="C8" s="19"/>
      <c r="D8" s="19"/>
      <c r="E8" s="144"/>
      <c r="F8" s="144"/>
      <c r="G8" s="144"/>
      <c r="H8" s="144"/>
      <c r="I8" s="122"/>
      <c r="J8" s="19"/>
      <c r="K8" s="19"/>
    </row>
    <row r="9" spans="1:11" ht="9.75" customHeight="1">
      <c r="A9" s="20"/>
      <c r="B9" s="19"/>
      <c r="C9" s="19"/>
      <c r="D9" s="19"/>
      <c r="E9" s="144"/>
      <c r="F9" s="144"/>
      <c r="G9" s="144"/>
      <c r="H9" s="144"/>
      <c r="I9" s="19"/>
      <c r="J9" s="19"/>
      <c r="K9" s="19"/>
    </row>
    <row r="10" spans="1:11" ht="27" customHeight="1" thickBot="1">
      <c r="A10" s="123"/>
      <c r="B10" s="73"/>
      <c r="C10" s="73"/>
      <c r="D10" s="73"/>
      <c r="E10" s="73"/>
      <c r="F10" s="151" t="s">
        <v>32</v>
      </c>
      <c r="G10" s="151"/>
      <c r="H10" s="73"/>
      <c r="I10" s="133">
        <v>44966</v>
      </c>
      <c r="J10" s="133"/>
      <c r="K10" s="133"/>
    </row>
    <row r="11" spans="1:11" ht="15.75">
      <c r="A11" s="117"/>
      <c r="B11" s="145" t="s">
        <v>3</v>
      </c>
      <c r="C11" s="146"/>
      <c r="D11" s="145" t="s">
        <v>3</v>
      </c>
      <c r="E11" s="147"/>
      <c r="F11" s="147"/>
      <c r="G11" s="147"/>
      <c r="H11" s="147"/>
      <c r="I11" s="146"/>
      <c r="J11" s="145" t="s">
        <v>4</v>
      </c>
      <c r="K11" s="146"/>
    </row>
    <row r="12" spans="1:11" ht="15.75">
      <c r="A12" s="118"/>
      <c r="B12" s="148" t="s">
        <v>130</v>
      </c>
      <c r="C12" s="149"/>
      <c r="D12" s="148" t="s">
        <v>131</v>
      </c>
      <c r="E12" s="150"/>
      <c r="F12" s="150"/>
      <c r="G12" s="150"/>
      <c r="H12" s="150"/>
      <c r="I12" s="149"/>
      <c r="J12" s="148" t="s">
        <v>136</v>
      </c>
      <c r="K12" s="149"/>
    </row>
    <row r="13" spans="1:11" ht="16.5" thickBot="1">
      <c r="A13" s="119"/>
      <c r="B13" s="98" t="s">
        <v>5</v>
      </c>
      <c r="C13" s="93" t="s">
        <v>6</v>
      </c>
      <c r="D13" s="98" t="s">
        <v>7</v>
      </c>
      <c r="E13" s="92" t="s">
        <v>8</v>
      </c>
      <c r="F13" s="92" t="s">
        <v>9</v>
      </c>
      <c r="G13" s="92" t="s">
        <v>10</v>
      </c>
      <c r="H13" s="92" t="s">
        <v>11</v>
      </c>
      <c r="I13" s="93" t="s">
        <v>12</v>
      </c>
      <c r="J13" s="98" t="s">
        <v>5</v>
      </c>
      <c r="K13" s="93" t="s">
        <v>6</v>
      </c>
    </row>
    <row r="14" spans="1:11" ht="19.5" customHeight="1">
      <c r="A14" s="94">
        <v>2022</v>
      </c>
      <c r="B14" s="99"/>
      <c r="C14" s="56"/>
      <c r="D14" s="99"/>
      <c r="E14" s="54"/>
      <c r="F14" s="54"/>
      <c r="G14" s="54"/>
      <c r="H14" s="54"/>
      <c r="I14" s="56"/>
      <c r="J14" s="99"/>
      <c r="K14" s="56"/>
    </row>
    <row r="15" spans="1:11" ht="19.5" customHeight="1">
      <c r="A15" s="94" t="s">
        <v>18</v>
      </c>
      <c r="B15" s="100"/>
      <c r="C15" s="48"/>
      <c r="D15" s="100"/>
      <c r="E15" s="46"/>
      <c r="F15" s="46"/>
      <c r="G15" s="47"/>
      <c r="H15" s="47"/>
      <c r="I15" s="108"/>
      <c r="J15" s="100"/>
      <c r="K15" s="74"/>
    </row>
    <row r="16" spans="1:11" ht="19.5" customHeight="1">
      <c r="A16" s="95" t="s">
        <v>19</v>
      </c>
      <c r="B16" s="101"/>
      <c r="C16" s="53"/>
      <c r="D16" s="101"/>
      <c r="E16" s="50"/>
      <c r="F16" s="50"/>
      <c r="G16" s="52"/>
      <c r="H16" s="52"/>
      <c r="I16" s="109"/>
      <c r="J16" s="101"/>
      <c r="K16" s="75"/>
    </row>
    <row r="17" spans="1:11" ht="19.5" customHeight="1">
      <c r="A17" s="94">
        <v>2023</v>
      </c>
      <c r="B17" s="99"/>
      <c r="C17" s="56"/>
      <c r="D17" s="99"/>
      <c r="E17" s="54"/>
      <c r="F17" s="54"/>
      <c r="G17" s="55"/>
      <c r="H17" s="55"/>
      <c r="I17" s="110"/>
      <c r="J17" s="99"/>
      <c r="K17" s="76"/>
    </row>
    <row r="18" spans="1:11" ht="19.5" customHeight="1">
      <c r="A18" s="95" t="s">
        <v>20</v>
      </c>
      <c r="B18" s="101"/>
      <c r="C18" s="53"/>
      <c r="D18" s="101"/>
      <c r="E18" s="50"/>
      <c r="F18" s="50"/>
      <c r="G18" s="77"/>
      <c r="H18" s="77"/>
      <c r="I18" s="111"/>
      <c r="J18" s="103"/>
      <c r="K18" s="75">
        <f>BUSHEL!N20</f>
        <v>298.7047</v>
      </c>
    </row>
    <row r="19" spans="1:11" ht="19.5" customHeight="1">
      <c r="A19" s="94" t="s">
        <v>21</v>
      </c>
      <c r="B19" s="102"/>
      <c r="C19" s="74">
        <v>324.1</v>
      </c>
      <c r="D19" s="102"/>
      <c r="E19" s="79">
        <v>389.1</v>
      </c>
      <c r="F19" s="80"/>
      <c r="G19" s="81">
        <f>BUSHEL!I21*$B$45</f>
        <v>394.63056</v>
      </c>
      <c r="H19" s="81">
        <f>BUSHEL!J21*$B$45</f>
        <v>392.79336</v>
      </c>
      <c r="I19" s="112">
        <f>BUSHEL!K21*$B$45</f>
        <v>392.79336</v>
      </c>
      <c r="J19" s="102"/>
      <c r="K19" s="74">
        <f>BUSHEL!N21</f>
        <v>298.7047</v>
      </c>
    </row>
    <row r="20" spans="1:11" ht="19.5" customHeight="1">
      <c r="A20" s="95" t="s">
        <v>22</v>
      </c>
      <c r="B20" s="103">
        <f>BUSHEL!B22*$B$45</f>
        <v>278.24394</v>
      </c>
      <c r="C20" s="75">
        <v>326.2</v>
      </c>
      <c r="D20" s="103">
        <f>BUSHEL!E22*$B$45</f>
        <v>322.97976</v>
      </c>
      <c r="E20" s="78">
        <v>383.2</v>
      </c>
      <c r="F20" s="82"/>
      <c r="G20" s="52">
        <f>BUSHEL!I22*$B$45</f>
        <v>394.63056</v>
      </c>
      <c r="H20" s="52">
        <f>BUSHEL!J22*$B$45</f>
        <v>392.79336</v>
      </c>
      <c r="I20" s="109">
        <f>BUSHEL!K22*$B$45</f>
        <v>392.79336</v>
      </c>
      <c r="J20" s="103">
        <f>BUSHEL!L22*$E$45</f>
        <v>264.06086</v>
      </c>
      <c r="K20" s="75">
        <f>BUSHEL!N22</f>
        <v>301.06678</v>
      </c>
    </row>
    <row r="21" spans="1:11" ht="19.5" customHeight="1">
      <c r="A21" s="96" t="s">
        <v>23</v>
      </c>
      <c r="B21" s="104"/>
      <c r="C21" s="85">
        <v>324.4</v>
      </c>
      <c r="D21" s="104"/>
      <c r="E21" s="83">
        <v>384.3</v>
      </c>
      <c r="F21" s="84"/>
      <c r="G21" s="81">
        <f>BUSHEL!I23*$B$45</f>
        <v>394.63056</v>
      </c>
      <c r="H21" s="81">
        <f>BUSHEL!J23*$B$45</f>
        <v>392.79336</v>
      </c>
      <c r="I21" s="112">
        <f>BUSHEL!K23*$B$45</f>
        <v>392.79336</v>
      </c>
      <c r="J21" s="104"/>
      <c r="K21" s="85"/>
    </row>
    <row r="22" spans="1:11" ht="19.5" customHeight="1">
      <c r="A22" s="95" t="s">
        <v>24</v>
      </c>
      <c r="B22" s="103">
        <f>BUSHEL!B24*$B$45</f>
        <v>282.19392</v>
      </c>
      <c r="C22" s="75">
        <v>319</v>
      </c>
      <c r="D22" s="103">
        <f>BUSHEL!E24*$B$45</f>
        <v>318.93791999999996</v>
      </c>
      <c r="E22" s="78">
        <v>379.8</v>
      </c>
      <c r="F22" s="82"/>
      <c r="G22" s="82"/>
      <c r="H22" s="82"/>
      <c r="I22" s="86"/>
      <c r="J22" s="103">
        <f>BUSHEL!L24*$E$45</f>
        <v>263.37192</v>
      </c>
      <c r="K22" s="86"/>
    </row>
    <row r="23" spans="1:11" ht="19.5" customHeight="1">
      <c r="A23" s="94" t="s">
        <v>25</v>
      </c>
      <c r="B23" s="102"/>
      <c r="C23" s="105"/>
      <c r="D23" s="102"/>
      <c r="E23" s="80"/>
      <c r="F23" s="80"/>
      <c r="G23" s="80"/>
      <c r="H23" s="80"/>
      <c r="I23" s="87"/>
      <c r="J23" s="102"/>
      <c r="K23" s="87"/>
    </row>
    <row r="24" spans="1:11" ht="19.5" customHeight="1">
      <c r="A24" s="95" t="s">
        <v>26</v>
      </c>
      <c r="B24" s="103">
        <f>BUSHEL!B26*$B$45</f>
        <v>284.12298</v>
      </c>
      <c r="C24" s="65"/>
      <c r="D24" s="101">
        <f>BUSHEL!E26*$B$45</f>
        <v>314.43678</v>
      </c>
      <c r="E24" s="51"/>
      <c r="F24" s="51"/>
      <c r="G24" s="51"/>
      <c r="H24" s="51"/>
      <c r="I24" s="65"/>
      <c r="J24" s="103">
        <f>BUSHEL!L26*$E$45</f>
        <v>259.3367</v>
      </c>
      <c r="K24" s="65"/>
    </row>
    <row r="25" spans="1:11" ht="19.5" customHeight="1">
      <c r="A25" s="96" t="s">
        <v>27</v>
      </c>
      <c r="B25" s="106"/>
      <c r="C25" s="64"/>
      <c r="D25" s="106"/>
      <c r="E25" s="63"/>
      <c r="F25" s="63"/>
      <c r="G25" s="63"/>
      <c r="H25" s="63"/>
      <c r="I25" s="64"/>
      <c r="J25" s="104"/>
      <c r="K25" s="64"/>
    </row>
    <row r="26" spans="1:11" ht="19.5" customHeight="1">
      <c r="A26" s="95" t="s">
        <v>16</v>
      </c>
      <c r="B26" s="103">
        <f>BUSHEL!B28*$B$45</f>
        <v>287.42994</v>
      </c>
      <c r="C26" s="65"/>
      <c r="D26" s="103">
        <f>BUSHEL!E28*$B$45</f>
        <v>313.88562</v>
      </c>
      <c r="E26" s="51"/>
      <c r="F26" s="51"/>
      <c r="G26" s="51"/>
      <c r="H26" s="51"/>
      <c r="I26" s="65"/>
      <c r="J26" s="103">
        <f>BUSHEL!L28*$E$45</f>
        <v>237.88114</v>
      </c>
      <c r="K26" s="65"/>
    </row>
    <row r="27" spans="1:11" ht="19.5" customHeight="1">
      <c r="A27" s="96" t="s">
        <v>17</v>
      </c>
      <c r="B27" s="104"/>
      <c r="C27" s="64"/>
      <c r="D27" s="104"/>
      <c r="E27" s="63"/>
      <c r="F27" s="63"/>
      <c r="G27" s="63"/>
      <c r="H27" s="63"/>
      <c r="I27" s="64"/>
      <c r="J27" s="104"/>
      <c r="K27" s="64"/>
    </row>
    <row r="28" spans="1:11" ht="19.5" customHeight="1">
      <c r="A28" s="95" t="s">
        <v>18</v>
      </c>
      <c r="B28" s="103"/>
      <c r="C28" s="65"/>
      <c r="D28" s="103"/>
      <c r="E28" s="51"/>
      <c r="F28" s="51"/>
      <c r="G28" s="51"/>
      <c r="H28" s="51"/>
      <c r="I28" s="65"/>
      <c r="J28" s="103"/>
      <c r="K28" s="65"/>
    </row>
    <row r="29" spans="1:11" ht="19.5" customHeight="1">
      <c r="A29" s="96" t="s">
        <v>19</v>
      </c>
      <c r="B29" s="106">
        <f>BUSHEL!B31*$B$45</f>
        <v>292.29852</v>
      </c>
      <c r="C29" s="64"/>
      <c r="D29" s="106">
        <f>BUSHEL!E31*$B$45</f>
        <v>315.17166</v>
      </c>
      <c r="E29" s="63"/>
      <c r="F29" s="63"/>
      <c r="G29" s="63"/>
      <c r="H29" s="63"/>
      <c r="I29" s="64"/>
      <c r="J29" s="104">
        <f>BUSHEL!L31*$E$45</f>
        <v>232.46803999999997</v>
      </c>
      <c r="K29" s="64"/>
    </row>
    <row r="30" spans="1:11" ht="19.5" customHeight="1">
      <c r="A30" s="94">
        <v>2024</v>
      </c>
      <c r="B30" s="99"/>
      <c r="C30" s="56"/>
      <c r="D30" s="99"/>
      <c r="E30" s="54"/>
      <c r="F30" s="54"/>
      <c r="G30" s="54"/>
      <c r="H30" s="54"/>
      <c r="I30" s="56"/>
      <c r="J30" s="99"/>
      <c r="K30" s="56"/>
    </row>
    <row r="31" spans="1:11" ht="19.5" customHeight="1">
      <c r="A31" s="95" t="s">
        <v>22</v>
      </c>
      <c r="B31" s="101">
        <f>BUSHEL!B33*$B$45</f>
        <v>295.42176</v>
      </c>
      <c r="C31" s="86"/>
      <c r="D31" s="101">
        <f>BUSHEL!E33*$B$45</f>
        <v>314.80422</v>
      </c>
      <c r="E31" s="82"/>
      <c r="F31" s="82"/>
      <c r="G31" s="82"/>
      <c r="H31" s="82"/>
      <c r="I31" s="86"/>
      <c r="J31" s="103">
        <f>BUSHEL!L33*$E$45</f>
        <v>235.32222</v>
      </c>
      <c r="K31" s="86"/>
    </row>
    <row r="32" spans="1:11" ht="19.5" customHeight="1">
      <c r="A32" s="94" t="s">
        <v>24</v>
      </c>
      <c r="B32" s="102">
        <f>BUSHEL!B34*$B$45</f>
        <v>295.3299</v>
      </c>
      <c r="C32" s="87"/>
      <c r="D32" s="102">
        <f>BUSHEL!E34*$B$45</f>
        <v>311.68098</v>
      </c>
      <c r="E32" s="80"/>
      <c r="F32" s="80"/>
      <c r="G32" s="80"/>
      <c r="H32" s="80"/>
      <c r="I32" s="87"/>
      <c r="J32" s="102">
        <f>BUSHEL!L34*$E$45</f>
        <v>236.99535999999998</v>
      </c>
      <c r="K32" s="87"/>
    </row>
    <row r="33" spans="1:11" ht="19.5" customHeight="1">
      <c r="A33" s="95" t="s">
        <v>26</v>
      </c>
      <c r="B33" s="101">
        <f>BUSHEL!B35*$B$45</f>
        <v>288.80784</v>
      </c>
      <c r="C33" s="53"/>
      <c r="D33" s="101">
        <f>BUSHEL!E35*$B$45</f>
        <v>299.55546</v>
      </c>
      <c r="E33" s="50"/>
      <c r="F33" s="51"/>
      <c r="G33" s="52"/>
      <c r="H33" s="52"/>
      <c r="I33" s="109"/>
      <c r="J33" s="103">
        <f>BUSHEL!L35*$E$45</f>
        <v>236.79852</v>
      </c>
      <c r="K33" s="88"/>
    </row>
    <row r="34" spans="1:11" ht="19.5" customHeight="1">
      <c r="A34" s="94" t="s">
        <v>16</v>
      </c>
      <c r="B34" s="102">
        <f>BUSHEL!B36*$B$45</f>
        <v>287.88924</v>
      </c>
      <c r="C34" s="87"/>
      <c r="D34" s="102">
        <f>BUSHEL!E36*$B$45</f>
        <v>298.36127999999997</v>
      </c>
      <c r="E34" s="80"/>
      <c r="F34" s="80"/>
      <c r="G34" s="80"/>
      <c r="H34" s="80"/>
      <c r="I34" s="87"/>
      <c r="J34" s="102">
        <f>BUSHEL!L36*$E$45</f>
        <v>221.34658</v>
      </c>
      <c r="K34" s="87"/>
    </row>
    <row r="35" spans="1:11" ht="19.5" customHeight="1">
      <c r="A35" s="95" t="s">
        <v>19</v>
      </c>
      <c r="B35" s="101">
        <f>BUSHEL!B37*$B$45</f>
        <v>290.18574</v>
      </c>
      <c r="C35" s="53"/>
      <c r="D35" s="101">
        <f>BUSHEL!E37*$B$45</f>
        <v>298.26941999999997</v>
      </c>
      <c r="E35" s="50"/>
      <c r="F35" s="50"/>
      <c r="G35" s="52"/>
      <c r="H35" s="52"/>
      <c r="I35" s="109"/>
      <c r="J35" s="103">
        <f>BUSHEL!L37*$E$45</f>
        <v>216.72083999999998</v>
      </c>
      <c r="K35" s="53"/>
    </row>
    <row r="36" spans="1:11" ht="21.75" customHeight="1">
      <c r="A36" s="94">
        <v>2025</v>
      </c>
      <c r="B36" s="99"/>
      <c r="C36" s="56"/>
      <c r="D36" s="99"/>
      <c r="E36" s="54"/>
      <c r="F36" s="54"/>
      <c r="G36" s="54"/>
      <c r="H36" s="54"/>
      <c r="I36" s="56"/>
      <c r="J36" s="99"/>
      <c r="K36" s="56"/>
    </row>
    <row r="37" spans="1:11" ht="21.75" customHeight="1">
      <c r="A37" s="95" t="s">
        <v>22</v>
      </c>
      <c r="B37" s="101">
        <f>BUSHEL!B39*$B$45</f>
        <v>287.88924</v>
      </c>
      <c r="C37" s="86"/>
      <c r="D37" s="101">
        <f>BUSHEL!E39*$B$45</f>
        <v>284.03112</v>
      </c>
      <c r="E37" s="82"/>
      <c r="F37" s="82"/>
      <c r="G37" s="82"/>
      <c r="H37" s="82"/>
      <c r="I37" s="86"/>
      <c r="J37" s="103"/>
      <c r="K37" s="86"/>
    </row>
    <row r="38" spans="1:11" ht="21.75" customHeight="1">
      <c r="A38" s="94" t="s">
        <v>24</v>
      </c>
      <c r="B38" s="102">
        <f>BUSHEL!B40*$B$45</f>
        <v>282.74508</v>
      </c>
      <c r="C38" s="87"/>
      <c r="D38" s="102">
        <f>BUSHEL!E40*$B$45</f>
        <v>273.09978</v>
      </c>
      <c r="E38" s="80"/>
      <c r="F38" s="80"/>
      <c r="G38" s="80"/>
      <c r="H38" s="80"/>
      <c r="I38" s="87"/>
      <c r="J38" s="102"/>
      <c r="K38" s="87"/>
    </row>
    <row r="39" spans="1:11" ht="21.75" customHeight="1">
      <c r="A39" s="95" t="s">
        <v>26</v>
      </c>
      <c r="B39" s="101">
        <f>BUSHEL!B41*$B$45</f>
        <v>272.27304</v>
      </c>
      <c r="C39" s="53"/>
      <c r="D39" s="101">
        <f>BUSHEL!E41*$B$45</f>
        <v>269.24165999999997</v>
      </c>
      <c r="E39" s="50"/>
      <c r="F39" s="51"/>
      <c r="G39" s="52"/>
      <c r="H39" s="52"/>
      <c r="I39" s="109"/>
      <c r="J39" s="103">
        <f>BUSHEL!L41*$E$45</f>
        <v>219.67344</v>
      </c>
      <c r="K39" s="88"/>
    </row>
    <row r="40" spans="1:11" ht="21.75" customHeight="1">
      <c r="A40" s="94" t="s">
        <v>16</v>
      </c>
      <c r="B40" s="102"/>
      <c r="C40" s="87"/>
      <c r="D40" s="102"/>
      <c r="E40" s="80"/>
      <c r="F40" s="80"/>
      <c r="G40" s="80"/>
      <c r="H40" s="80"/>
      <c r="I40" s="87"/>
      <c r="J40" s="102"/>
      <c r="K40" s="87"/>
    </row>
    <row r="41" spans="1:11" ht="22.5" customHeight="1" thickBot="1">
      <c r="A41" s="97" t="s">
        <v>19</v>
      </c>
      <c r="B41" s="107"/>
      <c r="C41" s="91"/>
      <c r="D41" s="107"/>
      <c r="E41" s="89"/>
      <c r="F41" s="89"/>
      <c r="G41" s="90"/>
      <c r="H41" s="90"/>
      <c r="I41" s="113"/>
      <c r="J41" s="114">
        <f>BUSHEL!L43*$E$45</f>
        <v>197.92262</v>
      </c>
      <c r="K41" s="91"/>
    </row>
    <row r="42" ht="5.25" customHeight="1"/>
    <row r="43" spans="1:8" s="120" customFormat="1" ht="21.75" customHeight="1">
      <c r="A43" s="120" t="s">
        <v>33</v>
      </c>
      <c r="B43" s="121"/>
      <c r="C43" s="121"/>
      <c r="D43" s="121"/>
      <c r="E43" s="121"/>
      <c r="F43" s="121"/>
      <c r="G43" s="121"/>
      <c r="H43" s="121"/>
    </row>
    <row r="44" ht="15">
      <c r="A44" s="6" t="s">
        <v>28</v>
      </c>
    </row>
    <row r="45" spans="1:5" ht="15.75">
      <c r="A45" s="11" t="s">
        <v>29</v>
      </c>
      <c r="B45" s="116">
        <v>0.36744</v>
      </c>
      <c r="D45" s="11" t="s">
        <v>30</v>
      </c>
      <c r="E45" s="116">
        <v>0.39368</v>
      </c>
    </row>
    <row r="46" spans="1:8" ht="15.75">
      <c r="A46" s="7" t="s">
        <v>31</v>
      </c>
      <c r="B46" s="7"/>
      <c r="C46" s="7"/>
      <c r="D46" s="7"/>
      <c r="E46" s="7"/>
      <c r="F46" s="7"/>
      <c r="G46" s="7"/>
      <c r="H46" s="7"/>
    </row>
  </sheetData>
  <sheetProtection selectLockedCells="1" selectUnlockedCells="1"/>
  <mergeCells count="10">
    <mergeCell ref="B12:C12"/>
    <mergeCell ref="D12:I12"/>
    <mergeCell ref="J12:K12"/>
    <mergeCell ref="F10:G10"/>
    <mergeCell ref="I10:K10"/>
    <mergeCell ref="E3:I5"/>
    <mergeCell ref="E8:H9"/>
    <mergeCell ref="B11:C11"/>
    <mergeCell ref="D11:I11"/>
    <mergeCell ref="J11:K11"/>
  </mergeCells>
  <hyperlinks>
    <hyperlink ref="A46" r:id="rId1" display="www.odepa.gob.cl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scale="7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21" sqref="D2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1" spans="1:3" ht="15.75">
      <c r="A1" s="152">
        <v>44966</v>
      </c>
      <c r="B1" s="152"/>
      <c r="C1" s="152"/>
    </row>
    <row r="3" spans="2:3" ht="15.75">
      <c r="B3" s="4" t="s">
        <v>34</v>
      </c>
      <c r="C3" s="2" t="s">
        <v>13</v>
      </c>
    </row>
    <row r="4" spans="2:3" ht="15.75">
      <c r="B4" s="12">
        <v>0.12</v>
      </c>
      <c r="C4" s="3" t="s">
        <v>35</v>
      </c>
    </row>
    <row r="5" spans="1:3" ht="15.75">
      <c r="A5" s="125">
        <v>2023</v>
      </c>
      <c r="B5" s="125"/>
      <c r="C5" s="126"/>
    </row>
    <row r="6" spans="1:3" ht="15">
      <c r="A6" s="15" t="s">
        <v>1</v>
      </c>
      <c r="B6" s="115"/>
      <c r="C6" s="22"/>
    </row>
    <row r="7" spans="1:3" ht="15">
      <c r="A7" s="13" t="s">
        <v>37</v>
      </c>
      <c r="B7" s="16">
        <v>125</v>
      </c>
      <c r="C7" s="16" t="s">
        <v>36</v>
      </c>
    </row>
    <row r="8" spans="1:3" ht="15">
      <c r="A8" s="15" t="s">
        <v>38</v>
      </c>
      <c r="B8" s="29">
        <v>125</v>
      </c>
      <c r="C8" s="21" t="s">
        <v>36</v>
      </c>
    </row>
    <row r="9" spans="1:3" ht="15">
      <c r="A9" s="13" t="s">
        <v>39</v>
      </c>
      <c r="B9" s="16">
        <v>120</v>
      </c>
      <c r="C9" s="16" t="s">
        <v>40</v>
      </c>
    </row>
    <row r="10" spans="1:3" ht="15">
      <c r="A10" s="15" t="s">
        <v>41</v>
      </c>
      <c r="B10" s="115">
        <v>115</v>
      </c>
      <c r="C10" s="22" t="s">
        <v>40</v>
      </c>
    </row>
    <row r="11" spans="1:3" ht="15">
      <c r="A11" s="13" t="s">
        <v>54</v>
      </c>
      <c r="B11" s="16">
        <v>95</v>
      </c>
      <c r="C11" s="16" t="s">
        <v>40</v>
      </c>
    </row>
    <row r="13" spans="1:3" ht="15.75">
      <c r="A13" s="26" t="s">
        <v>42</v>
      </c>
      <c r="B13" s="25"/>
      <c r="C13" s="24"/>
    </row>
    <row r="15" ht="15.75">
      <c r="A15" t="s">
        <v>43</v>
      </c>
    </row>
    <row r="16" ht="15">
      <c r="A16" t="s">
        <v>44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zoomScalePageLayoutView="0" workbookViewId="0" topLeftCell="A1">
      <selection activeCell="F34" sqref="F34"/>
    </sheetView>
  </sheetViews>
  <sheetFormatPr defaultColWidth="11.5546875" defaultRowHeight="15"/>
  <cols>
    <col min="1" max="1" width="10.88671875" style="0" customWidth="1"/>
    <col min="2" max="3" width="11.6640625" style="0" customWidth="1"/>
    <col min="4" max="5" width="10.6640625" style="0" customWidth="1"/>
    <col min="6" max="6" width="10.10546875" style="0" customWidth="1"/>
    <col min="7" max="7" width="10.6640625" style="0" customWidth="1"/>
    <col min="8" max="8" width="10.10546875" style="0" bestFit="1" customWidth="1"/>
  </cols>
  <sheetData>
    <row r="1" spans="1:8" ht="15.75">
      <c r="A1" s="171">
        <v>44966</v>
      </c>
      <c r="B1" s="172"/>
      <c r="C1" s="172"/>
      <c r="D1" s="172"/>
      <c r="E1" s="172"/>
      <c r="F1" s="172"/>
      <c r="G1" s="172"/>
      <c r="H1" s="173"/>
    </row>
    <row r="2" spans="1:8" ht="15.75">
      <c r="A2" s="174" t="s">
        <v>3</v>
      </c>
      <c r="B2" s="175"/>
      <c r="C2" s="175"/>
      <c r="D2" s="175"/>
      <c r="E2" s="175"/>
      <c r="F2" s="175"/>
      <c r="G2" s="175"/>
      <c r="H2" s="176"/>
    </row>
    <row r="3" spans="1:8" ht="16.5" thickBot="1">
      <c r="A3" s="177" t="s">
        <v>48</v>
      </c>
      <c r="B3" s="178"/>
      <c r="C3" s="178"/>
      <c r="D3" s="178"/>
      <c r="E3" s="178"/>
      <c r="F3" s="178"/>
      <c r="G3" s="178"/>
      <c r="H3" s="179"/>
    </row>
    <row r="4" spans="1:8" ht="15.75">
      <c r="A4" s="180"/>
      <c r="B4" s="181">
        <v>0.11</v>
      </c>
      <c r="C4" s="181" t="s">
        <v>49</v>
      </c>
      <c r="D4" s="182">
        <v>0.13</v>
      </c>
      <c r="E4" s="182" t="s">
        <v>50</v>
      </c>
      <c r="F4" s="182" t="s">
        <v>51</v>
      </c>
      <c r="G4" s="182" t="s">
        <v>52</v>
      </c>
      <c r="H4" s="183" t="s">
        <v>53</v>
      </c>
    </row>
    <row r="5" spans="1:8" ht="15.75">
      <c r="A5" s="184">
        <v>2023</v>
      </c>
      <c r="B5" s="155"/>
      <c r="C5" s="155"/>
      <c r="D5" s="155"/>
      <c r="E5" s="155"/>
      <c r="F5" s="155"/>
      <c r="G5" s="155"/>
      <c r="H5" s="185"/>
    </row>
    <row r="6" spans="1:8" ht="15">
      <c r="A6" s="186" t="s">
        <v>1</v>
      </c>
      <c r="B6" s="22"/>
      <c r="C6" s="22"/>
      <c r="D6" s="22"/>
      <c r="E6" s="22"/>
      <c r="F6" s="10"/>
      <c r="G6" s="22"/>
      <c r="H6" s="187"/>
    </row>
    <row r="7" spans="1:8" ht="15">
      <c r="A7" s="188" t="s">
        <v>37</v>
      </c>
      <c r="B7" s="16"/>
      <c r="C7" s="16"/>
      <c r="D7" s="16"/>
      <c r="E7" s="16"/>
      <c r="F7" s="14"/>
      <c r="G7" s="16"/>
      <c r="H7" s="189"/>
    </row>
    <row r="8" spans="1:8" ht="15">
      <c r="A8" s="186" t="s">
        <v>38</v>
      </c>
      <c r="B8" s="22">
        <v>180</v>
      </c>
      <c r="C8" s="22" t="s">
        <v>36</v>
      </c>
      <c r="D8" s="22"/>
      <c r="E8" s="22">
        <v>195</v>
      </c>
      <c r="F8" s="10">
        <v>190</v>
      </c>
      <c r="G8" s="22">
        <v>190</v>
      </c>
      <c r="H8" s="187" t="s">
        <v>36</v>
      </c>
    </row>
    <row r="9" spans="1:8" ht="15">
      <c r="A9" s="188" t="s">
        <v>39</v>
      </c>
      <c r="B9" s="16">
        <v>175</v>
      </c>
      <c r="C9" s="16" t="s">
        <v>40</v>
      </c>
      <c r="D9" s="16"/>
      <c r="E9" s="16">
        <v>195</v>
      </c>
      <c r="F9" s="14">
        <v>190</v>
      </c>
      <c r="G9" s="16">
        <v>190</v>
      </c>
      <c r="H9" s="189" t="s">
        <v>40</v>
      </c>
    </row>
    <row r="10" spans="1:8" ht="15">
      <c r="A10" s="186" t="s">
        <v>41</v>
      </c>
      <c r="B10" s="22">
        <v>178</v>
      </c>
      <c r="C10" s="22" t="s">
        <v>40</v>
      </c>
      <c r="D10" s="22"/>
      <c r="E10" s="22">
        <v>195</v>
      </c>
      <c r="F10" s="10">
        <v>190</v>
      </c>
      <c r="G10" s="22">
        <v>190</v>
      </c>
      <c r="H10" s="187" t="s">
        <v>40</v>
      </c>
    </row>
    <row r="11" spans="1:8" ht="15">
      <c r="A11" s="188" t="s">
        <v>54</v>
      </c>
      <c r="B11" s="30">
        <v>178</v>
      </c>
      <c r="C11" s="16" t="s">
        <v>59</v>
      </c>
      <c r="D11" s="31"/>
      <c r="E11" s="32"/>
      <c r="F11" s="14"/>
      <c r="G11" s="14"/>
      <c r="H11" s="190"/>
    </row>
    <row r="12" spans="1:8" ht="15.75" thickBot="1">
      <c r="A12" s="191" t="s">
        <v>55</v>
      </c>
      <c r="B12" s="192"/>
      <c r="C12" s="192"/>
      <c r="D12" s="192"/>
      <c r="E12" s="192"/>
      <c r="F12" s="193"/>
      <c r="G12" s="193"/>
      <c r="H12" s="194"/>
    </row>
    <row r="15" spans="1:8" ht="15">
      <c r="A15" t="s">
        <v>43</v>
      </c>
      <c r="B15" s="27"/>
      <c r="C15" s="27"/>
      <c r="D15" s="27"/>
      <c r="E15" s="33" t="s">
        <v>56</v>
      </c>
      <c r="F15" s="27"/>
      <c r="G15" s="27"/>
      <c r="H15" s="27"/>
    </row>
    <row r="16" spans="1:8" ht="15">
      <c r="A16" t="s">
        <v>44</v>
      </c>
      <c r="B16" s="27"/>
      <c r="C16" s="27"/>
      <c r="D16" s="27"/>
      <c r="E16" s="27"/>
      <c r="F16" s="27"/>
      <c r="G16" s="27"/>
      <c r="H16" s="27"/>
    </row>
    <row r="17" spans="1:8" ht="15">
      <c r="A17" t="s">
        <v>45</v>
      </c>
      <c r="B17" s="27"/>
      <c r="C17" s="27"/>
      <c r="D17" s="27"/>
      <c r="E17" s="27"/>
      <c r="F17" s="27"/>
      <c r="G17" s="27"/>
      <c r="H17" s="27"/>
    </row>
    <row r="18" spans="1:8" ht="15">
      <c r="A18" t="s">
        <v>46</v>
      </c>
      <c r="B18" s="27"/>
      <c r="C18" s="27"/>
      <c r="D18" s="27"/>
      <c r="E18" s="27"/>
      <c r="F18" s="27"/>
      <c r="G18" s="27"/>
      <c r="H18" s="27"/>
    </row>
    <row r="19" spans="1:8" ht="15">
      <c r="A19" t="s">
        <v>47</v>
      </c>
      <c r="B19" s="27"/>
      <c r="C19" s="27"/>
      <c r="D19" s="27"/>
      <c r="E19" s="27"/>
      <c r="F19" s="27"/>
      <c r="G19" s="27"/>
      <c r="H19" s="27"/>
    </row>
    <row r="21" spans="1:5" ht="15">
      <c r="A21" s="153" t="s">
        <v>143</v>
      </c>
      <c r="B21" s="153"/>
      <c r="C21" s="153"/>
      <c r="D21" s="153"/>
      <c r="E21" s="33"/>
    </row>
    <row r="22" ht="15">
      <c r="A22" t="s">
        <v>57</v>
      </c>
    </row>
  </sheetData>
  <sheetProtection selectLockedCells="1" selectUnlockedCells="1"/>
  <mergeCells count="5">
    <mergeCell ref="A1:H1"/>
    <mergeCell ref="A21:D21"/>
    <mergeCell ref="A5:H5"/>
    <mergeCell ref="A2:H2"/>
    <mergeCell ref="A3:H3"/>
  </mergeCells>
  <hyperlinks>
    <hyperlink ref="E15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90" zoomScaleNormal="90" zoomScalePageLayoutView="0" workbookViewId="0" topLeftCell="A1">
      <selection activeCell="G27" sqref="G2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1" spans="1:3" ht="15.75">
      <c r="A1" s="152">
        <v>44966</v>
      </c>
      <c r="B1" s="152"/>
      <c r="C1" s="152"/>
    </row>
    <row r="4" spans="2:3" ht="15.75">
      <c r="B4" s="4" t="s">
        <v>58</v>
      </c>
      <c r="C4" s="2" t="s">
        <v>13</v>
      </c>
    </row>
    <row r="5" spans="2:3" ht="15.75">
      <c r="B5" s="12" t="s">
        <v>137</v>
      </c>
      <c r="C5" s="3" t="s">
        <v>35</v>
      </c>
    </row>
    <row r="6" spans="1:3" ht="15.75">
      <c r="A6" s="154">
        <v>2023</v>
      </c>
      <c r="B6" s="155"/>
      <c r="C6" s="155"/>
    </row>
    <row r="7" spans="1:3" ht="15">
      <c r="A7" s="28" t="s">
        <v>1</v>
      </c>
      <c r="B7" s="21">
        <v>88</v>
      </c>
      <c r="C7" s="10" t="s">
        <v>36</v>
      </c>
    </row>
    <row r="8" spans="1:5" ht="15">
      <c r="A8" s="31" t="s">
        <v>37</v>
      </c>
      <c r="B8" s="32">
        <v>88</v>
      </c>
      <c r="C8" s="32" t="s">
        <v>36</v>
      </c>
      <c r="E8" t="s">
        <v>43</v>
      </c>
    </row>
    <row r="9" spans="1:5" ht="15">
      <c r="A9" s="15" t="s">
        <v>38</v>
      </c>
      <c r="B9" s="10">
        <v>94</v>
      </c>
      <c r="C9" s="10" t="s">
        <v>36</v>
      </c>
      <c r="E9" t="s">
        <v>44</v>
      </c>
    </row>
    <row r="10" spans="1:5" ht="15">
      <c r="A10" s="31" t="s">
        <v>39</v>
      </c>
      <c r="B10" s="32">
        <v>95</v>
      </c>
      <c r="C10" s="32" t="s">
        <v>40</v>
      </c>
      <c r="E10" t="s">
        <v>45</v>
      </c>
    </row>
    <row r="11" spans="1:5" ht="15">
      <c r="A11" s="15" t="s">
        <v>41</v>
      </c>
      <c r="B11" s="10">
        <v>93</v>
      </c>
      <c r="C11" s="10" t="s">
        <v>40</v>
      </c>
      <c r="E11" t="s">
        <v>46</v>
      </c>
    </row>
    <row r="12" spans="1:5" ht="15">
      <c r="A12" s="13" t="s">
        <v>54</v>
      </c>
      <c r="B12" s="14">
        <v>100</v>
      </c>
      <c r="C12" s="14" t="s">
        <v>59</v>
      </c>
      <c r="E12" t="s">
        <v>47</v>
      </c>
    </row>
    <row r="13" spans="1:3" ht="15">
      <c r="A13" s="15" t="s">
        <v>55</v>
      </c>
      <c r="B13" s="10">
        <v>93</v>
      </c>
      <c r="C13" s="10" t="s">
        <v>59</v>
      </c>
    </row>
    <row r="14" spans="1:3" ht="15">
      <c r="A14" s="13" t="s">
        <v>60</v>
      </c>
      <c r="B14" s="14"/>
      <c r="C14" s="14"/>
    </row>
    <row r="16" ht="15">
      <c r="A16" t="s">
        <v>61</v>
      </c>
    </row>
  </sheetData>
  <sheetProtection selectLockedCells="1" selectUnlockedCells="1"/>
  <mergeCells count="2">
    <mergeCell ref="A6:C6"/>
    <mergeCell ref="A1:C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="90" zoomScaleNormal="90" zoomScalePageLayoutView="0" workbookViewId="0" topLeftCell="A1">
      <selection activeCell="J26" sqref="J26"/>
    </sheetView>
  </sheetViews>
  <sheetFormatPr defaultColWidth="12.4453125" defaultRowHeight="15"/>
  <cols>
    <col min="1" max="1" width="7.5546875" style="0" bestFit="1" customWidth="1"/>
    <col min="2" max="2" width="6.3359375" style="0" bestFit="1" customWidth="1"/>
    <col min="3" max="3" width="18.77734375" style="0" bestFit="1" customWidth="1"/>
    <col min="4" max="4" width="11.4453125" style="0" customWidth="1"/>
    <col min="5" max="5" width="6.4453125" style="127" bestFit="1" customWidth="1"/>
    <col min="6" max="6" width="11.4453125" style="0" bestFit="1" customWidth="1"/>
    <col min="7" max="7" width="6.99609375" style="24" bestFit="1" customWidth="1"/>
    <col min="8" max="8" width="2.4453125" style="24" customWidth="1"/>
    <col min="9" max="9" width="7.5546875" style="0" bestFit="1" customWidth="1"/>
    <col min="10" max="10" width="18.77734375" style="0" bestFit="1" customWidth="1"/>
    <col min="11" max="11" width="10.10546875" style="0" bestFit="1" customWidth="1"/>
    <col min="12" max="12" width="6.4453125" style="129" bestFit="1" customWidth="1"/>
    <col min="13" max="13" width="10.10546875" style="0" bestFit="1" customWidth="1"/>
    <col min="14" max="14" width="6.99609375" style="0" bestFit="1" customWidth="1"/>
    <col min="15" max="15" width="2.4453125" style="24" customWidth="1"/>
    <col min="16" max="16" width="11.6640625" style="0" bestFit="1" customWidth="1"/>
    <col min="17" max="17" width="13.88671875" style="0" bestFit="1" customWidth="1"/>
    <col min="18" max="18" width="10.10546875" style="0" bestFit="1" customWidth="1"/>
    <col min="19" max="19" width="6.99609375" style="0" bestFit="1" customWidth="1"/>
    <col min="20" max="20" width="10.10546875" style="0" bestFit="1" customWidth="1"/>
    <col min="21" max="21" width="6.99609375" style="0" bestFit="1" customWidth="1"/>
  </cols>
  <sheetData>
    <row r="1" spans="1:3" ht="15.75" thickBot="1">
      <c r="A1" t="s">
        <v>135</v>
      </c>
      <c r="B1" s="156">
        <v>44966</v>
      </c>
      <c r="C1" s="156"/>
    </row>
    <row r="2" spans="2:21" ht="15">
      <c r="B2" s="35" t="s">
        <v>138</v>
      </c>
      <c r="C2" s="36" t="s">
        <v>133</v>
      </c>
      <c r="D2" s="36" t="s">
        <v>62</v>
      </c>
      <c r="E2" s="128" t="s">
        <v>63</v>
      </c>
      <c r="F2" s="36" t="s">
        <v>64</v>
      </c>
      <c r="G2" s="37" t="s">
        <v>65</v>
      </c>
      <c r="H2" s="130"/>
      <c r="I2" s="36" t="s">
        <v>66</v>
      </c>
      <c r="J2" s="36" t="s">
        <v>133</v>
      </c>
      <c r="K2" s="36" t="s">
        <v>62</v>
      </c>
      <c r="L2" s="157" t="s">
        <v>63</v>
      </c>
      <c r="M2" s="36" t="s">
        <v>64</v>
      </c>
      <c r="N2" s="38" t="s">
        <v>65</v>
      </c>
      <c r="O2" s="130"/>
      <c r="P2" s="35" t="s">
        <v>134</v>
      </c>
      <c r="Q2" s="36" t="s">
        <v>133</v>
      </c>
      <c r="R2" s="36" t="s">
        <v>62</v>
      </c>
      <c r="S2" s="36" t="s">
        <v>63</v>
      </c>
      <c r="T2" s="36" t="s">
        <v>64</v>
      </c>
      <c r="U2" s="38" t="s">
        <v>65</v>
      </c>
    </row>
    <row r="3" spans="2:21" ht="15">
      <c r="B3" t="s">
        <v>67</v>
      </c>
      <c r="C3" t="s">
        <v>144</v>
      </c>
      <c r="D3">
        <v>44966</v>
      </c>
      <c r="E3" s="129">
        <v>757.25</v>
      </c>
      <c r="F3">
        <v>44966</v>
      </c>
      <c r="G3">
        <v>757.25</v>
      </c>
      <c r="H3"/>
      <c r="I3" t="s">
        <v>68</v>
      </c>
      <c r="J3" t="s">
        <v>145</v>
      </c>
      <c r="K3">
        <v>44966</v>
      </c>
      <c r="L3" s="129">
        <v>879</v>
      </c>
      <c r="M3">
        <v>44966</v>
      </c>
      <c r="N3">
        <v>879</v>
      </c>
      <c r="O3"/>
      <c r="P3" t="s">
        <v>69</v>
      </c>
      <c r="Q3" t="s">
        <v>146</v>
      </c>
      <c r="R3">
        <v>44966</v>
      </c>
      <c r="S3">
        <v>670.75</v>
      </c>
      <c r="T3">
        <v>44966</v>
      </c>
      <c r="U3">
        <v>670.75</v>
      </c>
    </row>
    <row r="4" spans="2:21" ht="15">
      <c r="B4" t="s">
        <v>70</v>
      </c>
      <c r="C4" t="s">
        <v>71</v>
      </c>
      <c r="D4" s="17">
        <v>44966</v>
      </c>
      <c r="E4" s="129">
        <v>768</v>
      </c>
      <c r="F4" s="17">
        <v>44966</v>
      </c>
      <c r="G4">
        <v>768</v>
      </c>
      <c r="H4"/>
      <c r="I4" t="s">
        <v>72</v>
      </c>
      <c r="J4" t="s">
        <v>73</v>
      </c>
      <c r="K4" s="17">
        <v>44966</v>
      </c>
      <c r="L4" s="129">
        <v>868</v>
      </c>
      <c r="M4" s="17">
        <v>44966</v>
      </c>
      <c r="N4">
        <v>868</v>
      </c>
      <c r="O4"/>
      <c r="P4" t="s">
        <v>74</v>
      </c>
      <c r="Q4" t="s">
        <v>75</v>
      </c>
      <c r="R4" s="17">
        <v>44966</v>
      </c>
      <c r="S4">
        <v>669</v>
      </c>
      <c r="T4" s="17">
        <v>44966</v>
      </c>
      <c r="U4">
        <v>669</v>
      </c>
    </row>
    <row r="5" spans="2:21" ht="15">
      <c r="B5" t="s">
        <v>76</v>
      </c>
      <c r="C5" t="s">
        <v>77</v>
      </c>
      <c r="D5" s="17">
        <v>44966</v>
      </c>
      <c r="E5" s="129">
        <v>773.25</v>
      </c>
      <c r="F5" s="17">
        <v>44966</v>
      </c>
      <c r="G5">
        <v>773.25</v>
      </c>
      <c r="H5"/>
      <c r="I5" t="s">
        <v>78</v>
      </c>
      <c r="J5" t="s">
        <v>79</v>
      </c>
      <c r="K5" s="17">
        <v>44966</v>
      </c>
      <c r="L5" s="129">
        <v>855.75</v>
      </c>
      <c r="M5" s="17">
        <v>44966</v>
      </c>
      <c r="N5">
        <v>855.75</v>
      </c>
      <c r="O5"/>
      <c r="P5" t="s">
        <v>80</v>
      </c>
      <c r="Q5" t="s">
        <v>81</v>
      </c>
      <c r="R5" s="17">
        <v>44966</v>
      </c>
      <c r="S5">
        <v>658.75</v>
      </c>
      <c r="T5" s="17">
        <v>44966</v>
      </c>
      <c r="U5">
        <v>658.75</v>
      </c>
    </row>
    <row r="6" spans="2:21" ht="15">
      <c r="B6" t="s">
        <v>82</v>
      </c>
      <c r="C6" t="s">
        <v>83</v>
      </c>
      <c r="D6" s="17">
        <v>44966</v>
      </c>
      <c r="E6" s="129">
        <v>782.25</v>
      </c>
      <c r="F6" s="17">
        <v>44966</v>
      </c>
      <c r="G6">
        <v>782.25</v>
      </c>
      <c r="H6"/>
      <c r="I6" t="s">
        <v>84</v>
      </c>
      <c r="J6" t="s">
        <v>85</v>
      </c>
      <c r="K6" s="17">
        <v>44966</v>
      </c>
      <c r="L6" s="129">
        <v>854.25</v>
      </c>
      <c r="M6" s="17">
        <v>44966</v>
      </c>
      <c r="N6">
        <v>854.25</v>
      </c>
      <c r="O6"/>
      <c r="P6" t="s">
        <v>86</v>
      </c>
      <c r="Q6" t="s">
        <v>87</v>
      </c>
      <c r="R6" s="17">
        <v>44966</v>
      </c>
      <c r="S6">
        <v>604.25</v>
      </c>
      <c r="T6" s="17">
        <v>44966</v>
      </c>
      <c r="U6">
        <v>604.25</v>
      </c>
    </row>
    <row r="7" spans="2:21" ht="15">
      <c r="B7" t="s">
        <v>88</v>
      </c>
      <c r="C7" t="s">
        <v>89</v>
      </c>
      <c r="D7" s="17">
        <v>44966</v>
      </c>
      <c r="E7" s="129">
        <v>795.5</v>
      </c>
      <c r="F7" s="17">
        <v>44966</v>
      </c>
      <c r="G7">
        <v>795.5</v>
      </c>
      <c r="H7"/>
      <c r="I7" t="s">
        <v>90</v>
      </c>
      <c r="J7" t="s">
        <v>91</v>
      </c>
      <c r="K7" s="17">
        <v>44966</v>
      </c>
      <c r="L7" s="129">
        <v>857.75</v>
      </c>
      <c r="M7" s="17">
        <v>44966</v>
      </c>
      <c r="N7">
        <v>857.75</v>
      </c>
      <c r="O7"/>
      <c r="P7" t="s">
        <v>92</v>
      </c>
      <c r="Q7" t="s">
        <v>93</v>
      </c>
      <c r="R7" s="17">
        <v>44966</v>
      </c>
      <c r="S7">
        <v>590.5</v>
      </c>
      <c r="T7" s="17">
        <v>44966</v>
      </c>
      <c r="U7">
        <v>590.5</v>
      </c>
    </row>
    <row r="8" spans="2:21" ht="15">
      <c r="B8" t="s">
        <v>94</v>
      </c>
      <c r="C8" t="s">
        <v>95</v>
      </c>
      <c r="D8" s="17">
        <v>44966</v>
      </c>
      <c r="E8" s="129">
        <v>804</v>
      </c>
      <c r="F8" s="17">
        <v>44966</v>
      </c>
      <c r="G8">
        <v>804</v>
      </c>
      <c r="H8"/>
      <c r="I8" t="s">
        <v>96</v>
      </c>
      <c r="J8" t="s">
        <v>97</v>
      </c>
      <c r="K8" s="17">
        <v>44966</v>
      </c>
      <c r="L8" s="129">
        <v>856.75</v>
      </c>
      <c r="M8" s="17">
        <v>44966</v>
      </c>
      <c r="N8">
        <v>856.75</v>
      </c>
      <c r="O8"/>
      <c r="P8" t="s">
        <v>98</v>
      </c>
      <c r="Q8" t="s">
        <v>99</v>
      </c>
      <c r="R8" s="17">
        <v>44966</v>
      </c>
      <c r="S8">
        <v>597.75</v>
      </c>
      <c r="T8" s="17">
        <v>44966</v>
      </c>
      <c r="U8">
        <v>597.75</v>
      </c>
    </row>
    <row r="9" spans="2:21" ht="15">
      <c r="B9" t="s">
        <v>100</v>
      </c>
      <c r="C9" t="s">
        <v>101</v>
      </c>
      <c r="D9" s="17">
        <v>44966</v>
      </c>
      <c r="E9" s="129">
        <v>803.75</v>
      </c>
      <c r="F9" s="17">
        <v>44966</v>
      </c>
      <c r="G9">
        <v>803.75</v>
      </c>
      <c r="H9"/>
      <c r="I9" t="s">
        <v>102</v>
      </c>
      <c r="J9" t="s">
        <v>103</v>
      </c>
      <c r="K9" s="17">
        <v>44966</v>
      </c>
      <c r="L9" s="129">
        <v>848.25</v>
      </c>
      <c r="M9" s="17">
        <v>44966</v>
      </c>
      <c r="N9">
        <v>848.25</v>
      </c>
      <c r="O9"/>
      <c r="P9" t="s">
        <v>104</v>
      </c>
      <c r="Q9" t="s">
        <v>105</v>
      </c>
      <c r="R9" s="17">
        <v>44966</v>
      </c>
      <c r="S9">
        <v>602</v>
      </c>
      <c r="T9" s="17">
        <v>44966</v>
      </c>
      <c r="U9">
        <v>602</v>
      </c>
    </row>
    <row r="10" spans="2:21" ht="15">
      <c r="B10" t="s">
        <v>106</v>
      </c>
      <c r="C10" t="s">
        <v>107</v>
      </c>
      <c r="D10" s="17">
        <v>44966</v>
      </c>
      <c r="E10" s="129">
        <v>786</v>
      </c>
      <c r="F10" s="17">
        <v>44966</v>
      </c>
      <c r="G10">
        <v>786</v>
      </c>
      <c r="H10"/>
      <c r="I10" t="s">
        <v>108</v>
      </c>
      <c r="J10" t="s">
        <v>109</v>
      </c>
      <c r="K10" s="17">
        <v>44966</v>
      </c>
      <c r="L10" s="129">
        <v>815.25</v>
      </c>
      <c r="M10" s="17">
        <v>44966</v>
      </c>
      <c r="N10">
        <v>815.25</v>
      </c>
      <c r="O10"/>
      <c r="P10" t="s">
        <v>110</v>
      </c>
      <c r="Q10" t="s">
        <v>111</v>
      </c>
      <c r="R10" s="17">
        <v>44966</v>
      </c>
      <c r="S10">
        <v>601.5</v>
      </c>
      <c r="T10" s="17">
        <v>44966</v>
      </c>
      <c r="U10">
        <v>601.5</v>
      </c>
    </row>
    <row r="11" spans="2:21" ht="15">
      <c r="B11" t="s">
        <v>112</v>
      </c>
      <c r="C11" t="s">
        <v>113</v>
      </c>
      <c r="D11" s="17">
        <v>44966</v>
      </c>
      <c r="E11" s="129">
        <v>783.5</v>
      </c>
      <c r="F11" s="17">
        <v>44966</v>
      </c>
      <c r="G11">
        <v>783.5</v>
      </c>
      <c r="H11"/>
      <c r="I11" t="s">
        <v>114</v>
      </c>
      <c r="J11" t="s">
        <v>115</v>
      </c>
      <c r="K11" s="17">
        <v>44966</v>
      </c>
      <c r="L11" s="129">
        <v>812</v>
      </c>
      <c r="M11" s="17">
        <v>44966</v>
      </c>
      <c r="N11">
        <v>812</v>
      </c>
      <c r="O11"/>
      <c r="P11" t="s">
        <v>116</v>
      </c>
      <c r="Q11" t="s">
        <v>117</v>
      </c>
      <c r="R11" s="17">
        <v>44966</v>
      </c>
      <c r="S11">
        <v>562.25</v>
      </c>
      <c r="T11" s="17">
        <v>44966</v>
      </c>
      <c r="U11">
        <v>562.25</v>
      </c>
    </row>
    <row r="12" spans="2:21" ht="15">
      <c r="B12" t="s">
        <v>118</v>
      </c>
      <c r="C12" t="s">
        <v>119</v>
      </c>
      <c r="D12" s="17">
        <v>44966</v>
      </c>
      <c r="E12" s="129">
        <v>789.75</v>
      </c>
      <c r="F12" s="17">
        <v>44966</v>
      </c>
      <c r="G12">
        <v>789.75</v>
      </c>
      <c r="H12"/>
      <c r="I12" t="s">
        <v>120</v>
      </c>
      <c r="J12" t="s">
        <v>121</v>
      </c>
      <c r="K12" s="17">
        <v>44966</v>
      </c>
      <c r="L12" s="129">
        <v>811.75</v>
      </c>
      <c r="M12" s="17">
        <v>44966</v>
      </c>
      <c r="N12">
        <v>811.75</v>
      </c>
      <c r="O12"/>
      <c r="P12" t="s">
        <v>122</v>
      </c>
      <c r="Q12" t="s">
        <v>123</v>
      </c>
      <c r="R12" s="17">
        <v>44966</v>
      </c>
      <c r="S12">
        <v>550.5</v>
      </c>
      <c r="T12" s="17">
        <v>44966</v>
      </c>
      <c r="U12">
        <v>550.5</v>
      </c>
    </row>
    <row r="13" spans="2:21" ht="15">
      <c r="B13" t="s">
        <v>124</v>
      </c>
      <c r="C13" t="s">
        <v>95</v>
      </c>
      <c r="D13" s="17">
        <v>44966</v>
      </c>
      <c r="E13" s="129">
        <v>783.5</v>
      </c>
      <c r="F13" s="17">
        <v>44966</v>
      </c>
      <c r="G13">
        <v>783.5</v>
      </c>
      <c r="H13"/>
      <c r="I13" t="s">
        <v>125</v>
      </c>
      <c r="J13" t="s">
        <v>97</v>
      </c>
      <c r="K13" s="17">
        <v>44966</v>
      </c>
      <c r="L13" s="129">
        <v>773</v>
      </c>
      <c r="M13" s="17">
        <v>44966</v>
      </c>
      <c r="N13">
        <v>773</v>
      </c>
      <c r="O13"/>
      <c r="P13" t="s">
        <v>139</v>
      </c>
      <c r="Q13" t="s">
        <v>140</v>
      </c>
      <c r="R13" s="17">
        <v>44966</v>
      </c>
      <c r="S13">
        <v>558</v>
      </c>
      <c r="T13" s="17">
        <v>44966</v>
      </c>
      <c r="U13">
        <v>558</v>
      </c>
    </row>
    <row r="14" spans="2:21" ht="15">
      <c r="B14" t="s">
        <v>126</v>
      </c>
      <c r="C14" t="s">
        <v>101</v>
      </c>
      <c r="D14" s="17">
        <v>44966</v>
      </c>
      <c r="E14" s="129">
        <v>769.5</v>
      </c>
      <c r="F14" s="17">
        <v>44966</v>
      </c>
      <c r="G14">
        <v>769.5</v>
      </c>
      <c r="H14"/>
      <c r="I14" t="s">
        <v>127</v>
      </c>
      <c r="J14" t="s">
        <v>103</v>
      </c>
      <c r="K14" s="17">
        <v>44966</v>
      </c>
      <c r="L14" s="129">
        <v>743.25</v>
      </c>
      <c r="M14" s="17">
        <v>44966</v>
      </c>
      <c r="N14">
        <v>743.25</v>
      </c>
      <c r="O14"/>
      <c r="P14" t="s">
        <v>141</v>
      </c>
      <c r="Q14" t="s">
        <v>142</v>
      </c>
      <c r="R14" s="17">
        <v>44966</v>
      </c>
      <c r="S14">
        <v>502.75</v>
      </c>
      <c r="T14" s="17">
        <v>44966</v>
      </c>
      <c r="U14">
        <v>502.75</v>
      </c>
    </row>
    <row r="15" spans="2:20" ht="15">
      <c r="B15" t="s">
        <v>128</v>
      </c>
      <c r="C15" t="s">
        <v>107</v>
      </c>
      <c r="D15" s="17">
        <v>44966</v>
      </c>
      <c r="E15" s="129">
        <v>741</v>
      </c>
      <c r="F15" s="17">
        <v>44966</v>
      </c>
      <c r="G15">
        <v>741</v>
      </c>
      <c r="H15"/>
      <c r="I15" t="s">
        <v>129</v>
      </c>
      <c r="J15" t="s">
        <v>109</v>
      </c>
      <c r="K15" s="17">
        <v>44966</v>
      </c>
      <c r="L15" s="129">
        <v>732.75</v>
      </c>
      <c r="M15" s="17">
        <v>44966</v>
      </c>
      <c r="N15">
        <v>732.75</v>
      </c>
      <c r="O15"/>
      <c r="R15" s="17"/>
      <c r="T15" s="17"/>
    </row>
    <row r="16" spans="4:20" ht="15">
      <c r="D16" s="17"/>
      <c r="J16" s="17"/>
      <c r="R16" s="17"/>
      <c r="T16" s="17"/>
    </row>
  </sheetData>
  <sheetProtection selectLockedCells="1" selectUnlockedCells="1"/>
  <mergeCells count="1">
    <mergeCell ref="B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Jaime Ovalle Reyes</cp:lastModifiedBy>
  <cp:lastPrinted>2023-02-05T13:27:24Z</cp:lastPrinted>
  <dcterms:created xsi:type="dcterms:W3CDTF">2013-02-26T05:01:27Z</dcterms:created>
  <dcterms:modified xsi:type="dcterms:W3CDTF">2023-02-10T13:34:41Z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