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Diarios dia lunes/"/>
    </mc:Choice>
  </mc:AlternateContent>
  <xr:revisionPtr revIDLastSave="10" documentId="8_{34978805-58EB-487E-8743-DAD4D7DC0B09}" xr6:coauthVersionLast="47" xr6:coauthVersionMax="47" xr10:uidLastSave="{C86B2B85-6520-4EF0-A03E-CF639759EE9C}"/>
  <bookViews>
    <workbookView xWindow="28680" yWindow="-120" windowWidth="29040" windowHeight="15840" tabRatio="312" activeTab="2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F5" i="3" s="1"/>
  <c r="C5" i="3"/>
  <c r="H15" i="2" l="1"/>
  <c r="C42" i="9"/>
  <c r="H8" i="3" l="1"/>
  <c r="H10" i="2"/>
  <c r="I10" i="2" s="1"/>
  <c r="L8" i="3"/>
  <c r="H26" i="3"/>
  <c r="I26" i="3" s="1"/>
  <c r="H25" i="3"/>
  <c r="I25" i="3" s="1"/>
  <c r="H24" i="3"/>
  <c r="I24" i="3" s="1"/>
  <c r="H22" i="3"/>
  <c r="C4" i="2" l="1"/>
  <c r="E4" i="2" s="1"/>
  <c r="F4" i="2" s="1"/>
  <c r="L10" i="2" l="1"/>
  <c r="H15" i="3" l="1"/>
  <c r="I15" i="3" s="1"/>
  <c r="L15" i="3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H13" i="2"/>
  <c r="I13" i="2" s="1"/>
  <c r="H31" i="3"/>
  <c r="I31" i="3" s="1"/>
  <c r="H30" i="3"/>
  <c r="I30" i="3" s="1"/>
  <c r="H29" i="3"/>
  <c r="I29" i="3" s="1"/>
  <c r="I22" i="3"/>
  <c r="H21" i="3"/>
  <c r="I21" i="3" s="1"/>
  <c r="H11" i="3"/>
  <c r="I11" i="3" s="1"/>
  <c r="H24" i="2"/>
  <c r="I24" i="2" s="1"/>
  <c r="H22" i="2"/>
  <c r="I22" i="2" s="1"/>
  <c r="H18" i="2"/>
  <c r="I18" i="2" s="1"/>
  <c r="I15" i="2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4" i="3"/>
  <c r="L13" i="3"/>
  <c r="L11" i="3"/>
  <c r="L10" i="3"/>
  <c r="L9" i="3"/>
  <c r="L6" i="2"/>
  <c r="L11" i="2"/>
  <c r="L14" i="2"/>
  <c r="L15" i="2"/>
  <c r="L20" i="2"/>
  <c r="L22" i="2"/>
  <c r="L23" i="2"/>
  <c r="L24" i="2"/>
  <c r="L26" i="2"/>
  <c r="L27" i="2"/>
  <c r="L28" i="2"/>
  <c r="H30" i="2"/>
  <c r="I30" i="2" s="1"/>
  <c r="L30" i="2"/>
  <c r="H31" i="2"/>
  <c r="I31" i="2" s="1"/>
  <c r="L31" i="2"/>
</calcChain>
</file>

<file path=xl/sharedStrings.xml><?xml version="1.0" encoding="utf-8"?>
<sst xmlns="http://schemas.openxmlformats.org/spreadsheetml/2006/main" count="139" uniqueCount="85">
  <si>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</si>
  <si>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</si>
  <si>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</si>
  <si>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</si>
  <si>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</si>
  <si>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</si>
  <si>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</si>
  <si>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</si>
  <si>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</si>
  <si>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</si>
  <si>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</si>
  <si>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</si>
  <si>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</si>
  <si>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</si>
  <si>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</si>
  <si>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</si>
  <si>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</si>
  <si>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</si>
  <si>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</si>
  <si>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</si>
  <si>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</si>
  <si>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</si>
  <si>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</si>
  <si>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</si>
  <si>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</si>
  <si>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</si>
  <si>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</si>
  <si>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</si>
  <si>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</si>
  <si>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</si>
  <si>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</si>
  <si>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</si>
  <si>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</si>
  <si>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</si>
  <si>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</si>
  <si>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</si>
  <si>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</si>
  <si>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</si>
  <si>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</si>
  <si>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</si>
  <si>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</si>
  <si>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</si>
  <si>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</si>
  <si>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</si>
  <si>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</si>
  <si>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</si>
  <si>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</si>
  <si>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</si>
  <si>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</si>
  <si>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</si>
  <si>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</si>
  <si>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</si>
  <si>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</si>
  <si>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</si>
  <si>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</si>
  <si>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</si>
  <si>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</si>
  <si>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</si>
  <si>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</si>
  <si>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</si>
  <si>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</si>
  <si>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</si>
  <si>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</si>
  <si>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</si>
  <si>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</si>
  <si>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</si>
  <si>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Enero 2023</t>
  </si>
  <si>
    <t>Diciembre</t>
  </si>
  <si>
    <t>Boletín diario de precios internacionales de productos básicos</t>
  </si>
  <si>
    <t>Javier Contreras Cerpa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</si>
  <si>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</si>
  <si>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</si>
  <si>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</si>
  <si>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</si>
  <si>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</si>
  <si>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</si>
  <si>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</si>
  <si>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</si>
  <si>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</si>
  <si>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</si>
  <si>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</si>
  <si>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</si>
  <si>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Febrero 2023</t>
  </si>
  <si>
    <t>Período del 30 de enero al 3 de febrero de 2023</t>
  </si>
  <si>
    <t>Jaime Ovalle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</si>
</sst>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1">
    <xf numFmtId="164" fontId="0" fillId="0" borderId="0"/>
    <xf numFmtId="165" fontId="4" fillId="2" borderId="0" applyBorder="0" applyAlignment="0" applyProtection="0"/>
    <xf numFmtId="165" fontId="3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4" fillId="3" borderId="0" applyBorder="0" applyAlignment="0" applyProtection="0"/>
    <xf numFmtId="165" fontId="3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4" fillId="4" borderId="0" applyBorder="0" applyAlignment="0" applyProtection="0"/>
    <xf numFmtId="164" fontId="3" fillId="4" borderId="0" applyBorder="0" applyAlignment="0" applyProtection="0"/>
    <xf numFmtId="164" fontId="33" fillId="4" borderId="0" applyBorder="0" applyAlignment="0" applyProtection="0"/>
    <xf numFmtId="164" fontId="33" fillId="4" borderId="0" applyBorder="0" applyAlignment="0" applyProtection="0"/>
    <xf numFmtId="165" fontId="3" fillId="3" borderId="0" applyBorder="0" applyAlignment="0" applyProtection="0"/>
    <xf numFmtId="165" fontId="33" fillId="3" borderId="0" applyBorder="0" applyAlignment="0" applyProtection="0"/>
    <xf numFmtId="165" fontId="4" fillId="5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4" fillId="6" borderId="0" applyBorder="0" applyAlignment="0" applyProtection="0"/>
    <xf numFmtId="164" fontId="3" fillId="6" borderId="0" applyBorder="0" applyAlignment="0" applyProtection="0"/>
    <xf numFmtId="164" fontId="33" fillId="6" borderId="0" applyBorder="0" applyAlignment="0" applyProtection="0"/>
    <xf numFmtId="164" fontId="33" fillId="6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4" fillId="7" borderId="0" applyBorder="0" applyAlignment="0" applyProtection="0"/>
    <xf numFmtId="165" fontId="3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5" fontId="4" fillId="2" borderId="0" applyBorder="0" applyAlignment="0" applyProtection="0"/>
    <xf numFmtId="165" fontId="3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4" fontId="4" fillId="8" borderId="0" applyBorder="0" applyAlignment="0" applyProtection="0"/>
    <xf numFmtId="164" fontId="3" fillId="8" borderId="0" applyBorder="0" applyAlignment="0" applyProtection="0"/>
    <xf numFmtId="164" fontId="33" fillId="8" borderId="0" applyBorder="0" applyAlignment="0" applyProtection="0"/>
    <xf numFmtId="164" fontId="33" fillId="8" borderId="0" applyBorder="0" applyAlignment="0" applyProtection="0"/>
    <xf numFmtId="165" fontId="3" fillId="2" borderId="0" applyBorder="0" applyAlignment="0" applyProtection="0"/>
    <xf numFmtId="165" fontId="33" fillId="2" borderId="0" applyBorder="0" applyAlignment="0" applyProtection="0"/>
    <xf numFmtId="165" fontId="4" fillId="2" borderId="0" applyBorder="0" applyAlignment="0" applyProtection="0"/>
    <xf numFmtId="165" fontId="3" fillId="2" borderId="0" applyBorder="0" applyAlignment="0" applyProtection="0"/>
    <xf numFmtId="165" fontId="33" fillId="2" borderId="0" applyBorder="0" applyAlignment="0" applyProtection="0"/>
    <xf numFmtId="165" fontId="33" fillId="2" borderId="0" applyBorder="0" applyAlignment="0" applyProtection="0"/>
    <xf numFmtId="165" fontId="4" fillId="3" borderId="0" applyBorder="0" applyAlignment="0" applyProtection="0"/>
    <xf numFmtId="165" fontId="3" fillId="3" borderId="0" applyBorder="0" applyAlignment="0" applyProtection="0"/>
    <xf numFmtId="165" fontId="33" fillId="3" borderId="0" applyBorder="0" applyAlignment="0" applyProtection="0"/>
    <xf numFmtId="165" fontId="33" fillId="3" borderId="0" applyBorder="0" applyAlignment="0" applyProtection="0"/>
    <xf numFmtId="164" fontId="4" fillId="9" borderId="0" applyBorder="0" applyAlignment="0" applyProtection="0"/>
    <xf numFmtId="164" fontId="3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3" fillId="3" borderId="0" applyBorder="0" applyAlignment="0" applyProtection="0"/>
    <xf numFmtId="165" fontId="33" fillId="3" borderId="0" applyBorder="0" applyAlignment="0" applyProtection="0"/>
    <xf numFmtId="165" fontId="4" fillId="10" borderId="0" applyBorder="0" applyAlignment="0" applyProtection="0"/>
    <xf numFmtId="165" fontId="3" fillId="10" borderId="0" applyBorder="0" applyAlignment="0" applyProtection="0"/>
    <xf numFmtId="165" fontId="33" fillId="10" borderId="0" applyBorder="0" applyAlignment="0" applyProtection="0"/>
    <xf numFmtId="165" fontId="33" fillId="10" borderId="0" applyBorder="0" applyAlignment="0" applyProtection="0"/>
    <xf numFmtId="164" fontId="4" fillId="10" borderId="0" applyBorder="0" applyAlignment="0" applyProtection="0"/>
    <xf numFmtId="164" fontId="3" fillId="10" borderId="0" applyBorder="0" applyAlignment="0" applyProtection="0"/>
    <xf numFmtId="164" fontId="33" fillId="10" borderId="0" applyBorder="0" applyAlignment="0" applyProtection="0"/>
    <xf numFmtId="164" fontId="33" fillId="10" borderId="0" applyBorder="0" applyAlignment="0" applyProtection="0"/>
    <xf numFmtId="165" fontId="3" fillId="10" borderId="0" applyBorder="0" applyAlignment="0" applyProtection="0"/>
    <xf numFmtId="165" fontId="33" fillId="10" borderId="0" applyBorder="0" applyAlignment="0" applyProtection="0"/>
    <xf numFmtId="165" fontId="4" fillId="5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4" fillId="5" borderId="0" applyBorder="0" applyAlignment="0" applyProtection="0"/>
    <xf numFmtId="164" fontId="3" fillId="5" borderId="0" applyBorder="0" applyAlignment="0" applyProtection="0"/>
    <xf numFmtId="164" fontId="33" fillId="5" borderId="0" applyBorder="0" applyAlignment="0" applyProtection="0"/>
    <xf numFmtId="164" fontId="33" fillId="5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4" fillId="11" borderId="0" applyBorder="0" applyAlignment="0" applyProtection="0"/>
    <xf numFmtId="165" fontId="3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4" fillId="12" borderId="0" applyBorder="0" applyAlignment="0" applyProtection="0"/>
    <xf numFmtId="164" fontId="3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3" fillId="11" borderId="0" applyBorder="0" applyAlignment="0" applyProtection="0"/>
    <xf numFmtId="165" fontId="33" fillId="11" borderId="0" applyBorder="0" applyAlignment="0" applyProtection="0"/>
    <xf numFmtId="165" fontId="4" fillId="13" borderId="0" applyBorder="0" applyAlignment="0" applyProtection="0"/>
    <xf numFmtId="165" fontId="3" fillId="13" borderId="0" applyBorder="0" applyAlignment="0" applyProtection="0"/>
    <xf numFmtId="165" fontId="33" fillId="13" borderId="0" applyBorder="0" applyAlignment="0" applyProtection="0"/>
    <xf numFmtId="165" fontId="33" fillId="13" borderId="0" applyBorder="0" applyAlignment="0" applyProtection="0"/>
    <xf numFmtId="164" fontId="4" fillId="13" borderId="0" applyBorder="0" applyAlignment="0" applyProtection="0"/>
    <xf numFmtId="164" fontId="3" fillId="13" borderId="0" applyBorder="0" applyAlignment="0" applyProtection="0"/>
    <xf numFmtId="164" fontId="33" fillId="13" borderId="0" applyBorder="0" applyAlignment="0" applyProtection="0"/>
    <xf numFmtId="164" fontId="33" fillId="13" borderId="0" applyBorder="0" applyAlignment="0" applyProtection="0"/>
    <xf numFmtId="165" fontId="3" fillId="13" borderId="0" applyBorder="0" applyAlignment="0" applyProtection="0"/>
    <xf numFmtId="165" fontId="33" fillId="13" borderId="0" applyBorder="0" applyAlignment="0" applyProtection="0"/>
    <xf numFmtId="165" fontId="4" fillId="7" borderId="0" applyBorder="0" applyAlignment="0" applyProtection="0"/>
    <xf numFmtId="165" fontId="3" fillId="7" borderId="0" applyBorder="0" applyAlignment="0" applyProtection="0"/>
    <xf numFmtId="165" fontId="33" fillId="7" borderId="0" applyBorder="0" applyAlignment="0" applyProtection="0"/>
    <xf numFmtId="165" fontId="33" fillId="7" borderId="0" applyBorder="0" applyAlignment="0" applyProtection="0"/>
    <xf numFmtId="164" fontId="4" fillId="14" borderId="0" applyBorder="0" applyAlignment="0" applyProtection="0"/>
    <xf numFmtId="164" fontId="3" fillId="14" borderId="0" applyBorder="0" applyAlignment="0" applyProtection="0"/>
    <xf numFmtId="164" fontId="33" fillId="14" borderId="0" applyBorder="0" applyAlignment="0" applyProtection="0"/>
    <xf numFmtId="164" fontId="33" fillId="14" borderId="0" applyBorder="0" applyAlignment="0" applyProtection="0"/>
    <xf numFmtId="165" fontId="3" fillId="7" borderId="0" applyBorder="0" applyAlignment="0" applyProtection="0"/>
    <xf numFmtId="165" fontId="33" fillId="7" borderId="0" applyBorder="0" applyAlignment="0" applyProtection="0"/>
    <xf numFmtId="165" fontId="4" fillId="11" borderId="0" applyBorder="0" applyAlignment="0" applyProtection="0"/>
    <xf numFmtId="165" fontId="3" fillId="11" borderId="0" applyBorder="0" applyAlignment="0" applyProtection="0"/>
    <xf numFmtId="165" fontId="33" fillId="11" borderId="0" applyBorder="0" applyAlignment="0" applyProtection="0"/>
    <xf numFmtId="165" fontId="33" fillId="11" borderId="0" applyBorder="0" applyAlignment="0" applyProtection="0"/>
    <xf numFmtId="164" fontId="4" fillId="9" borderId="0" applyBorder="0" applyAlignment="0" applyProtection="0"/>
    <xf numFmtId="164" fontId="3" fillId="9" borderId="0" applyBorder="0" applyAlignment="0" applyProtection="0"/>
    <xf numFmtId="164" fontId="33" fillId="9" borderId="0" applyBorder="0" applyAlignment="0" applyProtection="0"/>
    <xf numFmtId="164" fontId="33" fillId="9" borderId="0" applyBorder="0" applyAlignment="0" applyProtection="0"/>
    <xf numFmtId="165" fontId="3" fillId="11" borderId="0" applyBorder="0" applyAlignment="0" applyProtection="0"/>
    <xf numFmtId="165" fontId="33" fillId="11" borderId="0" applyBorder="0" applyAlignment="0" applyProtection="0"/>
    <xf numFmtId="165" fontId="4" fillId="12" borderId="0" applyBorder="0" applyAlignment="0" applyProtection="0"/>
    <xf numFmtId="165" fontId="3" fillId="12" borderId="0" applyBorder="0" applyAlignment="0" applyProtection="0"/>
    <xf numFmtId="165" fontId="33" fillId="12" borderId="0" applyBorder="0" applyAlignment="0" applyProtection="0"/>
    <xf numFmtId="165" fontId="33" fillId="12" borderId="0" applyBorder="0" applyAlignment="0" applyProtection="0"/>
    <xf numFmtId="164" fontId="4" fillId="12" borderId="0" applyBorder="0" applyAlignment="0" applyProtection="0"/>
    <xf numFmtId="164" fontId="3" fillId="12" borderId="0" applyBorder="0" applyAlignment="0" applyProtection="0"/>
    <xf numFmtId="164" fontId="33" fillId="12" borderId="0" applyBorder="0" applyAlignment="0" applyProtection="0"/>
    <xf numFmtId="164" fontId="33" fillId="12" borderId="0" applyBorder="0" applyAlignment="0" applyProtection="0"/>
    <xf numFmtId="165" fontId="3" fillId="12" borderId="0" applyBorder="0" applyAlignment="0" applyProtection="0"/>
    <xf numFmtId="165" fontId="33" fillId="12" borderId="0" applyBorder="0" applyAlignment="0" applyProtection="0"/>
    <xf numFmtId="165" fontId="4" fillId="5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33" fillId="5" borderId="0" applyBorder="0" applyAlignment="0" applyProtection="0"/>
    <xf numFmtId="164" fontId="4" fillId="15" borderId="0" applyBorder="0" applyAlignment="0" applyProtection="0"/>
    <xf numFmtId="164" fontId="3" fillId="15" borderId="0" applyBorder="0" applyAlignment="0" applyProtection="0"/>
    <xf numFmtId="164" fontId="33" fillId="15" borderId="0" applyBorder="0" applyAlignment="0" applyProtection="0"/>
    <xf numFmtId="164" fontId="33" fillId="15" borderId="0" applyBorder="0" applyAlignment="0" applyProtection="0"/>
    <xf numFmtId="165" fontId="3" fillId="5" borderId="0" applyBorder="0" applyAlignment="0" applyProtection="0"/>
    <xf numFmtId="165" fontId="33" fillId="5" borderId="0" applyBorder="0" applyAlignment="0" applyProtection="0"/>
    <xf numFmtId="165" fontId="5" fillId="16" borderId="0" applyBorder="0" applyAlignment="0" applyProtection="0"/>
    <xf numFmtId="164" fontId="5" fillId="17" borderId="0" applyBorder="0" applyAlignment="0" applyProtection="0"/>
    <xf numFmtId="165" fontId="5" fillId="13" borderId="0" applyBorder="0" applyAlignment="0" applyProtection="0"/>
    <xf numFmtId="164" fontId="5" fillId="13" borderId="0" applyBorder="0" applyAlignment="0" applyProtection="0"/>
    <xf numFmtId="165" fontId="5" fillId="7" borderId="0" applyBorder="0" applyAlignment="0" applyProtection="0"/>
    <xf numFmtId="164" fontId="5" fillId="14" borderId="0" applyBorder="0" applyAlignment="0" applyProtection="0"/>
    <xf numFmtId="165" fontId="5" fillId="11" borderId="0" applyBorder="0" applyAlignment="0" applyProtection="0"/>
    <xf numFmtId="164" fontId="5" fillId="18" borderId="0" applyBorder="0" applyAlignment="0" applyProtection="0"/>
    <xf numFmtId="165" fontId="5" fillId="16" borderId="0" applyBorder="0" applyAlignment="0" applyProtection="0"/>
    <xf numFmtId="164" fontId="5" fillId="16" borderId="0" applyBorder="0" applyAlignment="0" applyProtection="0"/>
    <xf numFmtId="165" fontId="5" fillId="5" borderId="0" applyBorder="0" applyAlignment="0" applyProtection="0"/>
    <xf numFmtId="164" fontId="5" fillId="19" borderId="0" applyBorder="0" applyAlignment="0" applyProtection="0"/>
    <xf numFmtId="165" fontId="6" fillId="8" borderId="0" applyBorder="0" applyAlignment="0" applyProtection="0"/>
    <xf numFmtId="164" fontId="6" fillId="8" borderId="0" applyBorder="0" applyAlignment="0" applyProtection="0"/>
    <xf numFmtId="165" fontId="9" fillId="2" borderId="1" applyAlignment="0" applyProtection="0"/>
    <xf numFmtId="165" fontId="9" fillId="3" borderId="1" applyAlignment="0" applyProtection="0"/>
    <xf numFmtId="164" fontId="9" fillId="11" borderId="1" applyAlignment="0" applyProtection="0"/>
    <xf numFmtId="165" fontId="7" fillId="20" borderId="2" applyAlignment="0" applyProtection="0"/>
    <xf numFmtId="165" fontId="34" fillId="20" borderId="2" applyAlignment="0" applyProtection="0"/>
    <xf numFmtId="164" fontId="7" fillId="20" borderId="2" applyAlignment="0" applyProtection="0"/>
    <xf numFmtId="164" fontId="34" fillId="20" borderId="2" applyAlignment="0" applyProtection="0"/>
    <xf numFmtId="165" fontId="8" fillId="0" borderId="3" applyFill="0" applyAlignment="0" applyProtection="0"/>
    <xf numFmtId="164" fontId="8" fillId="0" borderId="3" applyFill="0" applyAlignment="0" applyProtection="0"/>
    <xf numFmtId="165" fontId="10" fillId="0" borderId="0" applyFill="0" applyBorder="0" applyAlignment="0" applyProtection="0"/>
    <xf numFmtId="164" fontId="11" fillId="0" borderId="0" applyFill="0" applyBorder="0" applyAlignment="0" applyProtection="0"/>
    <xf numFmtId="165" fontId="5" fillId="16" borderId="0" applyBorder="0" applyAlignment="0" applyProtection="0"/>
    <xf numFmtId="164" fontId="5" fillId="21" borderId="0" applyBorder="0" applyAlignment="0" applyProtection="0"/>
    <xf numFmtId="165" fontId="5" fillId="22" borderId="0" applyBorder="0" applyAlignment="0" applyProtection="0"/>
    <xf numFmtId="164" fontId="5" fillId="22" borderId="0" applyBorder="0" applyAlignment="0" applyProtection="0"/>
    <xf numFmtId="165" fontId="5" fillId="23" borderId="0" applyBorder="0" applyAlignment="0" applyProtection="0"/>
    <xf numFmtId="164" fontId="5" fillId="23" borderId="0" applyBorder="0" applyAlignment="0" applyProtection="0"/>
    <xf numFmtId="165" fontId="5" fillId="24" borderId="0" applyBorder="0" applyAlignment="0" applyProtection="0"/>
    <xf numFmtId="164" fontId="5" fillId="18" borderId="0" applyBorder="0" applyAlignment="0" applyProtection="0"/>
    <xf numFmtId="165" fontId="5" fillId="16" borderId="0" applyBorder="0" applyAlignment="0" applyProtection="0"/>
    <xf numFmtId="164" fontId="5" fillId="16" borderId="0" applyBorder="0" applyAlignment="0" applyProtection="0"/>
    <xf numFmtId="165" fontId="5" fillId="25" borderId="0" applyBorder="0" applyAlignment="0" applyProtection="0"/>
    <xf numFmtId="164" fontId="5" fillId="25" borderId="0" applyBorder="0" applyAlignment="0" applyProtection="0"/>
    <xf numFmtId="165" fontId="12" fillId="5" borderId="1" applyAlignment="0" applyProtection="0"/>
    <xf numFmtId="164" fontId="12" fillId="5" borderId="1" applyAlignment="0" applyProtection="0"/>
    <xf numFmtId="164" fontId="26" fillId="0" borderId="0" applyFill="0" applyBorder="0" applyAlignment="0" applyProtection="0"/>
    <xf numFmtId="165" fontId="13" fillId="6" borderId="0" applyBorder="0" applyAlignment="0" applyProtection="0"/>
    <xf numFmtId="164" fontId="13" fillId="6" borderId="0" applyBorder="0" applyAlignment="0" applyProtection="0"/>
    <xf numFmtId="165" fontId="14" fillId="7" borderId="0" applyBorder="0" applyAlignment="0" applyProtection="0"/>
    <xf numFmtId="164" fontId="14" fillId="7" borderId="0" applyBorder="0" applyAlignment="0" applyProtection="0"/>
    <xf numFmtId="0" fontId="15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6" fillId="2" borderId="6" applyAlignment="0" applyProtection="0"/>
    <xf numFmtId="165" fontId="16" fillId="3" borderId="6" applyAlignment="0" applyProtection="0"/>
    <xf numFmtId="164" fontId="16" fillId="11" borderId="6" applyAlignment="0" applyProtection="0"/>
    <xf numFmtId="165" fontId="17" fillId="0" borderId="0" applyFill="0" applyBorder="0" applyAlignment="0" applyProtection="0"/>
    <xf numFmtId="164" fontId="17" fillId="0" borderId="0" applyFill="0" applyBorder="0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20" fillId="0" borderId="4" applyFill="0" applyAlignment="0" applyProtection="0"/>
    <xf numFmtId="164" fontId="21" fillId="0" borderId="7" applyFill="0" applyAlignment="0" applyProtection="0"/>
    <xf numFmtId="165" fontId="22" fillId="0" borderId="8" applyFill="0" applyAlignment="0" applyProtection="0"/>
    <xf numFmtId="164" fontId="23" fillId="0" borderId="8" applyFill="0" applyAlignment="0" applyProtection="0"/>
    <xf numFmtId="165" fontId="10" fillId="0" borderId="9" applyFill="0" applyAlignment="0" applyProtection="0"/>
    <xf numFmtId="164" fontId="11" fillId="0" borderId="10" applyFill="0" applyAlignment="0" applyProtection="0"/>
    <xf numFmtId="165" fontId="24" fillId="0" borderId="0" applyFill="0" applyBorder="0" applyAlignment="0" applyProtection="0"/>
    <xf numFmtId="164" fontId="25" fillId="0" borderId="0" applyFill="0" applyBorder="0" applyAlignment="0" applyProtection="0"/>
    <xf numFmtId="165" fontId="19" fillId="0" borderId="11" applyFill="0" applyAlignment="0" applyProtection="0"/>
    <xf numFmtId="165" fontId="35" fillId="0" borderId="11" applyFill="0" applyAlignment="0" applyProtection="0"/>
    <xf numFmtId="164" fontId="19" fillId="0" borderId="12" applyFill="0" applyAlignment="0" applyProtection="0"/>
    <xf numFmtId="164" fontId="35" fillId="0" borderId="12" applyFill="0" applyAlignment="0" applyProtection="0"/>
    <xf numFmtId="41" fontId="2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34">
    <xf numFmtId="164" fontId="0" fillId="0" borderId="0" xfId="0"/>
    <xf numFmtId="0" fontId="30" fillId="0" borderId="15" xfId="0" applyNumberFormat="1" applyFont="1" applyBorder="1" applyAlignment="1">
      <alignment horizontal="center" vertical="center"/>
    </xf>
    <xf numFmtId="164" fontId="29" fillId="0" borderId="0" xfId="0" applyFont="1"/>
    <xf numFmtId="166" fontId="27" fillId="0" borderId="16" xfId="206" applyNumberFormat="1" applyFont="1" applyBorder="1" applyAlignment="1">
      <alignment vertical="center"/>
    </xf>
    <xf numFmtId="166" fontId="27" fillId="29" borderId="17" xfId="206" applyNumberFormat="1" applyFont="1" applyFill="1" applyBorder="1" applyAlignment="1" applyProtection="1">
      <alignment horizontal="right" vertical="center"/>
      <protection locked="0"/>
    </xf>
    <xf numFmtId="166" fontId="27" fillId="12" borderId="17" xfId="206" applyNumberFormat="1" applyFont="1" applyFill="1" applyBorder="1" applyAlignment="1">
      <alignment horizontal="right" vertical="center"/>
    </xf>
    <xf numFmtId="166" fontId="27" fillId="12" borderId="17" xfId="206" applyNumberFormat="1" applyFont="1" applyFill="1" applyBorder="1" applyAlignment="1">
      <alignment horizontal="center" vertical="center"/>
    </xf>
    <xf numFmtId="166" fontId="27" fillId="29" borderId="17" xfId="206" applyNumberFormat="1" applyFont="1" applyFill="1" applyBorder="1" applyAlignment="1">
      <alignment horizontal="right" vertical="center"/>
    </xf>
    <xf numFmtId="166" fontId="27" fillId="0" borderId="17" xfId="206" applyNumberFormat="1" applyFont="1" applyBorder="1" applyAlignment="1">
      <alignment horizontal="center" vertical="center"/>
    </xf>
    <xf numFmtId="166" fontId="27" fillId="29" borderId="17" xfId="206" applyNumberFormat="1" applyFont="1" applyFill="1" applyBorder="1" applyAlignment="1" applyProtection="1">
      <alignment horizontal="center" vertical="center"/>
      <protection locked="0"/>
    </xf>
    <xf numFmtId="166" fontId="27" fillId="0" borderId="17" xfId="206" applyNumberFormat="1" applyFont="1" applyBorder="1" applyAlignment="1">
      <alignment horizontal="right" vertical="center"/>
    </xf>
    <xf numFmtId="166" fontId="36" fillId="28" borderId="17" xfId="206" applyNumberFormat="1" applyFont="1" applyFill="1" applyBorder="1" applyAlignment="1">
      <alignment horizontal="center" vertical="center"/>
    </xf>
    <xf numFmtId="166" fontId="36" fillId="31" borderId="17" xfId="206" applyNumberFormat="1" applyFont="1" applyFill="1" applyBorder="1" applyAlignment="1">
      <alignment horizontal="right" vertical="center"/>
    </xf>
    <xf numFmtId="166" fontId="36" fillId="28" borderId="17" xfId="206" applyNumberFormat="1" applyFont="1" applyFill="1" applyBorder="1" applyAlignment="1">
      <alignment horizontal="right" vertical="center"/>
    </xf>
    <xf numFmtId="166" fontId="36" fillId="12" borderId="17" xfId="206" applyNumberFormat="1" applyFont="1" applyFill="1" applyBorder="1" applyAlignment="1">
      <alignment horizontal="right" vertical="center"/>
    </xf>
    <xf numFmtId="166" fontId="36" fillId="0" borderId="17" xfId="206" applyNumberFormat="1" applyFont="1" applyBorder="1" applyAlignment="1">
      <alignment horizontal="right" vertical="center"/>
    </xf>
    <xf numFmtId="166" fontId="27" fillId="0" borderId="17" xfId="206" applyNumberFormat="1" applyFont="1" applyBorder="1" applyAlignment="1">
      <alignment vertical="center"/>
    </xf>
    <xf numFmtId="166" fontId="27" fillId="0" borderId="17" xfId="206" applyNumberFormat="1" applyFont="1" applyBorder="1" applyAlignment="1">
      <alignment horizontal="right"/>
    </xf>
    <xf numFmtId="166" fontId="27" fillId="31" borderId="17" xfId="206" applyNumberFormat="1" applyFont="1" applyFill="1" applyBorder="1" applyAlignment="1">
      <alignment horizontal="right" vertical="center"/>
    </xf>
    <xf numFmtId="166" fontId="27" fillId="28" borderId="17" xfId="206" applyNumberFormat="1" applyFont="1" applyFill="1" applyBorder="1" applyAlignment="1">
      <alignment horizontal="right" vertical="center"/>
    </xf>
    <xf numFmtId="166" fontId="27" fillId="30" borderId="17" xfId="206" applyNumberFormat="1" applyFont="1" applyFill="1" applyBorder="1" applyAlignment="1">
      <alignment horizontal="right" vertical="center"/>
    </xf>
    <xf numFmtId="166" fontId="27" fillId="30" borderId="17" xfId="206" applyNumberFormat="1" applyFont="1" applyFill="1" applyBorder="1" applyAlignment="1">
      <alignment horizontal="center" vertical="center"/>
    </xf>
    <xf numFmtId="166" fontId="27" fillId="12" borderId="17" xfId="206" applyNumberFormat="1" applyFont="1" applyFill="1" applyBorder="1" applyAlignment="1">
      <alignment horizontal="right"/>
    </xf>
    <xf numFmtId="166" fontId="27" fillId="26" borderId="17" xfId="206" applyNumberFormat="1" applyFont="1" applyFill="1" applyBorder="1" applyAlignment="1">
      <alignment horizontal="right"/>
    </xf>
    <xf numFmtId="166" fontId="27" fillId="27" borderId="17" xfId="206" applyNumberFormat="1" applyFont="1" applyFill="1" applyBorder="1" applyAlignment="1">
      <alignment horizontal="right"/>
    </xf>
    <xf numFmtId="166" fontId="27" fillId="26" borderId="17" xfId="206" applyNumberFormat="1" applyFont="1" applyFill="1" applyBorder="1" applyAlignment="1">
      <alignment horizontal="center" vertical="center"/>
    </xf>
    <xf numFmtId="166" fontId="27" fillId="0" borderId="20" xfId="206" applyNumberFormat="1" applyFont="1" applyBorder="1" applyAlignment="1">
      <alignment horizontal="right" vertical="center"/>
    </xf>
    <xf numFmtId="166" fontId="27" fillId="0" borderId="20" xfId="206" applyNumberFormat="1" applyFont="1" applyBorder="1" applyAlignment="1">
      <alignment vertical="center"/>
    </xf>
    <xf numFmtId="166" fontId="27" fillId="28" borderId="20" xfId="206" applyNumberFormat="1" applyFont="1" applyFill="1" applyBorder="1" applyAlignment="1">
      <alignment horizontal="right" vertical="center"/>
    </xf>
    <xf numFmtId="166" fontId="27" fillId="28" borderId="20" xfId="206" applyNumberFormat="1" applyFont="1" applyFill="1" applyBorder="1" applyAlignment="1">
      <alignment horizontal="right"/>
    </xf>
    <xf numFmtId="166" fontId="27" fillId="0" borderId="20" xfId="206" applyNumberFormat="1" applyFont="1" applyBorder="1" applyAlignment="1">
      <alignment horizontal="right"/>
    </xf>
    <xf numFmtId="166" fontId="27" fillId="12" borderId="0" xfId="206" applyNumberFormat="1" applyFont="1" applyFill="1" applyBorder="1" applyAlignment="1">
      <alignment horizontal="center" vertical="center"/>
    </xf>
    <xf numFmtId="166" fontId="27" fillId="0" borderId="0" xfId="206" applyNumberFormat="1" applyFont="1" applyBorder="1" applyAlignment="1">
      <alignment horizontal="center" vertical="center"/>
    </xf>
    <xf numFmtId="166" fontId="27" fillId="0" borderId="0" xfId="206" applyNumberFormat="1" applyFont="1" applyBorder="1" applyAlignment="1">
      <alignment horizontal="right" vertical="center"/>
    </xf>
    <xf numFmtId="166" fontId="27" fillId="12" borderId="0" xfId="206" applyNumberFormat="1" applyFont="1" applyFill="1" applyBorder="1" applyAlignment="1">
      <alignment horizontal="right" vertical="center"/>
    </xf>
    <xf numFmtId="166" fontId="27" fillId="26" borderId="0" xfId="206" applyNumberFormat="1" applyFont="1" applyFill="1" applyBorder="1" applyAlignment="1">
      <alignment horizontal="center" vertical="center"/>
    </xf>
    <xf numFmtId="164" fontId="30" fillId="0" borderId="16" xfId="0" applyFont="1" applyBorder="1" applyAlignment="1">
      <alignment horizontal="center" vertical="center"/>
    </xf>
    <xf numFmtId="0" fontId="30" fillId="3" borderId="18" xfId="0" applyNumberFormat="1" applyFont="1" applyFill="1" applyBorder="1" applyAlignment="1">
      <alignment horizontal="center" vertical="center"/>
    </xf>
    <xf numFmtId="165" fontId="36" fillId="28" borderId="14" xfId="0" applyNumberFormat="1" applyFont="1" applyFill="1" applyBorder="1" applyAlignment="1">
      <alignment vertical="center"/>
    </xf>
    <xf numFmtId="165" fontId="29" fillId="0" borderId="0" xfId="0" applyNumberFormat="1" applyFont="1" applyAlignment="1">
      <alignment vertical="center"/>
    </xf>
    <xf numFmtId="166" fontId="27" fillId="0" borderId="17" xfId="206" applyNumberFormat="1" applyFont="1" applyFill="1" applyBorder="1" applyAlignment="1">
      <alignment horizontal="center" vertical="center"/>
    </xf>
    <xf numFmtId="166" fontId="27" fillId="29" borderId="25" xfId="206" applyNumberFormat="1" applyFont="1" applyFill="1" applyBorder="1" applyAlignment="1" applyProtection="1">
      <alignment horizontal="right" vertical="center"/>
      <protection locked="0"/>
    </xf>
    <xf numFmtId="166" fontId="27" fillId="12" borderId="26" xfId="206" applyNumberFormat="1" applyFont="1" applyFill="1" applyBorder="1" applyAlignment="1">
      <alignment horizontal="center" vertical="center"/>
    </xf>
    <xf numFmtId="166" fontId="27" fillId="0" borderId="25" xfId="206" applyNumberFormat="1" applyFont="1" applyBorder="1" applyAlignment="1">
      <alignment horizontal="center" vertical="center"/>
    </xf>
    <xf numFmtId="166" fontId="27" fillId="0" borderId="26" xfId="206" applyNumberFormat="1" applyFont="1" applyBorder="1" applyAlignment="1">
      <alignment horizontal="center" vertical="center"/>
    </xf>
    <xf numFmtId="166" fontId="27" fillId="12" borderId="25" xfId="206" applyNumberFormat="1" applyFont="1" applyFill="1" applyBorder="1" applyAlignment="1">
      <alignment horizontal="center" vertical="center"/>
    </xf>
    <xf numFmtId="166" fontId="27" fillId="29" borderId="25" xfId="206" applyNumberFormat="1" applyFont="1" applyFill="1" applyBorder="1" applyAlignment="1" applyProtection="1">
      <alignment horizontal="center" vertical="center"/>
      <protection locked="0"/>
    </xf>
    <xf numFmtId="166" fontId="27" fillId="29" borderId="26" xfId="206" applyNumberFormat="1" applyFont="1" applyFill="1" applyBorder="1" applyAlignment="1" applyProtection="1">
      <alignment horizontal="right" vertical="center"/>
      <protection locked="0"/>
    </xf>
    <xf numFmtId="166" fontId="27" fillId="0" borderId="25" xfId="206" applyNumberFormat="1" applyFont="1" applyBorder="1" applyAlignment="1">
      <alignment horizontal="right" vertical="center"/>
    </xf>
    <xf numFmtId="166" fontId="27" fillId="0" borderId="26" xfId="206" applyNumberFormat="1" applyFont="1" applyBorder="1" applyAlignment="1">
      <alignment horizontal="right" vertical="center"/>
    </xf>
    <xf numFmtId="166" fontId="27" fillId="12" borderId="26" xfId="206" applyNumberFormat="1" applyFont="1" applyFill="1" applyBorder="1" applyAlignment="1">
      <alignment horizontal="right" vertical="center"/>
    </xf>
    <xf numFmtId="166" fontId="27" fillId="30" borderId="25" xfId="206" applyNumberFormat="1" applyFont="1" applyFill="1" applyBorder="1" applyAlignment="1">
      <alignment horizontal="right" vertical="center"/>
    </xf>
    <xf numFmtId="166" fontId="27" fillId="28" borderId="25" xfId="206" applyNumberFormat="1" applyFont="1" applyFill="1" applyBorder="1" applyAlignment="1">
      <alignment horizontal="right" vertical="center"/>
    </xf>
    <xf numFmtId="166" fontId="27" fillId="28" borderId="26" xfId="206" applyNumberFormat="1" applyFont="1" applyFill="1" applyBorder="1" applyAlignment="1">
      <alignment horizontal="right" vertical="center"/>
    </xf>
    <xf numFmtId="166" fontId="27" fillId="30" borderId="26" xfId="206" applyNumberFormat="1" applyFont="1" applyFill="1" applyBorder="1" applyAlignment="1">
      <alignment horizontal="right" vertical="center"/>
    </xf>
    <xf numFmtId="166" fontId="27" fillId="31" borderId="28" xfId="206" applyNumberFormat="1" applyFont="1" applyFill="1" applyBorder="1" applyAlignment="1">
      <alignment horizontal="right" vertical="center"/>
    </xf>
    <xf numFmtId="166" fontId="27" fillId="31" borderId="29" xfId="206" applyNumberFormat="1" applyFont="1" applyFill="1" applyBorder="1" applyAlignment="1">
      <alignment horizontal="right" vertical="center"/>
    </xf>
    <xf numFmtId="166" fontId="27" fillId="31" borderId="30" xfId="206" applyNumberFormat="1" applyFont="1" applyFill="1" applyBorder="1" applyAlignment="1">
      <alignment horizontal="right" vertical="center"/>
    </xf>
    <xf numFmtId="164" fontId="30" fillId="0" borderId="35" xfId="0" applyFont="1" applyBorder="1" applyAlignment="1">
      <alignment horizontal="center" vertical="center"/>
    </xf>
    <xf numFmtId="166" fontId="27" fillId="0" borderId="22" xfId="206" applyNumberFormat="1" applyFont="1" applyBorder="1" applyAlignment="1">
      <alignment vertical="center"/>
    </xf>
    <xf numFmtId="166" fontId="27" fillId="12" borderId="25" xfId="206" applyNumberFormat="1" applyFont="1" applyFill="1" applyBorder="1" applyAlignment="1">
      <alignment horizontal="right" vertical="center"/>
    </xf>
    <xf numFmtId="166" fontId="27" fillId="12" borderId="25" xfId="206" applyNumberFormat="1" applyFont="1" applyFill="1" applyBorder="1" applyAlignment="1">
      <alignment vertical="center"/>
    </xf>
    <xf numFmtId="166" fontId="36" fillId="28" borderId="25" xfId="206" applyNumberFormat="1" applyFont="1" applyFill="1" applyBorder="1" applyAlignment="1">
      <alignment horizontal="center" vertical="center"/>
    </xf>
    <xf numFmtId="166" fontId="36" fillId="28" borderId="26" xfId="206" applyNumberFormat="1" applyFont="1" applyFill="1" applyBorder="1" applyAlignment="1">
      <alignment horizontal="center" vertical="center"/>
    </xf>
    <xf numFmtId="166" fontId="36" fillId="31" borderId="25" xfId="206" applyNumberFormat="1" applyFont="1" applyFill="1" applyBorder="1" applyAlignment="1">
      <alignment horizontal="right" vertical="center"/>
    </xf>
    <xf numFmtId="166" fontId="36" fillId="31" borderId="26" xfId="206" applyNumberFormat="1" applyFont="1" applyFill="1" applyBorder="1" applyAlignment="1">
      <alignment horizontal="right" vertical="center"/>
    </xf>
    <xf numFmtId="166" fontId="36" fillId="12" borderId="25" xfId="206" applyNumberFormat="1" applyFont="1" applyFill="1" applyBorder="1" applyAlignment="1">
      <alignment horizontal="right" vertical="center"/>
    </xf>
    <xf numFmtId="166" fontId="36" fillId="28" borderId="26" xfId="206" applyNumberFormat="1" applyFont="1" applyFill="1" applyBorder="1" applyAlignment="1">
      <alignment horizontal="right" vertical="center"/>
    </xf>
    <xf numFmtId="166" fontId="36" fillId="0" borderId="25" xfId="206" applyNumberFormat="1" applyFont="1" applyBorder="1" applyAlignment="1">
      <alignment horizontal="right" vertical="center"/>
    </xf>
    <xf numFmtId="166" fontId="27" fillId="29" borderId="26" xfId="206" applyNumberFormat="1" applyFont="1" applyFill="1" applyBorder="1" applyAlignment="1" applyProtection="1">
      <alignment horizontal="center" vertical="center"/>
      <protection locked="0"/>
    </xf>
    <xf numFmtId="166" fontId="27" fillId="29" borderId="25" xfId="206" applyNumberFormat="1" applyFont="1" applyFill="1" applyBorder="1" applyAlignment="1">
      <alignment horizontal="right" vertical="center"/>
    </xf>
    <xf numFmtId="166" fontId="27" fillId="31" borderId="25" xfId="206" applyNumberFormat="1" applyFont="1" applyFill="1" applyBorder="1" applyAlignment="1">
      <alignment horizontal="right" vertical="center"/>
    </xf>
    <xf numFmtId="166" fontId="27" fillId="30" borderId="26" xfId="206" applyNumberFormat="1" applyFont="1" applyFill="1" applyBorder="1" applyAlignment="1">
      <alignment horizontal="center" vertical="center"/>
    </xf>
    <xf numFmtId="166" fontId="27" fillId="30" borderId="29" xfId="206" applyNumberFormat="1" applyFont="1" applyFill="1" applyBorder="1" applyAlignment="1">
      <alignment horizontal="right" vertical="center"/>
    </xf>
    <xf numFmtId="0" fontId="30" fillId="0" borderId="36" xfId="0" applyNumberFormat="1" applyFont="1" applyBorder="1" applyAlignment="1">
      <alignment horizontal="center" vertical="center"/>
    </xf>
    <xf numFmtId="166" fontId="27" fillId="0" borderId="37" xfId="206" applyNumberFormat="1" applyFont="1" applyBorder="1" applyAlignment="1">
      <alignment vertical="center"/>
    </xf>
    <xf numFmtId="166" fontId="36" fillId="31" borderId="25" xfId="206" applyNumberFormat="1" applyFont="1" applyFill="1" applyBorder="1" applyAlignment="1">
      <alignment horizontal="center" vertical="center"/>
    </xf>
    <xf numFmtId="166" fontId="36" fillId="0" borderId="26" xfId="206" applyNumberFormat="1" applyFont="1" applyBorder="1" applyAlignment="1">
      <alignment horizontal="center" vertical="center"/>
    </xf>
    <xf numFmtId="166" fontId="36" fillId="12" borderId="26" xfId="206" applyNumberFormat="1" applyFont="1" applyFill="1" applyBorder="1" applyAlignment="1">
      <alignment horizontal="right" vertical="center"/>
    </xf>
    <xf numFmtId="166" fontId="36" fillId="0" borderId="26" xfId="206" applyNumberFormat="1" applyFont="1" applyBorder="1" applyAlignment="1">
      <alignment horizontal="right" vertical="center"/>
    </xf>
    <xf numFmtId="166" fontId="27" fillId="0" borderId="25" xfId="206" applyNumberFormat="1" applyFont="1" applyBorder="1" applyAlignment="1">
      <alignment vertical="center"/>
    </xf>
    <xf numFmtId="166" fontId="27" fillId="12" borderId="25" xfId="206" applyNumberFormat="1" applyFont="1" applyFill="1" applyBorder="1" applyAlignment="1">
      <alignment horizontal="right"/>
    </xf>
    <xf numFmtId="166" fontId="27" fillId="0" borderId="25" xfId="206" applyNumberFormat="1" applyFont="1" applyBorder="1" applyAlignment="1">
      <alignment horizontal="right"/>
    </xf>
    <xf numFmtId="164" fontId="27" fillId="0" borderId="0" xfId="0" applyFont="1" applyAlignment="1">
      <alignment vertical="center"/>
    </xf>
    <xf numFmtId="164" fontId="30" fillId="0" borderId="21" xfId="0" applyFont="1" applyBorder="1" applyAlignment="1">
      <alignment horizontal="center" vertical="center"/>
    </xf>
    <xf numFmtId="164" fontId="30" fillId="0" borderId="22" xfId="0" applyFont="1" applyBorder="1" applyAlignment="1">
      <alignment horizontal="center" vertical="center"/>
    </xf>
    <xf numFmtId="0" fontId="30" fillId="3" borderId="23" xfId="0" applyNumberFormat="1" applyFont="1" applyFill="1" applyBorder="1" applyAlignment="1">
      <alignment horizontal="center" vertical="center"/>
    </xf>
    <xf numFmtId="0" fontId="30" fillId="3" borderId="24" xfId="0" applyNumberFormat="1" applyFont="1" applyFill="1" applyBorder="1" applyAlignment="1">
      <alignment horizontal="center" vertical="center"/>
    </xf>
    <xf numFmtId="2" fontId="30" fillId="0" borderId="34" xfId="0" applyNumberFormat="1" applyFont="1" applyBorder="1" applyAlignment="1">
      <alignment horizontal="center" vertical="center"/>
    </xf>
    <xf numFmtId="2" fontId="30" fillId="0" borderId="19" xfId="0" applyNumberFormat="1" applyFont="1" applyBorder="1" applyAlignment="1">
      <alignment horizontal="center" vertical="center"/>
    </xf>
    <xf numFmtId="164" fontId="30" fillId="0" borderId="27" xfId="0" applyFont="1" applyBorder="1" applyAlignment="1">
      <alignment vertical="center"/>
    </xf>
    <xf numFmtId="166" fontId="27" fillId="0" borderId="21" xfId="206" applyNumberFormat="1" applyFont="1" applyBorder="1" applyAlignment="1">
      <alignment horizontal="right" vertical="center"/>
    </xf>
    <xf numFmtId="166" fontId="27" fillId="0" borderId="21" xfId="206" applyNumberFormat="1" applyFont="1" applyBorder="1" applyAlignment="1">
      <alignment vertical="center"/>
    </xf>
    <xf numFmtId="164" fontId="27" fillId="12" borderId="27" xfId="0" applyFont="1" applyFill="1" applyBorder="1" applyAlignment="1">
      <alignment vertical="center"/>
    </xf>
    <xf numFmtId="164" fontId="27" fillId="0" borderId="27" xfId="0" applyFont="1" applyBorder="1" applyAlignment="1">
      <alignment vertical="center"/>
    </xf>
    <xf numFmtId="164" fontId="30" fillId="12" borderId="27" xfId="0" applyFont="1" applyFill="1" applyBorder="1" applyAlignment="1">
      <alignment vertical="center"/>
    </xf>
    <xf numFmtId="164" fontId="27" fillId="29" borderId="27" xfId="0" applyFont="1" applyFill="1" applyBorder="1" applyAlignment="1">
      <alignment vertical="center"/>
    </xf>
    <xf numFmtId="165" fontId="27" fillId="0" borderId="27" xfId="0" applyNumberFormat="1" applyFont="1" applyBorder="1" applyAlignment="1">
      <alignment vertical="center"/>
    </xf>
    <xf numFmtId="165" fontId="36" fillId="28" borderId="27" xfId="0" applyNumberFormat="1" applyFont="1" applyFill="1" applyBorder="1" applyAlignment="1">
      <alignment vertical="center"/>
    </xf>
    <xf numFmtId="165" fontId="36" fillId="28" borderId="26" xfId="0" applyNumberFormat="1" applyFont="1" applyFill="1" applyBorder="1" applyAlignment="1">
      <alignment vertical="center"/>
    </xf>
    <xf numFmtId="165" fontId="36" fillId="0" borderId="27" xfId="0" applyNumberFormat="1" applyFont="1" applyBorder="1" applyAlignment="1">
      <alignment vertical="center"/>
    </xf>
    <xf numFmtId="165" fontId="32" fillId="12" borderId="27" xfId="0" applyNumberFormat="1" applyFont="1" applyFill="1" applyBorder="1" applyAlignment="1">
      <alignment vertical="center"/>
    </xf>
    <xf numFmtId="165" fontId="32" fillId="0" borderId="27" xfId="0" applyNumberFormat="1" applyFont="1" applyBorder="1" applyAlignment="1">
      <alignment vertical="center"/>
    </xf>
    <xf numFmtId="165" fontId="27" fillId="12" borderId="27" xfId="0" applyNumberFormat="1" applyFont="1" applyFill="1" applyBorder="1" applyAlignment="1">
      <alignment vertical="center"/>
    </xf>
    <xf numFmtId="165" fontId="30" fillId="0" borderId="27" xfId="0" applyNumberFormat="1" applyFont="1" applyBorder="1" applyAlignment="1">
      <alignment vertical="center"/>
    </xf>
    <xf numFmtId="165" fontId="27" fillId="29" borderId="27" xfId="0" applyNumberFormat="1" applyFont="1" applyFill="1" applyBorder="1" applyAlignment="1">
      <alignment vertical="center"/>
    </xf>
    <xf numFmtId="165" fontId="27" fillId="31" borderId="27" xfId="0" applyNumberFormat="1" applyFont="1" applyFill="1" applyBorder="1" applyAlignment="1">
      <alignment vertical="center"/>
    </xf>
    <xf numFmtId="165" fontId="27" fillId="28" borderId="27" xfId="0" applyNumberFormat="1" applyFont="1" applyFill="1" applyBorder="1" applyAlignment="1">
      <alignment vertical="center"/>
    </xf>
    <xf numFmtId="165" fontId="30" fillId="30" borderId="27" xfId="0" applyNumberFormat="1" applyFont="1" applyFill="1" applyBorder="1" applyAlignment="1">
      <alignment vertical="center"/>
    </xf>
    <xf numFmtId="165" fontId="27" fillId="30" borderId="27" xfId="0" applyNumberFormat="1" applyFont="1" applyFill="1" applyBorder="1" applyAlignment="1">
      <alignment vertical="center"/>
    </xf>
    <xf numFmtId="165" fontId="27" fillId="31" borderId="38" xfId="0" applyNumberFormat="1" applyFont="1" applyFill="1" applyBorder="1" applyAlignment="1">
      <alignment vertical="center"/>
    </xf>
    <xf numFmtId="164" fontId="27" fillId="0" borderId="0" xfId="0" applyFont="1" applyAlignment="1">
      <alignment horizontal="center" vertical="center"/>
    </xf>
    <xf numFmtId="164" fontId="37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7" fillId="12" borderId="45" xfId="0" applyFont="1" applyFill="1" applyBorder="1"/>
    <xf numFmtId="164" fontId="27" fillId="0" borderId="45" xfId="0" applyFont="1" applyBorder="1"/>
    <xf numFmtId="164" fontId="27" fillId="27" borderId="45" xfId="0" applyFont="1" applyFill="1" applyBorder="1"/>
    <xf numFmtId="164" fontId="27" fillId="26" borderId="45" xfId="0" applyFont="1" applyFill="1" applyBorder="1"/>
    <xf numFmtId="164" fontId="27" fillId="28" borderId="45" xfId="0" applyFont="1" applyFill="1" applyBorder="1"/>
    <xf numFmtId="164" fontId="27" fillId="0" borderId="45" xfId="0" applyFont="1" applyBorder="1" applyAlignment="1">
      <alignment horizontal="left"/>
    </xf>
    <xf numFmtId="164" fontId="27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7" fillId="12" borderId="27" xfId="206" applyNumberFormat="1" applyFont="1" applyFill="1" applyBorder="1" applyAlignment="1">
      <alignment horizontal="center" vertical="center"/>
    </xf>
    <xf numFmtId="166" fontId="27" fillId="12" borderId="48" xfId="206" applyNumberFormat="1" applyFont="1" applyFill="1" applyBorder="1" applyAlignment="1">
      <alignment horizontal="center" vertical="center"/>
    </xf>
    <xf numFmtId="166" fontId="27" fillId="0" borderId="27" xfId="206" applyNumberFormat="1" applyFont="1" applyBorder="1" applyAlignment="1">
      <alignment horizontal="center" vertical="center"/>
    </xf>
    <xf numFmtId="166" fontId="27" fillId="0" borderId="0" xfId="206" applyNumberFormat="1" applyFont="1" applyBorder="1" applyAlignment="1">
      <alignment vertical="center"/>
    </xf>
    <xf numFmtId="166" fontId="27" fillId="0" borderId="48" xfId="206" applyNumberFormat="1" applyFont="1" applyBorder="1" applyAlignment="1">
      <alignment horizontal="right" vertical="center"/>
    </xf>
    <xf numFmtId="166" fontId="27" fillId="12" borderId="0" xfId="206" applyNumberFormat="1" applyFont="1" applyFill="1" applyBorder="1" applyAlignment="1">
      <alignment vertical="center"/>
    </xf>
    <xf numFmtId="166" fontId="27" fillId="12" borderId="48" xfId="206" applyNumberFormat="1" applyFont="1" applyFill="1" applyBorder="1" applyAlignment="1">
      <alignment horizontal="right" vertical="center"/>
    </xf>
    <xf numFmtId="166" fontId="27" fillId="26" borderId="27" xfId="206" applyNumberFormat="1" applyFont="1" applyFill="1" applyBorder="1" applyAlignment="1">
      <alignment horizontal="center" vertical="center"/>
    </xf>
    <xf numFmtId="166" fontId="27" fillId="26" borderId="48" xfId="206" applyNumberFormat="1" applyFont="1" applyFill="1" applyBorder="1" applyAlignment="1">
      <alignment horizontal="center" vertical="center"/>
    </xf>
    <xf numFmtId="166" fontId="27" fillId="0" borderId="26" xfId="206" applyNumberFormat="1" applyFont="1" applyBorder="1" applyAlignment="1">
      <alignment vertical="center"/>
    </xf>
    <xf numFmtId="166" fontId="27" fillId="26" borderId="25" xfId="206" applyNumberFormat="1" applyFont="1" applyFill="1" applyBorder="1" applyAlignment="1">
      <alignment horizontal="center" vertical="center"/>
    </xf>
    <xf numFmtId="166" fontId="27" fillId="26" borderId="26" xfId="206" applyNumberFormat="1" applyFont="1" applyFill="1" applyBorder="1" applyAlignment="1">
      <alignment horizontal="center" vertical="center"/>
    </xf>
    <xf numFmtId="166" fontId="27" fillId="0" borderId="51" xfId="206" applyNumberFormat="1" applyFont="1" applyBorder="1" applyAlignment="1">
      <alignment horizontal="right" vertical="center"/>
    </xf>
    <xf numFmtId="166" fontId="27" fillId="0" borderId="52" xfId="206" applyNumberFormat="1" applyFont="1" applyBorder="1" applyAlignment="1">
      <alignment vertical="center"/>
    </xf>
    <xf numFmtId="166" fontId="27" fillId="28" borderId="51" xfId="206" applyNumberFormat="1" applyFont="1" applyFill="1" applyBorder="1" applyAlignment="1">
      <alignment horizontal="right" vertical="center"/>
    </xf>
    <xf numFmtId="166" fontId="27" fillId="28" borderId="52" xfId="206" applyNumberFormat="1" applyFont="1" applyFill="1" applyBorder="1" applyAlignment="1">
      <alignment horizontal="right" vertical="center"/>
    </xf>
    <xf numFmtId="166" fontId="27" fillId="0" borderId="52" xfId="206" applyNumberFormat="1" applyFont="1" applyBorder="1" applyAlignment="1">
      <alignment horizontal="right" vertical="center"/>
    </xf>
    <xf numFmtId="166" fontId="27" fillId="28" borderId="53" xfId="206" applyNumberFormat="1" applyFont="1" applyFill="1" applyBorder="1" applyAlignment="1">
      <alignment horizontal="right" vertical="center"/>
    </xf>
    <xf numFmtId="166" fontId="27" fillId="28" borderId="54" xfId="206" applyNumberFormat="1" applyFont="1" applyFill="1" applyBorder="1" applyAlignment="1">
      <alignment horizontal="right" vertical="center"/>
    </xf>
    <xf numFmtId="166" fontId="27" fillId="28" borderId="55" xfId="206" applyNumberFormat="1" applyFont="1" applyFill="1" applyBorder="1" applyAlignment="1">
      <alignment horizontal="right" vertical="center"/>
    </xf>
    <xf numFmtId="166" fontId="27" fillId="26" borderId="25" xfId="206" applyNumberFormat="1" applyFont="1" applyFill="1" applyBorder="1" applyAlignment="1">
      <alignment horizontal="right"/>
    </xf>
    <xf numFmtId="166" fontId="27" fillId="27" borderId="25" xfId="206" applyNumberFormat="1" applyFont="1" applyFill="1" applyBorder="1" applyAlignment="1">
      <alignment horizontal="right"/>
    </xf>
    <xf numFmtId="166" fontId="27" fillId="28" borderId="51" xfId="206" applyNumberFormat="1" applyFont="1" applyFill="1" applyBorder="1" applyAlignment="1">
      <alignment horizontal="right"/>
    </xf>
    <xf numFmtId="166" fontId="27" fillId="28" borderId="52" xfId="206" applyNumberFormat="1" applyFont="1" applyFill="1" applyBorder="1" applyAlignment="1">
      <alignment horizontal="right"/>
    </xf>
    <xf numFmtId="166" fontId="27" fillId="0" borderId="51" xfId="206" applyNumberFormat="1" applyFont="1" applyBorder="1" applyAlignment="1">
      <alignment horizontal="right"/>
    </xf>
    <xf numFmtId="166" fontId="27" fillId="0" borderId="52" xfId="206" applyNumberFormat="1" applyFont="1" applyBorder="1" applyAlignment="1">
      <alignment horizontal="right"/>
    </xf>
    <xf numFmtId="166" fontId="27" fillId="28" borderId="53" xfId="206" applyNumberFormat="1" applyFont="1" applyFill="1" applyBorder="1" applyAlignment="1">
      <alignment horizontal="right"/>
    </xf>
    <xf numFmtId="166" fontId="27" fillId="28" borderId="54" xfId="206" applyNumberFormat="1" applyFont="1" applyFill="1" applyBorder="1" applyAlignment="1">
      <alignment horizontal="right"/>
    </xf>
    <xf numFmtId="166" fontId="27" fillId="28" borderId="55" xfId="206" applyNumberFormat="1" applyFont="1" applyFill="1" applyBorder="1" applyAlignment="1">
      <alignment horizontal="right"/>
    </xf>
    <xf numFmtId="0" fontId="38" fillId="31" borderId="0" xfId="209" applyFont="1" applyFill="1"/>
    <xf numFmtId="0" fontId="39" fillId="31" borderId="0" xfId="209" applyFont="1" applyFill="1"/>
    <xf numFmtId="0" fontId="1" fillId="31" borderId="0" xfId="209" applyFill="1"/>
    <xf numFmtId="0" fontId="1" fillId="0" borderId="0" xfId="209"/>
    <xf numFmtId="0" fontId="40" fillId="31" borderId="0" xfId="209" applyFont="1" applyFill="1" applyAlignment="1">
      <alignment horizontal="center"/>
    </xf>
    <xf numFmtId="17" fontId="40" fillId="31" borderId="0" xfId="209" quotePrefix="1" applyNumberFormat="1" applyFont="1" applyFill="1" applyAlignment="1">
      <alignment horizontal="center"/>
    </xf>
    <xf numFmtId="0" fontId="41" fillId="31" borderId="0" xfId="209" applyFont="1" applyFill="1" applyAlignment="1">
      <alignment horizontal="left" indent="15"/>
    </xf>
    <xf numFmtId="0" fontId="43" fillId="31" borderId="0" xfId="209" applyFont="1" applyFill="1" applyAlignment="1">
      <alignment horizontal="center"/>
    </xf>
    <xf numFmtId="0" fontId="48" fillId="31" borderId="0" xfId="209" applyFont="1" applyFill="1"/>
    <xf numFmtId="0" fontId="48" fillId="31" borderId="0" xfId="209" applyFont="1" applyFill="1" applyAlignment="1">
      <alignment horizontal="center"/>
    </xf>
    <xf numFmtId="14" fontId="1" fillId="0" borderId="0" xfId="209" quotePrefix="1" applyNumberFormat="1"/>
    <xf numFmtId="14" fontId="1" fillId="0" borderId="0" xfId="209" applyNumberFormat="1"/>
    <xf numFmtId="0" fontId="44" fillId="31" borderId="0" xfId="209" applyFont="1" applyFill="1"/>
    <xf numFmtId="0" fontId="38" fillId="31" borderId="0" xfId="209" quotePrefix="1" applyFont="1" applyFill="1"/>
    <xf numFmtId="17" fontId="50" fillId="31" borderId="0" xfId="209" applyNumberFormat="1" applyFont="1" applyFill="1" applyAlignment="1">
      <alignment horizontal="center"/>
    </xf>
    <xf numFmtId="0" fontId="38" fillId="31" borderId="0" xfId="209" applyFont="1" applyFill="1" applyAlignment="1">
      <alignment horizontal="center"/>
    </xf>
    <xf numFmtId="0" fontId="51" fillId="31" borderId="0" xfId="209" applyFont="1" applyFill="1"/>
    <xf numFmtId="0" fontId="52" fillId="31" borderId="0" xfId="209" applyFont="1" applyFill="1"/>
    <xf numFmtId="0" fontId="45" fillId="31" borderId="0" xfId="209" applyFont="1" applyFill="1"/>
    <xf numFmtId="0" fontId="44" fillId="31" borderId="0" xfId="180" applyFont="1" applyFill="1"/>
    <xf numFmtId="0" fontId="46" fillId="31" borderId="0" xfId="180" applyFont="1" applyFill="1"/>
    <xf numFmtId="0" fontId="47" fillId="31" borderId="0" xfId="209" applyFont="1" applyFill="1"/>
    <xf numFmtId="0" fontId="39" fillId="31" borderId="0" xfId="180" applyFont="1" applyFill="1"/>
    <xf numFmtId="166" fontId="27" fillId="0" borderId="25" xfId="206" applyNumberFormat="1" applyFont="1" applyFill="1" applyBorder="1" applyAlignment="1">
      <alignment horizontal="center" vertical="center"/>
    </xf>
    <xf numFmtId="166" fontId="27" fillId="0" borderId="26" xfId="206" applyNumberFormat="1" applyFont="1" applyFill="1" applyBorder="1" applyAlignment="1">
      <alignment horizontal="center" vertical="center"/>
    </xf>
    <xf numFmtId="166" fontId="36" fillId="12" borderId="25" xfId="206" applyNumberFormat="1" applyFont="1" applyFill="1" applyBorder="1" applyAlignment="1">
      <alignment horizontal="center" vertical="center"/>
    </xf>
    <xf numFmtId="166" fontId="36" fillId="12" borderId="17" xfId="206" applyNumberFormat="1" applyFont="1" applyFill="1" applyBorder="1" applyAlignment="1">
      <alignment horizontal="center" vertical="center"/>
    </xf>
    <xf numFmtId="166" fontId="36" fillId="12" borderId="26" xfId="206" applyNumberFormat="1" applyFont="1" applyFill="1" applyBorder="1" applyAlignment="1">
      <alignment horizontal="center" vertical="center"/>
    </xf>
    <xf numFmtId="166" fontId="36" fillId="0" borderId="25" xfId="206" applyNumberFormat="1" applyFont="1" applyFill="1" applyBorder="1" applyAlignment="1">
      <alignment horizontal="center" vertical="center"/>
    </xf>
    <xf numFmtId="166" fontId="36" fillId="0" borderId="17" xfId="206" applyNumberFormat="1" applyFont="1" applyFill="1" applyBorder="1" applyAlignment="1">
      <alignment horizontal="center" vertical="center"/>
    </xf>
    <xf numFmtId="166" fontId="36" fillId="0" borderId="26" xfId="206" applyNumberFormat="1" applyFont="1" applyFill="1" applyBorder="1" applyAlignment="1">
      <alignment horizontal="center" vertical="center"/>
    </xf>
    <xf numFmtId="166" fontId="27" fillId="0" borderId="28" xfId="206" applyNumberFormat="1" applyFont="1" applyFill="1" applyBorder="1" applyAlignment="1">
      <alignment horizontal="center" vertical="center"/>
    </xf>
    <xf numFmtId="166" fontId="27" fillId="0" borderId="29" xfId="206" applyNumberFormat="1" applyFont="1" applyFill="1" applyBorder="1" applyAlignment="1">
      <alignment horizontal="center" vertical="center"/>
    </xf>
    <xf numFmtId="166" fontId="27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0" fillId="26" borderId="45" xfId="0" applyFont="1" applyFill="1" applyBorder="1" applyAlignment="1">
      <alignment vertical="center"/>
    </xf>
    <xf numFmtId="166" fontId="27" fillId="26" borderId="25" xfId="206" applyNumberFormat="1" applyFont="1" applyFill="1" applyBorder="1" applyAlignment="1">
      <alignment horizontal="right" vertical="center"/>
    </xf>
    <xf numFmtId="166" fontId="27" fillId="26" borderId="17" xfId="206" applyNumberFormat="1" applyFont="1" applyFill="1" applyBorder="1" applyAlignment="1">
      <alignment horizontal="right" vertical="center"/>
    </xf>
    <xf numFmtId="166" fontId="27" fillId="26" borderId="26" xfId="206" applyNumberFormat="1" applyFont="1" applyFill="1" applyBorder="1" applyAlignment="1">
      <alignment horizontal="right" vertical="center"/>
    </xf>
    <xf numFmtId="164" fontId="0" fillId="0" borderId="0" xfId="0" applyAlignment="1">
      <alignment vertical="center"/>
    </xf>
    <xf numFmtId="164" fontId="30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7" fillId="0" borderId="27" xfId="206" applyNumberFormat="1" applyFont="1" applyFill="1" applyBorder="1" applyAlignment="1">
      <alignment horizontal="center" vertical="center"/>
    </xf>
    <xf numFmtId="166" fontId="27" fillId="0" borderId="0" xfId="206" applyNumberFormat="1" applyFont="1" applyFill="1" applyBorder="1" applyAlignment="1">
      <alignment horizontal="center" vertical="center"/>
    </xf>
    <xf numFmtId="166" fontId="27" fillId="0" borderId="48" xfId="206" applyNumberFormat="1" applyFont="1" applyFill="1" applyBorder="1" applyAlignment="1">
      <alignment horizontal="center" vertical="center"/>
    </xf>
    <xf numFmtId="166" fontId="27" fillId="12" borderId="38" xfId="206" applyNumberFormat="1" applyFont="1" applyFill="1" applyBorder="1" applyAlignment="1">
      <alignment horizontal="center" vertical="center"/>
    </xf>
    <xf numFmtId="166" fontId="27" fillId="12" borderId="49" xfId="206" applyNumberFormat="1" applyFont="1" applyFill="1" applyBorder="1" applyAlignment="1">
      <alignment vertical="center"/>
    </xf>
    <xf numFmtId="166" fontId="27" fillId="12" borderId="50" xfId="206" applyNumberFormat="1" applyFont="1" applyFill="1" applyBorder="1" applyAlignment="1">
      <alignment horizontal="right" vertical="center"/>
    </xf>
    <xf numFmtId="0" fontId="40" fillId="31" borderId="0" xfId="209" applyFont="1" applyFill="1" applyAlignment="1">
      <alignment horizontal="center"/>
    </xf>
    <xf numFmtId="0" fontId="43" fillId="31" borderId="0" xfId="209" applyFont="1" applyFill="1" applyAlignment="1">
      <alignment horizontal="center"/>
    </xf>
    <xf numFmtId="17" fontId="50" fillId="31" borderId="0" xfId="209" applyNumberFormat="1" applyFont="1" applyFill="1" applyAlignment="1">
      <alignment horizontal="center"/>
    </xf>
    <xf numFmtId="0" fontId="40" fillId="31" borderId="0" xfId="210" applyFont="1" applyFill="1" applyAlignment="1">
      <alignment horizontal="center"/>
    </xf>
    <xf numFmtId="0" fontId="40" fillId="31" borderId="0" xfId="209" applyFont="1" applyFill="1" applyAlignment="1">
      <alignment horizontal="center" wrapText="1"/>
    </xf>
    <xf numFmtId="0" fontId="42" fillId="31" borderId="0" xfId="209" applyFont="1" applyFill="1" applyAlignment="1">
      <alignment horizontal="center"/>
    </xf>
    <xf numFmtId="167" fontId="49" fillId="31" borderId="0" xfId="0" applyNumberFormat="1" applyFont="1" applyFill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64" fontId="53" fillId="3" borderId="39" xfId="0" applyFont="1" applyFill="1" applyBorder="1" applyAlignment="1">
      <alignment horizontal="center" vertical="center"/>
    </xf>
    <xf numFmtId="164" fontId="53" fillId="3" borderId="34" xfId="0" applyFont="1" applyFill="1" applyBorder="1" applyAlignment="1">
      <alignment horizontal="center" vertical="center"/>
    </xf>
    <xf numFmtId="164" fontId="30" fillId="3" borderId="31" xfId="0" applyFont="1" applyFill="1" applyBorder="1" applyAlignment="1">
      <alignment horizontal="center" vertical="center"/>
    </xf>
    <xf numFmtId="164" fontId="30" fillId="3" borderId="32" xfId="0" applyFont="1" applyFill="1" applyBorder="1" applyAlignment="1">
      <alignment horizontal="center" vertical="center"/>
    </xf>
    <xf numFmtId="164" fontId="30" fillId="3" borderId="33" xfId="0" applyFont="1" applyFill="1" applyBorder="1" applyAlignment="1">
      <alignment horizontal="center" vertical="center"/>
    </xf>
    <xf numFmtId="164" fontId="30" fillId="3" borderId="21" xfId="0" applyFont="1" applyFill="1" applyBorder="1" applyAlignment="1">
      <alignment horizontal="center" vertical="center"/>
    </xf>
    <xf numFmtId="164" fontId="30" fillId="3" borderId="16" xfId="0" applyFont="1" applyFill="1" applyBorder="1" applyAlignment="1">
      <alignment horizontal="center" vertical="center"/>
    </xf>
    <xf numFmtId="164" fontId="30" fillId="3" borderId="22" xfId="0" applyFont="1" applyFill="1" applyBorder="1" applyAlignment="1">
      <alignment horizontal="center" vertical="center"/>
    </xf>
    <xf numFmtId="164" fontId="30" fillId="3" borderId="25" xfId="0" applyFont="1" applyFill="1" applyBorder="1" applyAlignment="1">
      <alignment horizontal="center" vertical="center"/>
    </xf>
    <xf numFmtId="164" fontId="30" fillId="3" borderId="17" xfId="0" applyFont="1" applyFill="1" applyBorder="1" applyAlignment="1">
      <alignment horizontal="center" vertical="center"/>
    </xf>
    <xf numFmtId="164" fontId="30" fillId="3" borderId="26" xfId="0" applyFont="1" applyFill="1" applyBorder="1" applyAlignment="1">
      <alignment horizontal="center" vertical="center"/>
    </xf>
    <xf numFmtId="164" fontId="30" fillId="2" borderId="40" xfId="0" applyFont="1" applyFill="1" applyBorder="1" applyAlignment="1">
      <alignment horizontal="center" vertical="center"/>
    </xf>
    <xf numFmtId="164" fontId="30" fillId="2" borderId="41" xfId="0" applyFont="1" applyFill="1" applyBorder="1" applyAlignment="1">
      <alignment horizontal="center" vertical="center"/>
    </xf>
    <xf numFmtId="164" fontId="30" fillId="2" borderId="42" xfId="0" applyFont="1" applyFill="1" applyBorder="1" applyAlignment="1">
      <alignment horizontal="center" vertical="center"/>
    </xf>
    <xf numFmtId="49" fontId="30" fillId="0" borderId="39" xfId="0" applyNumberFormat="1" applyFont="1" applyBorder="1" applyAlignment="1">
      <alignment horizontal="center" vertical="center"/>
    </xf>
    <xf numFmtId="49" fontId="30" fillId="0" borderId="56" xfId="0" applyNumberFormat="1" applyFont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49" fontId="30" fillId="0" borderId="58" xfId="0" applyNumberFormat="1" applyFont="1" applyBorder="1" applyAlignment="1">
      <alignment horizontal="center" vertical="center"/>
    </xf>
    <xf numFmtId="49" fontId="30" fillId="0" borderId="59" xfId="0" applyNumberFormat="1" applyFont="1" applyBorder="1" applyAlignment="1">
      <alignment horizontal="center" vertical="center"/>
    </xf>
    <xf numFmtId="164" fontId="53" fillId="3" borderId="43" xfId="0" applyFont="1" applyFill="1" applyBorder="1" applyAlignment="1">
      <alignment horizontal="center" vertical="center"/>
    </xf>
    <xf numFmtId="164" fontId="53" fillId="3" borderId="44" xfId="0" applyFont="1" applyFill="1" applyBorder="1" applyAlignment="1">
      <alignment horizontal="center" vertical="center"/>
    </xf>
  </cellXfs>
  <cellStyles count="211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66675</xdr:rowOff>
    </xdr:from>
    <xdr:to>
      <xdr:col>2</xdr:col>
      <xdr:colOff>428625</xdr:colOff>
      <xdr:row>41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73</xdr:row>
      <xdr:rowOff>192900</xdr:rowOff>
    </xdr:from>
    <xdr:to>
      <xdr:col>6</xdr:col>
      <xdr:colOff>592506</xdr:colOff>
      <xdr:row>77</xdr:row>
      <xdr:rowOff>80949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476250</xdr:colOff>
      <xdr:row>77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80"/>
  <sheetViews>
    <sheetView zoomScaleNormal="100" workbookViewId="0">
      <selection activeCell="K54" sqref="K54"/>
    </sheetView>
  </sheetViews>
  <sheetFormatPr baseColWidth="10" defaultColWidth="7.90625" defaultRowHeight="15" x14ac:dyDescent="0.25"/>
  <cols>
    <col min="1" max="1" width="6.90625" style="156" customWidth="1"/>
    <col min="2" max="2" width="8.08984375" style="156" customWidth="1"/>
    <col min="3" max="3" width="5.26953125" style="156" customWidth="1"/>
    <col min="4" max="4" width="2.90625" style="156" customWidth="1"/>
    <col min="5" max="5" width="3.90625" style="156" customWidth="1"/>
    <col min="6" max="6" width="9.1796875" style="156" customWidth="1"/>
    <col min="7" max="8" width="14.54296875" style="156" customWidth="1"/>
    <col min="9" max="16384" width="7.90625" style="156"/>
  </cols>
  <sheetData>
    <row r="1" spans="1:8" ht="15.75" x14ac:dyDescent="0.25">
      <c r="A1" s="153"/>
      <c r="B1" s="154"/>
      <c r="C1" s="154"/>
      <c r="D1" s="154"/>
      <c r="E1" s="154"/>
      <c r="F1" s="154"/>
      <c r="G1" s="154"/>
      <c r="H1" s="155"/>
    </row>
    <row r="2" spans="1:8" x14ac:dyDescent="0.25">
      <c r="A2" s="154"/>
      <c r="B2" s="154"/>
      <c r="C2" s="154"/>
      <c r="D2" s="154"/>
      <c r="E2" s="154"/>
      <c r="F2" s="154"/>
      <c r="G2" s="154"/>
      <c r="H2" s="155"/>
    </row>
    <row r="3" spans="1:8" ht="15.75" x14ac:dyDescent="0.25">
      <c r="A3" s="153"/>
      <c r="B3" s="154"/>
      <c r="C3" s="154"/>
      <c r="D3" s="154"/>
      <c r="E3" s="154"/>
      <c r="F3" s="154"/>
      <c r="G3" s="154"/>
      <c r="H3" s="155"/>
    </row>
    <row r="4" spans="1:8" x14ac:dyDescent="0.25">
      <c r="A4" s="154"/>
      <c r="B4" s="154"/>
      <c r="C4" s="154"/>
      <c r="D4" s="157"/>
      <c r="E4" s="154"/>
      <c r="F4" s="154"/>
      <c r="G4" s="154"/>
      <c r="H4" s="155"/>
    </row>
    <row r="5" spans="1:8" ht="15.75" x14ac:dyDescent="0.25">
      <c r="A5" s="153"/>
      <c r="B5" s="154"/>
      <c r="C5" s="154"/>
      <c r="D5" s="158"/>
      <c r="E5" s="154"/>
      <c r="F5" s="154"/>
      <c r="G5" s="154"/>
      <c r="H5" s="155"/>
    </row>
    <row r="6" spans="1:8" ht="15.75" x14ac:dyDescent="0.25">
      <c r="A6" s="153"/>
      <c r="B6" s="154"/>
      <c r="C6" s="154"/>
      <c r="D6" s="154"/>
      <c r="E6" s="154"/>
      <c r="F6" s="154"/>
      <c r="G6" s="154"/>
      <c r="H6" s="155"/>
    </row>
    <row r="7" spans="1:8" ht="15.75" x14ac:dyDescent="0.25">
      <c r="A7" s="153"/>
      <c r="B7" s="154"/>
      <c r="C7" s="154"/>
      <c r="D7" s="154"/>
      <c r="E7" s="154"/>
      <c r="F7" s="154"/>
      <c r="G7" s="154"/>
      <c r="H7" s="155"/>
    </row>
    <row r="8" spans="1:8" x14ac:dyDescent="0.25">
      <c r="A8" s="154"/>
      <c r="B8" s="154"/>
      <c r="C8" s="154"/>
      <c r="D8" s="157"/>
      <c r="E8" s="154"/>
      <c r="F8" s="154"/>
      <c r="G8" s="154"/>
      <c r="H8" s="155"/>
    </row>
    <row r="9" spans="1:8" ht="15.75" x14ac:dyDescent="0.25">
      <c r="A9" s="159"/>
      <c r="B9" s="154"/>
      <c r="C9" s="154"/>
      <c r="D9" s="154"/>
      <c r="E9" s="154"/>
      <c r="F9" s="154"/>
      <c r="G9" s="154"/>
      <c r="H9" s="155"/>
    </row>
    <row r="10" spans="1:8" ht="15.75" x14ac:dyDescent="0.25">
      <c r="A10" s="153"/>
      <c r="B10" s="154"/>
      <c r="C10" s="154"/>
      <c r="D10" s="160"/>
      <c r="E10" s="154"/>
      <c r="F10" s="154"/>
      <c r="G10" s="154"/>
      <c r="H10" s="155"/>
    </row>
    <row r="11" spans="1:8" x14ac:dyDescent="0.25">
      <c r="A11" s="155"/>
      <c r="B11" s="155"/>
      <c r="C11" s="155"/>
      <c r="D11" s="155"/>
      <c r="E11" s="155"/>
      <c r="F11" s="155"/>
      <c r="G11" s="155"/>
      <c r="H11" s="155"/>
    </row>
    <row r="12" spans="1:8" ht="15.75" x14ac:dyDescent="0.25">
      <c r="A12" s="153"/>
      <c r="B12" s="154"/>
      <c r="C12" s="154"/>
      <c r="D12" s="154"/>
      <c r="E12" s="154"/>
      <c r="F12" s="154"/>
      <c r="G12" s="154"/>
      <c r="H12" s="155"/>
    </row>
    <row r="13" spans="1:8" ht="15.75" x14ac:dyDescent="0.25">
      <c r="A13" s="153"/>
      <c r="B13" s="154"/>
      <c r="C13" s="154"/>
      <c r="D13" s="154"/>
      <c r="E13" s="154"/>
      <c r="F13" s="154"/>
      <c r="G13" s="154"/>
      <c r="H13" s="155"/>
    </row>
    <row r="14" spans="1:8" ht="15.75" x14ac:dyDescent="0.25">
      <c r="A14" s="153"/>
      <c r="B14" s="154"/>
      <c r="C14" s="154"/>
      <c r="D14" s="154"/>
      <c r="E14" s="154"/>
      <c r="F14" s="154"/>
      <c r="G14" s="154"/>
      <c r="H14" s="155"/>
    </row>
    <row r="15" spans="1:8" ht="15.75" x14ac:dyDescent="0.25">
      <c r="A15" s="153"/>
      <c r="B15" s="154"/>
      <c r="C15" s="154"/>
      <c r="D15" s="154"/>
      <c r="E15" s="154"/>
      <c r="F15" s="154"/>
      <c r="G15" s="154"/>
      <c r="H15" s="155"/>
    </row>
    <row r="16" spans="1:8" ht="15.75" x14ac:dyDescent="0.25">
      <c r="A16" s="153"/>
      <c r="B16" s="154"/>
      <c r="C16" s="154"/>
      <c r="D16" s="154"/>
      <c r="E16" s="154"/>
      <c r="F16" s="154"/>
      <c r="G16" s="154"/>
      <c r="H16" s="155"/>
    </row>
    <row r="17" spans="1:8" ht="15.75" x14ac:dyDescent="0.25">
      <c r="A17" s="153"/>
      <c r="B17" s="154"/>
      <c r="C17" s="154"/>
      <c r="D17" s="154"/>
      <c r="E17" s="154"/>
      <c r="F17" s="154"/>
      <c r="G17" s="154"/>
      <c r="H17" s="155"/>
    </row>
    <row r="18" spans="1:8" ht="15.75" x14ac:dyDescent="0.25">
      <c r="A18" s="153"/>
      <c r="B18" s="154"/>
      <c r="C18" s="154"/>
      <c r="D18" s="154"/>
      <c r="E18" s="154"/>
      <c r="F18" s="154"/>
      <c r="G18" s="154"/>
      <c r="H18" s="155"/>
    </row>
    <row r="19" spans="1:8" ht="15.75" x14ac:dyDescent="0.25">
      <c r="A19" s="153"/>
      <c r="B19" s="154"/>
      <c r="C19" s="154"/>
      <c r="D19" s="154"/>
      <c r="E19" s="154"/>
      <c r="F19" s="154"/>
      <c r="G19" s="154"/>
      <c r="H19" s="155"/>
    </row>
    <row r="20" spans="1:8" ht="19.5" x14ac:dyDescent="0.25">
      <c r="A20" s="210" t="s">
        <v>80</v>
      </c>
      <c r="B20" s="210"/>
      <c r="C20" s="210"/>
      <c r="D20" s="210"/>
      <c r="E20" s="210"/>
      <c r="F20" s="210"/>
      <c r="G20" s="210"/>
      <c r="H20" s="210"/>
    </row>
    <row r="21" spans="1:8" ht="19.5" x14ac:dyDescent="0.25">
      <c r="A21" s="210" t="s">
        <v>81</v>
      </c>
      <c r="B21" s="210"/>
      <c r="C21" s="210"/>
      <c r="D21" s="210"/>
      <c r="E21" s="210"/>
      <c r="F21" s="210"/>
      <c r="G21" s="210"/>
      <c r="H21" s="210"/>
    </row>
    <row r="22" spans="1:8" ht="19.5" x14ac:dyDescent="0.25">
      <c r="A22" s="161"/>
      <c r="B22" s="161"/>
      <c r="C22" s="161"/>
      <c r="D22" s="162"/>
      <c r="E22" s="161"/>
      <c r="F22" s="161"/>
      <c r="G22" s="161"/>
      <c r="H22" s="161"/>
    </row>
    <row r="23" spans="1:8" ht="19.5" x14ac:dyDescent="0.25">
      <c r="A23" s="161"/>
      <c r="B23" s="161"/>
      <c r="C23" s="161"/>
      <c r="D23" s="161"/>
      <c r="E23" s="161"/>
      <c r="F23" s="161"/>
      <c r="G23" s="161"/>
      <c r="H23" s="161"/>
    </row>
    <row r="24" spans="1:8" ht="19.5" x14ac:dyDescent="0.25">
      <c r="A24" s="161"/>
      <c r="B24" s="161"/>
      <c r="C24" s="161"/>
      <c r="D24" s="161"/>
      <c r="E24" s="161"/>
      <c r="F24" s="161"/>
      <c r="G24" s="161"/>
      <c r="H24" s="161"/>
    </row>
    <row r="25" spans="1:8" ht="19.5" x14ac:dyDescent="0.25">
      <c r="A25" s="161"/>
      <c r="B25" s="161"/>
      <c r="C25" s="161"/>
      <c r="D25" s="161"/>
      <c r="E25" s="161"/>
      <c r="F25" s="161"/>
      <c r="G25" s="161"/>
      <c r="H25" s="161"/>
    </row>
    <row r="26" spans="1:8" ht="19.5" x14ac:dyDescent="0.25">
      <c r="A26" s="161"/>
      <c r="B26" s="161"/>
      <c r="C26" s="161"/>
      <c r="D26" s="161"/>
      <c r="E26" s="161"/>
      <c r="F26" s="161"/>
      <c r="G26" s="161"/>
      <c r="H26" s="161"/>
    </row>
    <row r="27" spans="1:8" ht="19.5" x14ac:dyDescent="0.25">
      <c r="A27" s="161"/>
      <c r="B27" s="161"/>
      <c r="C27" s="161"/>
      <c r="D27" s="161"/>
      <c r="E27" s="161"/>
      <c r="F27" s="161"/>
      <c r="G27" s="161"/>
      <c r="H27" s="161"/>
    </row>
    <row r="28" spans="1:8" ht="19.5" x14ac:dyDescent="0.25">
      <c r="A28" s="210" t="s">
        <v>83</v>
      </c>
      <c r="B28" s="210"/>
      <c r="C28" s="210"/>
      <c r="D28" s="210"/>
      <c r="E28" s="210"/>
      <c r="F28" s="210"/>
      <c r="G28" s="210"/>
      <c r="H28" s="210"/>
    </row>
    <row r="29" spans="1:8" ht="19.5" x14ac:dyDescent="0.25">
      <c r="A29" s="161"/>
      <c r="B29" s="161"/>
      <c r="C29" s="161"/>
      <c r="D29" s="161"/>
      <c r="E29" s="161"/>
      <c r="F29" s="161"/>
      <c r="G29" s="161"/>
      <c r="H29" s="161"/>
    </row>
    <row r="30" spans="1:8" ht="19.5" x14ac:dyDescent="0.25">
      <c r="A30" s="161"/>
      <c r="B30" s="161"/>
      <c r="C30" s="161"/>
      <c r="D30" s="161"/>
      <c r="E30" s="161"/>
      <c r="F30" s="161"/>
      <c r="G30" s="161"/>
      <c r="H30" s="161"/>
    </row>
    <row r="31" spans="1:8" ht="19.5" x14ac:dyDescent="0.25">
      <c r="A31" s="161"/>
      <c r="B31" s="161"/>
      <c r="C31" s="161"/>
      <c r="D31" s="161"/>
      <c r="E31" s="161"/>
      <c r="F31" s="161"/>
      <c r="G31" s="161"/>
      <c r="H31" s="161"/>
    </row>
    <row r="32" spans="1:8" ht="19.5" x14ac:dyDescent="0.25">
      <c r="A32" s="161"/>
      <c r="B32" s="161"/>
      <c r="C32" s="161"/>
      <c r="D32" s="161"/>
      <c r="E32" s="161"/>
      <c r="F32" s="161"/>
      <c r="G32" s="161"/>
      <c r="H32" s="161"/>
    </row>
    <row r="33" spans="1:11" ht="19.5" x14ac:dyDescent="0.25">
      <c r="A33" s="161"/>
      <c r="B33" s="161"/>
      <c r="C33" s="161"/>
      <c r="D33" s="161"/>
      <c r="E33" s="161"/>
      <c r="F33" s="161"/>
      <c r="G33" s="161"/>
      <c r="H33" s="161"/>
    </row>
    <row r="34" spans="1:11" ht="19.5" x14ac:dyDescent="0.25">
      <c r="A34" s="161"/>
      <c r="B34" s="161"/>
      <c r="C34" s="161"/>
      <c r="D34" s="161"/>
      <c r="E34" s="161"/>
      <c r="F34" s="161"/>
      <c r="G34" s="161"/>
      <c r="H34" s="161"/>
    </row>
    <row r="35" spans="1:11" ht="19.5" x14ac:dyDescent="0.25">
      <c r="A35" s="161"/>
      <c r="B35" s="161"/>
      <c r="C35" s="161"/>
      <c r="D35" s="161"/>
      <c r="E35" s="161"/>
      <c r="F35" s="161"/>
      <c r="G35" s="161"/>
      <c r="H35" s="161"/>
    </row>
    <row r="36" spans="1:11" ht="15.75" x14ac:dyDescent="0.25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 x14ac:dyDescent="0.25">
      <c r="A37" s="155"/>
      <c r="B37" s="155"/>
      <c r="C37" s="155"/>
      <c r="D37" s="155"/>
      <c r="E37" s="155"/>
      <c r="F37" s="155"/>
      <c r="G37" s="155"/>
      <c r="H37" s="155"/>
    </row>
    <row r="38" spans="1:11" x14ac:dyDescent="0.25">
      <c r="A38" s="155"/>
      <c r="B38" s="155"/>
      <c r="C38" s="155"/>
      <c r="D38" s="155"/>
      <c r="E38" s="155"/>
      <c r="F38" s="155"/>
      <c r="G38" s="155"/>
      <c r="H38" s="155"/>
    </row>
    <row r="39" spans="1:11" ht="15.75" x14ac:dyDescent="0.25">
      <c r="A39" s="153"/>
      <c r="B39" s="154"/>
      <c r="C39" s="154"/>
      <c r="D39" s="154"/>
      <c r="E39" s="154"/>
      <c r="F39" s="154"/>
      <c r="G39" s="154"/>
      <c r="H39" s="155"/>
    </row>
    <row r="40" spans="1:11" ht="15.75" x14ac:dyDescent="0.25">
      <c r="A40" s="165"/>
      <c r="B40" s="154"/>
      <c r="C40" s="165"/>
      <c r="D40" s="166"/>
      <c r="E40" s="154"/>
      <c r="F40" s="154"/>
      <c r="G40" s="154"/>
      <c r="H40" s="155"/>
    </row>
    <row r="41" spans="1:11" ht="15.75" x14ac:dyDescent="0.25">
      <c r="A41" s="153"/>
      <c r="B41" s="211"/>
      <c r="C41" s="211"/>
      <c r="D41" s="211"/>
      <c r="E41" s="211"/>
      <c r="F41" s="154"/>
      <c r="G41" s="154"/>
      <c r="H41" s="155"/>
    </row>
    <row r="42" spans="1:11" x14ac:dyDescent="0.25">
      <c r="A42" s="155"/>
      <c r="B42" s="155"/>
      <c r="C42" s="211">
        <f ca="1">TODAY()-3</f>
        <v>44960</v>
      </c>
      <c r="D42" s="211"/>
      <c r="E42" s="211"/>
      <c r="F42" s="211"/>
      <c r="G42" s="154"/>
      <c r="H42" s="155"/>
    </row>
    <row r="43" spans="1:11" ht="21" customHeight="1" x14ac:dyDescent="0.25">
      <c r="A43" s="153"/>
      <c r="B43" s="154"/>
      <c r="C43" s="154"/>
      <c r="D43" s="154"/>
      <c r="E43" s="154"/>
      <c r="F43" s="154"/>
      <c r="G43" s="154"/>
      <c r="H43" s="155"/>
    </row>
    <row r="44" spans="1:11" ht="21" customHeight="1" x14ac:dyDescent="0.25">
      <c r="A44" s="153"/>
      <c r="B44" s="154"/>
      <c r="C44" s="154"/>
      <c r="D44" s="154"/>
      <c r="E44" s="154"/>
      <c r="F44" s="154"/>
      <c r="G44" s="154"/>
      <c r="H44" s="155"/>
    </row>
    <row r="45" spans="1:11" ht="21" customHeight="1" x14ac:dyDescent="0.25">
      <c r="A45" s="153"/>
      <c r="B45" s="153"/>
      <c r="C45" s="153"/>
      <c r="D45" s="153"/>
      <c r="E45" s="153"/>
      <c r="F45" s="153"/>
      <c r="G45" s="153"/>
      <c r="H45" s="153"/>
    </row>
    <row r="46" spans="1:11" ht="21" customHeight="1" x14ac:dyDescent="0.25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 x14ac:dyDescent="0.25">
      <c r="A47" s="209" t="s">
        <v>68</v>
      </c>
      <c r="B47" s="209"/>
      <c r="C47" s="209"/>
      <c r="D47" s="209"/>
      <c r="E47" s="209"/>
      <c r="F47" s="209"/>
      <c r="G47" s="209"/>
      <c r="H47" s="209"/>
    </row>
    <row r="48" spans="1:11" ht="21" customHeight="1" x14ac:dyDescent="0.25">
      <c r="A48" s="207"/>
      <c r="B48" s="207"/>
      <c r="C48" s="207"/>
      <c r="D48" s="207"/>
      <c r="E48" s="207"/>
      <c r="F48" s="207"/>
      <c r="G48" s="207"/>
      <c r="H48" s="153"/>
    </row>
    <row r="49" spans="1:8" ht="21" customHeight="1" x14ac:dyDescent="0.25">
      <c r="A49" s="167"/>
      <c r="B49" s="167"/>
      <c r="C49" s="167"/>
      <c r="D49" s="167"/>
      <c r="E49" s="167"/>
      <c r="F49" s="167"/>
      <c r="G49" s="167"/>
      <c r="H49" s="153"/>
    </row>
    <row r="50" spans="1:8" ht="21" customHeight="1" x14ac:dyDescent="0.25">
      <c r="A50" s="153"/>
      <c r="B50" s="153"/>
      <c r="C50" s="153"/>
      <c r="D50" s="153"/>
      <c r="E50" s="153"/>
      <c r="F50" s="153"/>
      <c r="G50" s="153"/>
      <c r="H50" s="153"/>
    </row>
    <row r="51" spans="1:8" ht="21" customHeight="1" x14ac:dyDescent="0.25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 x14ac:dyDescent="0.25">
      <c r="A52" s="208" t="s">
        <v>84</v>
      </c>
      <c r="B52" s="208"/>
      <c r="C52" s="208"/>
      <c r="D52" s="208"/>
      <c r="E52" s="208"/>
      <c r="F52" s="208"/>
      <c r="G52" s="208"/>
      <c r="H52" s="208"/>
    </row>
    <row r="53" spans="1:8" ht="21" customHeight="1" x14ac:dyDescent="0.25">
      <c r="A53" s="208" t="s">
        <v>69</v>
      </c>
      <c r="B53" s="208"/>
      <c r="C53" s="208"/>
      <c r="D53" s="208"/>
      <c r="E53" s="208"/>
      <c r="F53" s="208"/>
      <c r="G53" s="208"/>
      <c r="H53" s="208"/>
    </row>
    <row r="54" spans="1:8" ht="21" customHeight="1" x14ac:dyDescent="0.25">
      <c r="A54" s="208"/>
      <c r="B54" s="208"/>
      <c r="C54" s="208"/>
      <c r="D54" s="208"/>
      <c r="E54" s="208"/>
      <c r="F54" s="208"/>
      <c r="G54" s="208"/>
      <c r="H54" s="208"/>
    </row>
    <row r="55" spans="1:8" ht="21" customHeight="1" x14ac:dyDescent="0.25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 x14ac:dyDescent="0.25">
      <c r="A56" s="153"/>
      <c r="B56" s="153"/>
      <c r="C56" s="153"/>
      <c r="D56" s="153"/>
      <c r="E56" s="153"/>
      <c r="F56" s="153"/>
      <c r="G56" s="153"/>
      <c r="H56" s="153"/>
    </row>
    <row r="57" spans="1:8" ht="21" customHeight="1" x14ac:dyDescent="0.25">
      <c r="A57" s="153"/>
      <c r="B57" s="153"/>
      <c r="C57" s="153"/>
      <c r="D57" s="153"/>
      <c r="E57" s="153"/>
      <c r="F57" s="153"/>
      <c r="G57" s="153"/>
      <c r="H57" s="153"/>
    </row>
    <row r="58" spans="1:8" ht="21" customHeight="1" x14ac:dyDescent="0.25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 x14ac:dyDescent="0.25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 x14ac:dyDescent="0.25">
      <c r="A60" s="205" t="s">
        <v>70</v>
      </c>
      <c r="B60" s="205"/>
      <c r="C60" s="205"/>
      <c r="D60" s="205"/>
      <c r="E60" s="205"/>
      <c r="F60" s="205"/>
      <c r="G60" s="205"/>
      <c r="H60" s="205"/>
    </row>
    <row r="61" spans="1:8" ht="21" customHeight="1" x14ac:dyDescent="0.25">
      <c r="A61" s="205" t="s">
        <v>40</v>
      </c>
      <c r="B61" s="205"/>
      <c r="C61" s="205"/>
      <c r="D61" s="205"/>
      <c r="E61" s="205"/>
      <c r="F61" s="205"/>
      <c r="G61" s="205"/>
      <c r="H61" s="205"/>
    </row>
    <row r="62" spans="1:8" ht="21" customHeight="1" x14ac:dyDescent="0.25">
      <c r="A62" s="153"/>
      <c r="B62" s="153"/>
      <c r="C62" s="153"/>
      <c r="D62" s="153"/>
      <c r="E62" s="153"/>
      <c r="F62" s="153"/>
      <c r="G62" s="153"/>
      <c r="H62" s="153"/>
    </row>
    <row r="63" spans="1:8" ht="21" customHeight="1" x14ac:dyDescent="0.25">
      <c r="A63" s="153"/>
      <c r="B63" s="153"/>
      <c r="C63" s="153"/>
      <c r="D63" s="153"/>
      <c r="E63" s="153"/>
      <c r="F63" s="153"/>
      <c r="G63" s="153"/>
      <c r="H63" s="153"/>
    </row>
    <row r="64" spans="1:8" ht="21" customHeight="1" x14ac:dyDescent="0.25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 x14ac:dyDescent="0.25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 x14ac:dyDescent="0.25">
      <c r="A66" s="206" t="s">
        <v>65</v>
      </c>
      <c r="B66" s="206"/>
      <c r="C66" s="206"/>
      <c r="D66" s="206"/>
      <c r="E66" s="206"/>
      <c r="F66" s="206"/>
      <c r="G66" s="206"/>
      <c r="H66" s="206"/>
    </row>
    <row r="67" spans="1:8" ht="21" customHeight="1" x14ac:dyDescent="0.25">
      <c r="A67" s="205" t="s">
        <v>71</v>
      </c>
      <c r="B67" s="205"/>
      <c r="C67" s="205"/>
      <c r="D67" s="205"/>
      <c r="E67" s="205"/>
      <c r="F67" s="205"/>
      <c r="G67" s="205"/>
      <c r="H67" s="205"/>
    </row>
    <row r="68" spans="1:8" ht="21" customHeight="1" x14ac:dyDescent="0.25">
      <c r="A68" s="153"/>
      <c r="B68" s="153"/>
      <c r="C68" s="153"/>
      <c r="D68" s="153"/>
      <c r="E68" s="153"/>
      <c r="F68" s="153"/>
      <c r="G68" s="153"/>
      <c r="H68" s="153"/>
    </row>
    <row r="69" spans="1:8" ht="21" customHeight="1" x14ac:dyDescent="0.25">
      <c r="A69" s="153"/>
      <c r="B69" s="153"/>
      <c r="C69" s="153"/>
      <c r="D69" s="153"/>
      <c r="E69" s="153"/>
      <c r="F69" s="153"/>
      <c r="G69" s="153"/>
      <c r="H69" s="153"/>
    </row>
    <row r="70" spans="1:8" ht="21" customHeight="1" x14ac:dyDescent="0.25">
      <c r="A70" s="206" t="s">
        <v>41</v>
      </c>
      <c r="B70" s="206"/>
      <c r="C70" s="206"/>
      <c r="D70" s="206"/>
      <c r="E70" s="206"/>
      <c r="F70" s="206"/>
      <c r="G70" s="206"/>
      <c r="H70" s="206"/>
    </row>
    <row r="71" spans="1:8" ht="21" customHeight="1" x14ac:dyDescent="0.25">
      <c r="A71" s="168"/>
      <c r="B71" s="168"/>
      <c r="C71" s="168"/>
      <c r="D71" s="168"/>
      <c r="E71" s="168"/>
      <c r="F71" s="168"/>
      <c r="G71" s="168"/>
      <c r="H71" s="168"/>
    </row>
    <row r="72" spans="1:8" ht="21" customHeight="1" x14ac:dyDescent="0.25">
      <c r="A72" s="168"/>
      <c r="B72" s="168"/>
      <c r="C72" s="168"/>
      <c r="D72" s="168"/>
      <c r="E72" s="168"/>
      <c r="F72" s="168"/>
      <c r="G72" s="168"/>
      <c r="H72" s="168"/>
    </row>
    <row r="73" spans="1:8" ht="21" customHeight="1" x14ac:dyDescent="0.4">
      <c r="A73" s="169"/>
      <c r="B73" s="170"/>
      <c r="C73" s="170"/>
      <c r="D73" s="170"/>
      <c r="E73" s="170"/>
      <c r="F73" s="170"/>
      <c r="G73" s="170"/>
      <c r="H73" s="170"/>
    </row>
    <row r="74" spans="1:8" ht="21" customHeight="1" x14ac:dyDescent="0.25">
      <c r="A74" s="171"/>
      <c r="B74" s="171"/>
      <c r="C74" s="154"/>
      <c r="D74" s="154"/>
      <c r="E74" s="154"/>
      <c r="F74" s="154"/>
      <c r="G74" s="154"/>
      <c r="H74" s="155"/>
    </row>
    <row r="75" spans="1:8" ht="9.9499999999999993" customHeight="1" x14ac:dyDescent="0.25">
      <c r="A75" s="172" t="s">
        <v>72</v>
      </c>
      <c r="B75" s="155"/>
      <c r="C75" s="154"/>
      <c r="D75" s="154"/>
      <c r="E75" s="154"/>
      <c r="F75" s="154"/>
      <c r="G75" s="154"/>
      <c r="H75" s="155"/>
    </row>
    <row r="76" spans="1:8" ht="9.9499999999999993" customHeight="1" x14ac:dyDescent="0.25">
      <c r="A76" s="172" t="s">
        <v>73</v>
      </c>
      <c r="B76" s="155"/>
      <c r="C76" s="154"/>
      <c r="D76" s="154"/>
      <c r="E76" s="154"/>
      <c r="F76" s="154"/>
      <c r="G76" s="154"/>
      <c r="H76" s="155"/>
    </row>
    <row r="77" spans="1:8" ht="9.9499999999999993" customHeight="1" x14ac:dyDescent="0.25">
      <c r="A77" s="173" t="s">
        <v>74</v>
      </c>
      <c r="B77" s="174"/>
      <c r="C77" s="154"/>
      <c r="D77" s="154"/>
      <c r="E77" s="154"/>
      <c r="F77" s="154"/>
      <c r="G77" s="154"/>
      <c r="H77" s="155"/>
    </row>
    <row r="78" spans="1:8" ht="9.9499999999999993" customHeight="1" x14ac:dyDescent="0.25">
      <c r="A78" s="175"/>
      <c r="B78" s="155"/>
      <c r="C78" s="154"/>
      <c r="D78" s="154"/>
      <c r="E78" s="154"/>
      <c r="F78" s="154"/>
      <c r="G78" s="154"/>
      <c r="H78" s="155"/>
    </row>
    <row r="79" spans="1:8" ht="21" customHeight="1" x14ac:dyDescent="0.25"/>
    <row r="80" spans="1:8" ht="21" customHeight="1" x14ac:dyDescent="0.25"/>
  </sheetData>
  <mergeCells count="15">
    <mergeCell ref="A47:H47"/>
    <mergeCell ref="A20:H20"/>
    <mergeCell ref="A21:H21"/>
    <mergeCell ref="A28:H28"/>
    <mergeCell ref="B41:E41"/>
    <mergeCell ref="C42:F42"/>
    <mergeCell ref="A67:H67"/>
    <mergeCell ref="A70:H70"/>
    <mergeCell ref="A48:G48"/>
    <mergeCell ref="A53:H53"/>
    <mergeCell ref="A54:H54"/>
    <mergeCell ref="A60:H60"/>
    <mergeCell ref="A61:H61"/>
    <mergeCell ref="A66:H66"/>
    <mergeCell ref="A52:H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90" zoomScaleNormal="90" workbookViewId="0">
      <selection activeCell="E15" sqref="E15"/>
    </sheetView>
  </sheetViews>
  <sheetFormatPr baseColWidth="10" defaultColWidth="11.08984375" defaultRowHeight="15" x14ac:dyDescent="0.25"/>
  <cols>
    <col min="1" max="1" width="43.26953125" style="83" customWidth="1"/>
    <col min="2" max="3" width="7.6328125" style="83" customWidth="1"/>
    <col min="4" max="4" width="8" style="83" customWidth="1"/>
    <col min="5" max="6" width="7.6328125" style="83" customWidth="1"/>
    <col min="7" max="12" width="6.6328125" style="83" customWidth="1"/>
    <col min="13" max="30" width="11.6328125" style="83" customWidth="1"/>
    <col min="31" max="16384" width="11.08984375" style="83"/>
  </cols>
  <sheetData>
    <row r="1" spans="1:12" ht="22.5" customHeight="1" thickBot="1" x14ac:dyDescent="0.3">
      <c r="A1" s="213" t="s">
        <v>1</v>
      </c>
      <c r="B1" s="224" t="s">
        <v>53</v>
      </c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8.75" customHeight="1" x14ac:dyDescent="0.25">
      <c r="A2" s="214"/>
      <c r="B2" s="227" t="s">
        <v>66</v>
      </c>
      <c r="C2" s="228"/>
      <c r="D2" s="229" t="s">
        <v>82</v>
      </c>
      <c r="E2" s="230"/>
      <c r="F2" s="231"/>
      <c r="G2" s="215" t="s">
        <v>2</v>
      </c>
      <c r="H2" s="216"/>
      <c r="I2" s="217"/>
      <c r="J2" s="215" t="s">
        <v>3</v>
      </c>
      <c r="K2" s="216"/>
      <c r="L2" s="217"/>
    </row>
    <row r="3" spans="1:12" ht="15.75" x14ac:dyDescent="0.25">
      <c r="A3" s="214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8"/>
      <c r="H3" s="219"/>
      <c r="I3" s="220"/>
      <c r="J3" s="221" t="s">
        <v>67</v>
      </c>
      <c r="K3" s="222"/>
      <c r="L3" s="223"/>
    </row>
    <row r="4" spans="1:12" ht="15.75" x14ac:dyDescent="0.25">
      <c r="A4" s="214"/>
      <c r="B4" s="86">
        <v>30</v>
      </c>
      <c r="C4" s="37">
        <f>B4+1</f>
        <v>31</v>
      </c>
      <c r="D4" s="37">
        <v>1</v>
      </c>
      <c r="E4" s="37">
        <f t="shared" ref="E4:F4" si="0">D4+1</f>
        <v>2</v>
      </c>
      <c r="F4" s="87">
        <f t="shared" si="0"/>
        <v>3</v>
      </c>
      <c r="G4" s="88" t="s">
        <v>44</v>
      </c>
      <c r="H4" s="89" t="s">
        <v>45</v>
      </c>
      <c r="I4" s="58" t="s">
        <v>9</v>
      </c>
      <c r="J4" s="74">
        <v>2021</v>
      </c>
      <c r="K4" s="1">
        <v>2022</v>
      </c>
      <c r="L4" s="58" t="s">
        <v>9</v>
      </c>
    </row>
    <row r="5" spans="1:12" ht="15" customHeight="1" x14ac:dyDescent="0.25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x14ac:dyDescent="0.25">
      <c r="A6" s="93" t="s">
        <v>11</v>
      </c>
      <c r="B6" s="45">
        <v>378</v>
      </c>
      <c r="C6" s="6">
        <v>376</v>
      </c>
      <c r="D6" s="6">
        <v>376</v>
      </c>
      <c r="E6" s="6">
        <v>376</v>
      </c>
      <c r="F6" s="6">
        <v>373</v>
      </c>
      <c r="G6" s="60">
        <v>376</v>
      </c>
      <c r="H6" s="4">
        <f>AVERAGE(B6:F6)</f>
        <v>375.8</v>
      </c>
      <c r="I6" s="47">
        <f>(H6/G6-1)*100</f>
        <v>-5.3191489361703592E-2</v>
      </c>
      <c r="J6" s="70">
        <v>317.10000000000002</v>
      </c>
      <c r="K6" s="5">
        <v>395</v>
      </c>
      <c r="L6" s="47">
        <f>(K6/J6-1)*100</f>
        <v>24.566382844528523</v>
      </c>
    </row>
    <row r="7" spans="1:12" x14ac:dyDescent="0.25">
      <c r="A7" s="94" t="s">
        <v>43</v>
      </c>
      <c r="B7" s="43"/>
      <c r="C7" s="8"/>
      <c r="D7" s="8"/>
      <c r="E7" s="8"/>
      <c r="F7" s="44"/>
      <c r="G7" s="43" t="s">
        <v>48</v>
      </c>
      <c r="H7" s="8" t="s">
        <v>48</v>
      </c>
      <c r="I7" s="44" t="s">
        <v>48</v>
      </c>
      <c r="J7" s="43" t="s">
        <v>48</v>
      </c>
      <c r="K7" s="8"/>
      <c r="L7" s="44" t="s">
        <v>48</v>
      </c>
    </row>
    <row r="8" spans="1:12" ht="15.75" x14ac:dyDescent="0.25">
      <c r="A8" s="95" t="s">
        <v>12</v>
      </c>
      <c r="B8" s="45"/>
      <c r="C8" s="6"/>
      <c r="D8" s="6"/>
      <c r="E8" s="6"/>
      <c r="F8" s="42"/>
      <c r="G8" s="45"/>
      <c r="H8" s="6"/>
      <c r="I8" s="42"/>
      <c r="J8" s="45"/>
      <c r="K8" s="6"/>
      <c r="L8" s="42"/>
    </row>
    <row r="9" spans="1:12" x14ac:dyDescent="0.25">
      <c r="A9" s="94" t="s">
        <v>54</v>
      </c>
      <c r="B9" s="43"/>
      <c r="C9" s="8"/>
      <c r="D9" s="8"/>
      <c r="E9" s="8"/>
      <c r="F9" s="44"/>
      <c r="G9" s="43" t="s">
        <v>48</v>
      </c>
      <c r="H9" s="8" t="s">
        <v>48</v>
      </c>
      <c r="I9" s="44" t="s">
        <v>48</v>
      </c>
      <c r="J9" s="43" t="s">
        <v>48</v>
      </c>
      <c r="K9" s="8"/>
      <c r="L9" s="44" t="s">
        <v>48</v>
      </c>
    </row>
    <row r="10" spans="1:12" x14ac:dyDescent="0.25">
      <c r="A10" s="96" t="s">
        <v>13</v>
      </c>
      <c r="B10" s="45">
        <v>327.9402</v>
      </c>
      <c r="C10" s="6">
        <v>331.15530000000001</v>
      </c>
      <c r="D10" s="6">
        <v>330.60413999999997</v>
      </c>
      <c r="E10" s="6">
        <v>331.06344000000001</v>
      </c>
      <c r="F10" s="42">
        <v>329.40996000000001</v>
      </c>
      <c r="G10" s="61">
        <v>321.74883600000004</v>
      </c>
      <c r="H10" s="4">
        <f>AVERAGE(B10:F10)</f>
        <v>330.03460800000005</v>
      </c>
      <c r="I10" s="47">
        <f t="shared" ref="I10:I15" si="1">(H10/G10-1)*100</f>
        <v>2.5752298292696985</v>
      </c>
      <c r="J10" s="70">
        <v>339.32</v>
      </c>
      <c r="K10" s="5">
        <v>334.74761904761897</v>
      </c>
      <c r="L10" s="47">
        <f>(K10/J10-1)*100</f>
        <v>-1.3475129530770458</v>
      </c>
    </row>
    <row r="11" spans="1:12" x14ac:dyDescent="0.25">
      <c r="A11" s="97" t="s">
        <v>79</v>
      </c>
      <c r="B11" s="176">
        <v>390.86430000000001</v>
      </c>
      <c r="C11" s="40">
        <v>392.70150000000001</v>
      </c>
      <c r="D11" s="40">
        <v>394.72242</v>
      </c>
      <c r="E11" s="40">
        <v>393.43637999999999</v>
      </c>
      <c r="F11" s="177">
        <v>389.67012</v>
      </c>
      <c r="G11" s="48">
        <v>380.66783999999996</v>
      </c>
      <c r="H11" s="10">
        <f t="shared" ref="H11:H14" si="2">AVERAGE(B11:F11)</f>
        <v>392.27894400000002</v>
      </c>
      <c r="I11" s="49">
        <f t="shared" si="1"/>
        <v>3.050193050193073</v>
      </c>
      <c r="J11" s="48">
        <v>382.08</v>
      </c>
      <c r="K11" s="10">
        <v>385.17619047619047</v>
      </c>
      <c r="L11" s="49">
        <f>(K11/J11-1)*100</f>
        <v>0.8103513599744705</v>
      </c>
    </row>
    <row r="12" spans="1:12" x14ac:dyDescent="0.25">
      <c r="A12" s="98" t="s">
        <v>47</v>
      </c>
      <c r="B12" s="98"/>
      <c r="C12" s="38"/>
      <c r="D12" s="38"/>
      <c r="E12" s="38"/>
      <c r="F12" s="99"/>
      <c r="G12" s="62" t="s">
        <v>48</v>
      </c>
      <c r="H12" s="11" t="s">
        <v>48</v>
      </c>
      <c r="I12" s="63" t="s">
        <v>48</v>
      </c>
      <c r="J12" s="62" t="s">
        <v>48</v>
      </c>
      <c r="K12" s="11"/>
      <c r="L12" s="63" t="s">
        <v>49</v>
      </c>
    </row>
    <row r="13" spans="1:12" x14ac:dyDescent="0.25">
      <c r="A13" s="100" t="s">
        <v>78</v>
      </c>
      <c r="B13" s="181">
        <v>392.70150000000001</v>
      </c>
      <c r="C13" s="182">
        <v>394.53870000000001</v>
      </c>
      <c r="D13" s="182">
        <v>396.55962</v>
      </c>
      <c r="E13" s="182">
        <v>395.27357999999998</v>
      </c>
      <c r="F13" s="183">
        <v>391.50731999999999</v>
      </c>
      <c r="G13" s="64">
        <v>382.50504000000001</v>
      </c>
      <c r="H13" s="12">
        <f t="shared" si="2"/>
        <v>394.11614399999996</v>
      </c>
      <c r="I13" s="65">
        <f t="shared" si="1"/>
        <v>3.0355427473582886</v>
      </c>
      <c r="J13" s="76" t="s">
        <v>62</v>
      </c>
      <c r="K13" s="12">
        <v>390.82930571428568</v>
      </c>
      <c r="L13" s="77" t="s">
        <v>49</v>
      </c>
    </row>
    <row r="14" spans="1:12" x14ac:dyDescent="0.25">
      <c r="A14" s="101" t="s">
        <v>77</v>
      </c>
      <c r="B14" s="178">
        <v>390.86430000000001</v>
      </c>
      <c r="C14" s="179">
        <v>392.70150000000001</v>
      </c>
      <c r="D14" s="179">
        <v>394.72242</v>
      </c>
      <c r="E14" s="179">
        <v>393.43637999999999</v>
      </c>
      <c r="F14" s="180">
        <v>389.67012</v>
      </c>
      <c r="G14" s="66">
        <v>380.66783999999996</v>
      </c>
      <c r="H14" s="13">
        <f t="shared" si="2"/>
        <v>392.27894400000002</v>
      </c>
      <c r="I14" s="67">
        <f t="shared" si="1"/>
        <v>3.050193050193073</v>
      </c>
      <c r="J14" s="66">
        <v>381.56556272727272</v>
      </c>
      <c r="K14" s="14">
        <v>388.99210571428569</v>
      </c>
      <c r="L14" s="78">
        <f>(K14/J14-1)*100</f>
        <v>1.9463347095401096</v>
      </c>
    </row>
    <row r="15" spans="1:12" x14ac:dyDescent="0.25">
      <c r="A15" s="102" t="s">
        <v>76</v>
      </c>
      <c r="B15" s="181">
        <v>389.02709999999996</v>
      </c>
      <c r="C15" s="182">
        <v>390.86430000000001</v>
      </c>
      <c r="D15" s="182">
        <v>392.88522</v>
      </c>
      <c r="E15" s="182">
        <v>391.59917999999999</v>
      </c>
      <c r="F15" s="183">
        <v>387.83292</v>
      </c>
      <c r="G15" s="68">
        <v>378.83063999999996</v>
      </c>
      <c r="H15" s="12">
        <f>AVERAGE(B15:F15)</f>
        <v>390.44174400000003</v>
      </c>
      <c r="I15" s="65">
        <f t="shared" si="1"/>
        <v>3.0649854510184538</v>
      </c>
      <c r="J15" s="68">
        <v>372.37956272727263</v>
      </c>
      <c r="K15" s="15">
        <v>386.80496285714287</v>
      </c>
      <c r="L15" s="79">
        <f>(K15/J15-1)*100</f>
        <v>3.8738431358101399</v>
      </c>
    </row>
    <row r="16" spans="1:12" x14ac:dyDescent="0.25">
      <c r="A16" s="103" t="s">
        <v>61</v>
      </c>
      <c r="B16" s="46"/>
      <c r="C16" s="9"/>
      <c r="D16" s="6"/>
      <c r="E16" s="6"/>
      <c r="F16" s="42"/>
      <c r="G16" s="45" t="s">
        <v>48</v>
      </c>
      <c r="H16" s="9" t="s">
        <v>48</v>
      </c>
      <c r="I16" s="69" t="s">
        <v>48</v>
      </c>
      <c r="J16" s="45" t="s">
        <v>49</v>
      </c>
      <c r="K16" s="6"/>
      <c r="L16" s="42" t="s">
        <v>49</v>
      </c>
    </row>
    <row r="17" spans="1:12" ht="15.75" x14ac:dyDescent="0.25">
      <c r="A17" s="104" t="s">
        <v>14</v>
      </c>
      <c r="B17" s="43"/>
      <c r="C17" s="8"/>
      <c r="D17" s="8"/>
      <c r="E17" s="8"/>
      <c r="F17" s="44"/>
      <c r="G17" s="43"/>
      <c r="H17" s="8"/>
      <c r="I17" s="44"/>
      <c r="J17" s="80"/>
      <c r="K17" s="16"/>
      <c r="L17" s="49"/>
    </row>
    <row r="18" spans="1:12" x14ac:dyDescent="0.25">
      <c r="A18" s="103" t="s">
        <v>64</v>
      </c>
      <c r="B18" s="45">
        <v>374</v>
      </c>
      <c r="C18" s="6">
        <v>374</v>
      </c>
      <c r="D18" s="6">
        <v>376</v>
      </c>
      <c r="E18" s="6">
        <v>374</v>
      </c>
      <c r="F18" s="42">
        <v>373</v>
      </c>
      <c r="G18" s="41">
        <v>370.2</v>
      </c>
      <c r="H18" s="4">
        <f>AVERAGE(B18:F18)</f>
        <v>374.2</v>
      </c>
      <c r="I18" s="47">
        <f>(H18/G18-1)*100</f>
        <v>1.0804970286331761</v>
      </c>
      <c r="J18" s="45" t="s">
        <v>49</v>
      </c>
      <c r="K18" s="7">
        <v>380.21428571428572</v>
      </c>
      <c r="L18" s="42" t="s">
        <v>49</v>
      </c>
    </row>
    <row r="19" spans="1:12" ht="15.75" x14ac:dyDescent="0.25">
      <c r="A19" s="104" t="s">
        <v>10</v>
      </c>
      <c r="B19" s="48"/>
      <c r="C19" s="8"/>
      <c r="D19" s="8"/>
      <c r="E19" s="10"/>
      <c r="F19" s="44"/>
      <c r="G19" s="43"/>
      <c r="H19" s="8"/>
      <c r="I19" s="44"/>
      <c r="J19" s="43"/>
      <c r="K19" s="8"/>
      <c r="L19" s="49"/>
    </row>
    <row r="20" spans="1:12" x14ac:dyDescent="0.25">
      <c r="A20" s="103" t="s">
        <v>15</v>
      </c>
      <c r="B20" s="45">
        <v>316</v>
      </c>
      <c r="C20" s="6">
        <v>319</v>
      </c>
      <c r="D20" s="6">
        <v>318</v>
      </c>
      <c r="E20" s="6">
        <v>317</v>
      </c>
      <c r="F20" s="6">
        <v>317</v>
      </c>
      <c r="G20" s="60">
        <v>312</v>
      </c>
      <c r="H20" s="4">
        <f>AVERAGE(B20:F20)</f>
        <v>317.39999999999998</v>
      </c>
      <c r="I20" s="47">
        <f>(H20/G20-1)*100</f>
        <v>1.7307692307692246</v>
      </c>
      <c r="J20" s="70">
        <v>259.8</v>
      </c>
      <c r="K20" s="7">
        <v>311.1764705882353</v>
      </c>
      <c r="L20" s="47">
        <f>(K20/J20-1)*100</f>
        <v>19.775392836118289</v>
      </c>
    </row>
    <row r="21" spans="1:12" ht="15.75" x14ac:dyDescent="0.25">
      <c r="A21" s="104" t="s">
        <v>12</v>
      </c>
      <c r="B21" s="48"/>
      <c r="C21" s="10"/>
      <c r="D21" s="10"/>
      <c r="E21" s="10"/>
      <c r="F21" s="49"/>
      <c r="G21" s="43"/>
      <c r="H21" s="8"/>
      <c r="I21" s="44"/>
      <c r="J21" s="48"/>
      <c r="K21" s="10"/>
      <c r="L21" s="49"/>
    </row>
    <row r="22" spans="1:12" x14ac:dyDescent="0.25">
      <c r="A22" s="105" t="s">
        <v>16</v>
      </c>
      <c r="B22" s="45">
        <v>306.57829999999996</v>
      </c>
      <c r="C22" s="6">
        <v>303.03517999999997</v>
      </c>
      <c r="D22" s="6">
        <v>303.52727999999996</v>
      </c>
      <c r="E22" s="6">
        <v>301.26362</v>
      </c>
      <c r="F22" s="42">
        <v>302.14999999999998</v>
      </c>
      <c r="G22" s="70">
        <v>302.46434399999998</v>
      </c>
      <c r="H22" s="4">
        <f>AVERAGE(B22:F22)</f>
        <v>303.31087600000001</v>
      </c>
      <c r="I22" s="53">
        <f>(H22/G22-1)*100</f>
        <v>0.27987827880961991</v>
      </c>
      <c r="J22" s="70">
        <v>273.77</v>
      </c>
      <c r="K22" s="7">
        <v>311.83904761904762</v>
      </c>
      <c r="L22" s="47">
        <f>(K22/J22-1)*100</f>
        <v>13.90548548747037</v>
      </c>
    </row>
    <row r="23" spans="1:12" x14ac:dyDescent="0.25">
      <c r="A23" s="106" t="s">
        <v>17</v>
      </c>
      <c r="B23" s="43">
        <v>305.57829999999996</v>
      </c>
      <c r="C23" s="10">
        <v>302.03517999999997</v>
      </c>
      <c r="D23" s="10">
        <v>302.52727999999996</v>
      </c>
      <c r="E23" s="10">
        <v>300.26362</v>
      </c>
      <c r="F23" s="49">
        <v>301.14999999999998</v>
      </c>
      <c r="G23" s="71">
        <v>301.46434399999998</v>
      </c>
      <c r="H23" s="10">
        <f>AVERAGE(B23:F23)</f>
        <v>302.31087600000001</v>
      </c>
      <c r="I23" s="54">
        <f>(H23/G23-1)*100</f>
        <v>0.28080667476881871</v>
      </c>
      <c r="J23" s="71">
        <v>272.77</v>
      </c>
      <c r="K23" s="18">
        <v>310.83904761904762</v>
      </c>
      <c r="L23" s="49">
        <f>(K23/J23-1)*100</f>
        <v>13.956464280913462</v>
      </c>
    </row>
    <row r="24" spans="1:12" x14ac:dyDescent="0.25">
      <c r="A24" s="107" t="s">
        <v>50</v>
      </c>
      <c r="B24" s="45">
        <v>399.47713596452297</v>
      </c>
      <c r="C24" s="6">
        <v>393.08373809312604</v>
      </c>
      <c r="D24" s="6">
        <v>393.52466208425693</v>
      </c>
      <c r="E24" s="6">
        <v>391.98142811529902</v>
      </c>
      <c r="F24" s="42">
        <v>391.09958013303731</v>
      </c>
      <c r="G24" s="52">
        <v>402.25495710864709</v>
      </c>
      <c r="H24" s="4">
        <f>AVERAGE(B24:F24)</f>
        <v>393.83330887804846</v>
      </c>
      <c r="I24" s="47">
        <f>(H24/G24-1)*100</f>
        <v>-2.093609558259335</v>
      </c>
      <c r="J24" s="52">
        <v>308.48708250426091</v>
      </c>
      <c r="K24" s="19">
        <v>381.45776485517928</v>
      </c>
      <c r="L24" s="47">
        <f>(K24/J24-1)*100</f>
        <v>23.654372091872112</v>
      </c>
    </row>
    <row r="25" spans="1:12" ht="15.75" x14ac:dyDescent="0.25">
      <c r="A25" s="108" t="s">
        <v>55</v>
      </c>
      <c r="B25" s="51"/>
      <c r="C25" s="10"/>
      <c r="D25" s="10"/>
      <c r="E25" s="10"/>
      <c r="F25" s="44"/>
      <c r="G25" s="51"/>
      <c r="H25" s="21"/>
      <c r="I25" s="72"/>
      <c r="J25" s="48"/>
      <c r="K25" s="10"/>
      <c r="L25" s="49"/>
    </row>
    <row r="26" spans="1:12" x14ac:dyDescent="0.25">
      <c r="A26" s="107" t="s">
        <v>18</v>
      </c>
      <c r="B26" s="45">
        <v>523</v>
      </c>
      <c r="C26" s="6">
        <v>523</v>
      </c>
      <c r="D26" s="6">
        <v>523</v>
      </c>
      <c r="E26" s="6">
        <v>511</v>
      </c>
      <c r="F26" s="42">
        <v>511</v>
      </c>
      <c r="G26" s="52">
        <v>523</v>
      </c>
      <c r="H26" s="19">
        <f>AVERAGE(B26:F26)</f>
        <v>518.20000000000005</v>
      </c>
      <c r="I26" s="53">
        <f>(H26/G26-1)*100</f>
        <v>-0.91778202676863208</v>
      </c>
      <c r="J26" s="52">
        <v>399.55</v>
      </c>
      <c r="K26" s="19">
        <v>465.63636363636363</v>
      </c>
      <c r="L26" s="47">
        <f t="shared" ref="L26:L31" si="3">(K26/J26-1)*100</f>
        <v>16.540198632552517</v>
      </c>
    </row>
    <row r="27" spans="1:12" x14ac:dyDescent="0.25">
      <c r="A27" s="109" t="s">
        <v>19</v>
      </c>
      <c r="B27" s="176">
        <v>522</v>
      </c>
      <c r="C27" s="40">
        <v>522</v>
      </c>
      <c r="D27" s="40">
        <v>522</v>
      </c>
      <c r="E27" s="40">
        <v>509</v>
      </c>
      <c r="F27" s="177">
        <v>509</v>
      </c>
      <c r="G27" s="51">
        <v>522</v>
      </c>
      <c r="H27" s="20">
        <f>AVERAGE(B27:F27)</f>
        <v>516.79999999999995</v>
      </c>
      <c r="I27" s="54">
        <f>(H27/G27-1)*100</f>
        <v>-0.99616858237548955</v>
      </c>
      <c r="J27" s="48">
        <v>396.82</v>
      </c>
      <c r="K27" s="10">
        <v>463.95454545454544</v>
      </c>
      <c r="L27" s="49">
        <f t="shared" si="3"/>
        <v>16.918135541188818</v>
      </c>
    </row>
    <row r="28" spans="1:12" x14ac:dyDescent="0.25">
      <c r="A28" s="107" t="s">
        <v>20</v>
      </c>
      <c r="B28" s="45">
        <v>517</v>
      </c>
      <c r="C28" s="6">
        <v>517</v>
      </c>
      <c r="D28" s="6">
        <v>517</v>
      </c>
      <c r="E28" s="6">
        <v>505</v>
      </c>
      <c r="F28" s="42">
        <v>505</v>
      </c>
      <c r="G28" s="52">
        <v>517</v>
      </c>
      <c r="H28" s="19">
        <f>AVERAGE(B28:F28)</f>
        <v>512.20000000000005</v>
      </c>
      <c r="I28" s="53">
        <f>(H28/G28-1)*100</f>
        <v>-0.92843326885879707</v>
      </c>
      <c r="J28" s="52">
        <v>396.05</v>
      </c>
      <c r="K28" s="19">
        <v>459.63636363636363</v>
      </c>
      <c r="L28" s="53">
        <f t="shared" si="3"/>
        <v>16.055135370878325</v>
      </c>
    </row>
    <row r="29" spans="1:12" ht="15.75" x14ac:dyDescent="0.25">
      <c r="A29" s="108" t="s">
        <v>56</v>
      </c>
      <c r="B29" s="51"/>
      <c r="C29" s="20"/>
      <c r="D29" s="20"/>
      <c r="E29" s="20"/>
      <c r="F29" s="54"/>
      <c r="G29" s="51"/>
      <c r="H29" s="20"/>
      <c r="I29" s="54"/>
      <c r="J29" s="48"/>
      <c r="K29" s="10"/>
      <c r="L29" s="54"/>
    </row>
    <row r="30" spans="1:12" x14ac:dyDescent="0.25">
      <c r="A30" s="107" t="s">
        <v>51</v>
      </c>
      <c r="B30" s="45">
        <v>447.5</v>
      </c>
      <c r="C30" s="6">
        <v>447.5</v>
      </c>
      <c r="D30" s="6">
        <v>447.5</v>
      </c>
      <c r="E30" s="6">
        <v>447.5</v>
      </c>
      <c r="F30" s="42">
        <v>447.5</v>
      </c>
      <c r="G30" s="52">
        <v>447.5</v>
      </c>
      <c r="H30" s="19">
        <f>AVERAGE(B30:F30)</f>
        <v>447.5</v>
      </c>
      <c r="I30" s="53">
        <f>(H30/G30-1)*100</f>
        <v>0</v>
      </c>
      <c r="J30" s="52">
        <v>381.56556272727272</v>
      </c>
      <c r="K30" s="19">
        <v>448.68181818181819</v>
      </c>
      <c r="L30" s="53">
        <f t="shared" si="3"/>
        <v>17.589704630267544</v>
      </c>
    </row>
    <row r="31" spans="1:12" ht="15.75" thickBot="1" x14ac:dyDescent="0.3">
      <c r="A31" s="110" t="s">
        <v>52</v>
      </c>
      <c r="B31" s="184">
        <v>442.5</v>
      </c>
      <c r="C31" s="185">
        <v>442.5</v>
      </c>
      <c r="D31" s="185">
        <v>442.5</v>
      </c>
      <c r="E31" s="185">
        <v>442.5</v>
      </c>
      <c r="F31" s="186">
        <v>442.5</v>
      </c>
      <c r="G31" s="55">
        <v>442.5</v>
      </c>
      <c r="H31" s="73">
        <f>AVERAGE(B31:F31)</f>
        <v>442.5</v>
      </c>
      <c r="I31" s="57">
        <f>(H31/G31-1)*100</f>
        <v>0</v>
      </c>
      <c r="J31" s="55">
        <v>372.37956272727263</v>
      </c>
      <c r="K31" s="56">
        <v>442.65909090909093</v>
      </c>
      <c r="L31" s="57">
        <f t="shared" si="3"/>
        <v>18.873089507678053</v>
      </c>
    </row>
    <row r="32" spans="1:12" ht="15.75" customHeight="1" x14ac:dyDescent="0.25">
      <c r="A32" s="39" t="s">
        <v>63</v>
      </c>
      <c r="B32" s="39"/>
      <c r="C32" s="39"/>
      <c r="D32" s="39"/>
      <c r="E32" s="39"/>
      <c r="F32" s="39"/>
      <c r="G32" s="39"/>
      <c r="H32" s="39"/>
      <c r="I32" s="39"/>
      <c r="J32" s="212" t="s">
        <v>0</v>
      </c>
      <c r="K32" s="212"/>
      <c r="L32" s="212"/>
    </row>
    <row r="33" spans="1:250" x14ac:dyDescent="0.25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8">
    <mergeCell ref="J32:L32"/>
    <mergeCell ref="A1:A4"/>
    <mergeCell ref="G2:I3"/>
    <mergeCell ref="J2:L2"/>
    <mergeCell ref="J3:L3"/>
    <mergeCell ref="B1:L1"/>
    <mergeCell ref="B2:C2"/>
    <mergeCell ref="D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:H24 H6 H20" formulaRange="1" unlockedFormula="1"/>
    <ignoredError sqref="L25:L26 L6:L10 I29:I31 I18 I6 I20 L20:L24 H10:I10 I24" unlockedFormula="1"/>
    <ignoredError sqref="H26:H28 H17 H19 H11:H14 H21 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tabSelected="1" zoomScale="90" zoomScaleNormal="90" workbookViewId="0">
      <selection activeCell="A2" sqref="A2:L31"/>
    </sheetView>
  </sheetViews>
  <sheetFormatPr baseColWidth="10" defaultRowHeight="18" x14ac:dyDescent="0.25"/>
  <cols>
    <col min="1" max="1" width="43.26953125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22.5" customHeight="1" thickBot="1" x14ac:dyDescent="0.3">
      <c r="A2" s="232" t="s">
        <v>1</v>
      </c>
      <c r="B2" s="225" t="s">
        <v>53</v>
      </c>
      <c r="C2" s="225"/>
      <c r="D2" s="225"/>
      <c r="E2" s="225"/>
      <c r="F2" s="225"/>
      <c r="G2" s="225"/>
      <c r="H2" s="225"/>
      <c r="I2" s="225"/>
      <c r="J2" s="225"/>
      <c r="K2" s="225"/>
      <c r="L2" s="226"/>
    </row>
    <row r="3" spans="1:12" s="83" customFormat="1" ht="18.75" customHeight="1" x14ac:dyDescent="0.25">
      <c r="A3" s="233"/>
      <c r="B3" s="227" t="s">
        <v>66</v>
      </c>
      <c r="C3" s="228"/>
      <c r="D3" s="229" t="s">
        <v>82</v>
      </c>
      <c r="E3" s="230"/>
      <c r="F3" s="231"/>
      <c r="G3" s="215" t="s">
        <v>2</v>
      </c>
      <c r="H3" s="216"/>
      <c r="I3" s="217"/>
      <c r="J3" s="215" t="s">
        <v>3</v>
      </c>
      <c r="K3" s="216"/>
      <c r="L3" s="217"/>
    </row>
    <row r="4" spans="1:12" s="83" customFormat="1" ht="15.75" x14ac:dyDescent="0.25">
      <c r="A4" s="233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8"/>
      <c r="H4" s="219"/>
      <c r="I4" s="220"/>
      <c r="J4" s="221" t="s">
        <v>67</v>
      </c>
      <c r="K4" s="222"/>
      <c r="L4" s="223"/>
    </row>
    <row r="5" spans="1:12" s="83" customFormat="1" ht="15.75" x14ac:dyDescent="0.25">
      <c r="A5" s="233"/>
      <c r="B5" s="86">
        <v>30</v>
      </c>
      <c r="C5" s="37">
        <f>B5+1</f>
        <v>31</v>
      </c>
      <c r="D5" s="37">
        <v>1</v>
      </c>
      <c r="E5" s="37">
        <f t="shared" ref="E5:F5" si="0">D5+1</f>
        <v>2</v>
      </c>
      <c r="F5" s="87">
        <f t="shared" si="0"/>
        <v>3</v>
      </c>
      <c r="G5" s="88" t="s">
        <v>44</v>
      </c>
      <c r="H5" s="89" t="s">
        <v>45</v>
      </c>
      <c r="I5" s="58" t="s">
        <v>9</v>
      </c>
      <c r="J5" s="74">
        <v>2021</v>
      </c>
      <c r="K5" s="1">
        <v>2022</v>
      </c>
      <c r="L5" s="58" t="s">
        <v>9</v>
      </c>
    </row>
    <row r="6" spans="1:12" ht="15" customHeight="1" x14ac:dyDescent="0.25">
      <c r="A6" s="114"/>
      <c r="B6" s="187"/>
      <c r="C6" s="188"/>
      <c r="D6" s="188"/>
      <c r="E6" s="188"/>
      <c r="F6" s="189"/>
      <c r="G6" s="122"/>
      <c r="I6" s="123"/>
      <c r="J6" s="122"/>
      <c r="L6" s="123"/>
    </row>
    <row r="7" spans="1:12" ht="15" customHeight="1" x14ac:dyDescent="0.25">
      <c r="A7" s="115" t="s">
        <v>21</v>
      </c>
      <c r="B7" s="124"/>
      <c r="C7" s="31"/>
      <c r="D7" s="31"/>
      <c r="E7" s="31"/>
      <c r="F7" s="125"/>
      <c r="G7" s="45"/>
      <c r="H7" s="6"/>
      <c r="I7" s="42" t="s">
        <v>49</v>
      </c>
      <c r="J7" s="45" t="s">
        <v>48</v>
      </c>
      <c r="K7" s="6"/>
      <c r="L7" s="42" t="s">
        <v>48</v>
      </c>
    </row>
    <row r="8" spans="1:12" ht="15" customHeight="1" x14ac:dyDescent="0.25">
      <c r="A8" s="116" t="s">
        <v>22</v>
      </c>
      <c r="B8" s="126">
        <v>269.72004170040492</v>
      </c>
      <c r="C8" s="33">
        <v>271.44239190283406</v>
      </c>
      <c r="D8" s="127">
        <v>270.75345182186237</v>
      </c>
      <c r="E8" s="33">
        <v>268.16992651821869</v>
      </c>
      <c r="F8" s="128">
        <v>264.55299109311744</v>
      </c>
      <c r="G8" s="48">
        <v>261.55610174089071</v>
      </c>
      <c r="H8" s="20">
        <f>AVERAGE(B8:F8)</f>
        <v>268.9277606072875</v>
      </c>
      <c r="I8" s="54">
        <f>(H8/G8-1)*100</f>
        <v>2.8183853549321736</v>
      </c>
      <c r="J8" s="82">
        <v>488.2</v>
      </c>
      <c r="K8" s="17">
        <v>242.97438095238098</v>
      </c>
      <c r="L8" s="49">
        <f>(K8/J8-1)*100</f>
        <v>-50.230565146992831</v>
      </c>
    </row>
    <row r="9" spans="1:12" ht="15" customHeight="1" x14ac:dyDescent="0.25">
      <c r="A9" s="115" t="s">
        <v>23</v>
      </c>
      <c r="B9" s="124">
        <v>625</v>
      </c>
      <c r="C9" s="34">
        <v>626</v>
      </c>
      <c r="D9" s="34">
        <v>619</v>
      </c>
      <c r="E9" s="34">
        <v>624</v>
      </c>
      <c r="F9" s="34">
        <v>624</v>
      </c>
      <c r="G9" s="60">
        <v>612.79999999999995</v>
      </c>
      <c r="H9" s="5">
        <f>AVERAGE(B9:F9)</f>
        <v>623.6</v>
      </c>
      <c r="I9" s="50">
        <f>(H9/G9-1)*100</f>
        <v>1.762402088772852</v>
      </c>
      <c r="J9" s="81">
        <v>560.6</v>
      </c>
      <c r="K9" s="22">
        <v>615.64705882352939</v>
      </c>
      <c r="L9" s="50">
        <f>(K9/J9-1)*100</f>
        <v>9.8193112421565143</v>
      </c>
    </row>
    <row r="10" spans="1:12" ht="15" customHeight="1" x14ac:dyDescent="0.25">
      <c r="A10" s="116" t="s">
        <v>24</v>
      </c>
      <c r="B10" s="126">
        <v>564.11221856974191</v>
      </c>
      <c r="C10" s="33">
        <v>565.12267849553041</v>
      </c>
      <c r="D10" s="127">
        <v>558.60061897453193</v>
      </c>
      <c r="E10" s="33">
        <v>563.744778596728</v>
      </c>
      <c r="F10" s="128">
        <v>561.44827876539046</v>
      </c>
      <c r="G10" s="48">
        <v>552.20716344408834</v>
      </c>
      <c r="H10" s="20">
        <f>AVERAGE(B10:F10)</f>
        <v>562.60571468038461</v>
      </c>
      <c r="I10" s="54">
        <f>(H10/G10-1)*100</f>
        <v>1.8830887979505828</v>
      </c>
      <c r="J10" s="82">
        <v>473.86</v>
      </c>
      <c r="K10" s="17">
        <v>541.75965238095239</v>
      </c>
      <c r="L10" s="49">
        <f>(K10/J10-1)*100</f>
        <v>14.329053387277323</v>
      </c>
    </row>
    <row r="11" spans="1:12" ht="15" customHeight="1" x14ac:dyDescent="0.25">
      <c r="A11" s="115" t="s">
        <v>42</v>
      </c>
      <c r="B11" s="124">
        <v>621.7342007620091</v>
      </c>
      <c r="C11" s="129">
        <v>622.72648173056746</v>
      </c>
      <c r="D11" s="129">
        <v>621.02058984433279</v>
      </c>
      <c r="E11" s="129">
        <v>618.41859813084125</v>
      </c>
      <c r="F11" s="130">
        <v>620.21798999347402</v>
      </c>
      <c r="G11" s="60">
        <v>600.48019577947559</v>
      </c>
      <c r="H11" s="5">
        <f>AVERAGE(B11:F11)</f>
        <v>620.82357209224494</v>
      </c>
      <c r="I11" s="50">
        <f>(H11/G11-1)*100</f>
        <v>3.3878513322761483</v>
      </c>
      <c r="J11" s="81">
        <v>795.7959863671058</v>
      </c>
      <c r="K11" s="22">
        <v>633.89784168963104</v>
      </c>
      <c r="L11" s="50">
        <f>(K11/J11-1)*100</f>
        <v>-20.344177081937442</v>
      </c>
    </row>
    <row r="12" spans="1:12" ht="15" customHeight="1" x14ac:dyDescent="0.25">
      <c r="A12" s="116" t="s">
        <v>46</v>
      </c>
      <c r="B12" s="199"/>
      <c r="C12" s="200"/>
      <c r="D12" s="200"/>
      <c r="E12" s="200"/>
      <c r="F12" s="201"/>
      <c r="G12" s="176" t="s">
        <v>49</v>
      </c>
      <c r="H12" s="40" t="s">
        <v>49</v>
      </c>
      <c r="I12" s="177" t="s">
        <v>49</v>
      </c>
      <c r="J12" s="176" t="s">
        <v>49</v>
      </c>
      <c r="K12" s="40"/>
      <c r="L12" s="177" t="s">
        <v>49</v>
      </c>
    </row>
    <row r="13" spans="1:12" ht="15" customHeight="1" x14ac:dyDescent="0.25">
      <c r="A13" s="115" t="s">
        <v>25</v>
      </c>
      <c r="B13" s="124">
        <v>300</v>
      </c>
      <c r="C13" s="34">
        <v>300</v>
      </c>
      <c r="D13" s="34">
        <v>325</v>
      </c>
      <c r="E13" s="34">
        <v>325</v>
      </c>
      <c r="F13" s="34">
        <v>325</v>
      </c>
      <c r="G13" s="60">
        <v>300</v>
      </c>
      <c r="H13" s="5">
        <f t="shared" ref="H13:H19" si="1">AVERAGE(B13:F13)</f>
        <v>315</v>
      </c>
      <c r="I13" s="50">
        <f t="shared" ref="I13:I19" si="2">(H13/G13-1)*100</f>
        <v>5.0000000000000044</v>
      </c>
      <c r="J13" s="81">
        <v>239</v>
      </c>
      <c r="K13" s="22">
        <v>291.52941176470586</v>
      </c>
      <c r="L13" s="50">
        <f t="shared" ref="L13:L22" si="3">(K13/J13-1)*100</f>
        <v>21.978833374353911</v>
      </c>
    </row>
    <row r="14" spans="1:12" ht="15" customHeight="1" x14ac:dyDescent="0.25">
      <c r="A14" s="117" t="s">
        <v>26</v>
      </c>
      <c r="B14" s="126">
        <v>1445.5693049223933</v>
      </c>
      <c r="C14" s="33">
        <v>1467.72</v>
      </c>
      <c r="D14" s="127">
        <v>1433.8848191574268</v>
      </c>
      <c r="E14" s="33">
        <v>1437.1917490909079</v>
      </c>
      <c r="F14" s="128">
        <v>1390.2333440354755</v>
      </c>
      <c r="G14" s="48">
        <v>1438.3822438669622</v>
      </c>
      <c r="H14" s="20">
        <f t="shared" si="1"/>
        <v>1434.9198434412406</v>
      </c>
      <c r="I14" s="54">
        <f t="shared" si="2"/>
        <v>-0.24071490318270383</v>
      </c>
      <c r="J14" s="145">
        <v>1303.55</v>
      </c>
      <c r="K14" s="24">
        <v>1514.0175333333332</v>
      </c>
      <c r="L14" s="49">
        <f t="shared" si="3"/>
        <v>16.145720020968369</v>
      </c>
    </row>
    <row r="15" spans="1:12" ht="15" customHeight="1" x14ac:dyDescent="0.25">
      <c r="A15" s="118" t="s">
        <v>27</v>
      </c>
      <c r="B15" s="124">
        <v>1367.7462204878047</v>
      </c>
      <c r="C15" s="129">
        <v>1344.3772489578712</v>
      </c>
      <c r="D15" s="129">
        <v>1334.6769211529934</v>
      </c>
      <c r="E15" s="129">
        <v>1340.1884710421286</v>
      </c>
      <c r="F15" s="130">
        <v>1336.4406171175165</v>
      </c>
      <c r="G15" s="60">
        <v>1344.6858957516629</v>
      </c>
      <c r="H15" s="5">
        <f t="shared" si="1"/>
        <v>1344.6858957516629</v>
      </c>
      <c r="I15" s="50">
        <f t="shared" si="2"/>
        <v>0</v>
      </c>
      <c r="J15" s="144">
        <v>1214.9000000000001</v>
      </c>
      <c r="K15" s="23">
        <v>1435.3126</v>
      </c>
      <c r="L15" s="50">
        <f t="shared" si="3"/>
        <v>18.142447938101892</v>
      </c>
    </row>
    <row r="16" spans="1:12" ht="15" customHeight="1" x14ac:dyDescent="0.25">
      <c r="A16" s="117" t="s">
        <v>28</v>
      </c>
      <c r="B16" s="126">
        <v>1210</v>
      </c>
      <c r="C16" s="33">
        <v>1225</v>
      </c>
      <c r="D16" s="127">
        <v>1230</v>
      </c>
      <c r="E16" s="33">
        <v>1200</v>
      </c>
      <c r="F16" s="128">
        <v>1200</v>
      </c>
      <c r="G16" s="48">
        <v>1227</v>
      </c>
      <c r="H16" s="20">
        <f t="shared" si="1"/>
        <v>1213</v>
      </c>
      <c r="I16" s="54">
        <f t="shared" si="2"/>
        <v>-1.1409942950285301</v>
      </c>
      <c r="J16" s="145">
        <v>1462.99</v>
      </c>
      <c r="K16" s="24">
        <v>1395.6422095238097</v>
      </c>
      <c r="L16" s="49">
        <f t="shared" si="3"/>
        <v>-4.6034347791981016</v>
      </c>
    </row>
    <row r="17" spans="1:12" ht="15" customHeight="1" x14ac:dyDescent="0.25">
      <c r="A17" s="118" t="s">
        <v>29</v>
      </c>
      <c r="B17" s="124">
        <v>1171</v>
      </c>
      <c r="C17" s="34">
        <v>1206</v>
      </c>
      <c r="D17" s="34">
        <v>1187</v>
      </c>
      <c r="E17" s="34">
        <v>1191</v>
      </c>
      <c r="F17" s="34">
        <v>1164</v>
      </c>
      <c r="G17" s="60">
        <v>1161</v>
      </c>
      <c r="H17" s="5">
        <f t="shared" si="1"/>
        <v>1183.8</v>
      </c>
      <c r="I17" s="50">
        <f t="shared" si="2"/>
        <v>1.9638242894056912</v>
      </c>
      <c r="J17" s="144">
        <v>1349.25</v>
      </c>
      <c r="K17" s="23">
        <v>1238.2941176470588</v>
      </c>
      <c r="L17" s="50">
        <f t="shared" si="3"/>
        <v>-8.2235228721838975</v>
      </c>
    </row>
    <row r="18" spans="1:12" ht="15" customHeight="1" x14ac:dyDescent="0.25">
      <c r="A18" s="117" t="s">
        <v>30</v>
      </c>
      <c r="B18" s="126">
        <v>1230</v>
      </c>
      <c r="C18" s="33">
        <v>1215</v>
      </c>
      <c r="D18" s="127">
        <v>1230</v>
      </c>
      <c r="E18" s="33">
        <v>1200</v>
      </c>
      <c r="F18" s="128">
        <v>1195</v>
      </c>
      <c r="G18" s="48">
        <v>1222</v>
      </c>
      <c r="H18" s="20">
        <f t="shared" si="1"/>
        <v>1214</v>
      </c>
      <c r="I18" s="54">
        <f t="shared" si="2"/>
        <v>-0.65466448445171688</v>
      </c>
      <c r="J18" s="145">
        <v>1400.45</v>
      </c>
      <c r="K18" s="24">
        <v>1259.047619047619</v>
      </c>
      <c r="L18" s="49">
        <f t="shared" si="3"/>
        <v>-10.096924627968228</v>
      </c>
    </row>
    <row r="19" spans="1:12" ht="15" customHeight="1" x14ac:dyDescent="0.25">
      <c r="A19" s="118" t="s">
        <v>31</v>
      </c>
      <c r="B19" s="124">
        <v>1150</v>
      </c>
      <c r="C19" s="34">
        <v>1150</v>
      </c>
      <c r="D19" s="34">
        <v>1150</v>
      </c>
      <c r="E19" s="34">
        <v>1150</v>
      </c>
      <c r="F19" s="34">
        <v>1150</v>
      </c>
      <c r="G19" s="60">
        <v>1156</v>
      </c>
      <c r="H19" s="5">
        <f t="shared" si="1"/>
        <v>1150</v>
      </c>
      <c r="I19" s="50">
        <f t="shared" si="2"/>
        <v>-0.51903114186850896</v>
      </c>
      <c r="J19" s="144">
        <v>1378.5</v>
      </c>
      <c r="K19" s="23">
        <v>1300.2941176470588</v>
      </c>
      <c r="L19" s="50">
        <f t="shared" si="3"/>
        <v>-5.6732595105506878</v>
      </c>
    </row>
    <row r="20" spans="1:12" ht="15" customHeight="1" x14ac:dyDescent="0.25">
      <c r="A20" s="117" t="s">
        <v>32</v>
      </c>
      <c r="B20" s="126">
        <v>1075</v>
      </c>
      <c r="C20" s="33">
        <v>1070</v>
      </c>
      <c r="D20" s="127">
        <v>1060</v>
      </c>
      <c r="E20" s="33">
        <v>1070</v>
      </c>
      <c r="F20" s="128">
        <v>1080</v>
      </c>
      <c r="G20" s="48">
        <v>1048</v>
      </c>
      <c r="H20" s="16">
        <f>AVERAGE(B20:F20)</f>
        <v>1071</v>
      </c>
      <c r="I20" s="133">
        <f>(H20/G20-1)*100</f>
        <v>2.1946564885496178</v>
      </c>
      <c r="J20" s="145">
        <v>1818.95</v>
      </c>
      <c r="K20" s="24">
        <v>1210.379885714286</v>
      </c>
      <c r="L20" s="49">
        <f t="shared" si="3"/>
        <v>-33.457220610006544</v>
      </c>
    </row>
    <row r="21" spans="1:12" ht="15" customHeight="1" x14ac:dyDescent="0.25">
      <c r="A21" s="118" t="s">
        <v>33</v>
      </c>
      <c r="B21" s="124">
        <v>2447.1282000000001</v>
      </c>
      <c r="C21" s="34">
        <v>2447.1282000000001</v>
      </c>
      <c r="D21" s="34">
        <v>2447.1282000000001</v>
      </c>
      <c r="E21" s="34">
        <v>2447.1282000000001</v>
      </c>
      <c r="F21" s="34">
        <v>2447.1282000000001</v>
      </c>
      <c r="G21" s="60">
        <v>2447.1282000000001</v>
      </c>
      <c r="H21" s="5">
        <f>AVERAGE(B21:F21)</f>
        <v>2447.1282000000001</v>
      </c>
      <c r="I21" s="50">
        <f>(H21/G21-1)*100</f>
        <v>0</v>
      </c>
      <c r="J21" s="144">
        <v>1901.99</v>
      </c>
      <c r="K21" s="23">
        <v>2623.4977999999996</v>
      </c>
      <c r="L21" s="50">
        <f t="shared" si="3"/>
        <v>37.934363482457826</v>
      </c>
    </row>
    <row r="22" spans="1:12" ht="15" customHeight="1" x14ac:dyDescent="0.25">
      <c r="A22" s="117" t="s">
        <v>34</v>
      </c>
      <c r="B22" s="126">
        <v>2645.5439467849201</v>
      </c>
      <c r="C22" s="33">
        <v>2645.5439467849201</v>
      </c>
      <c r="D22" s="127">
        <v>2645.5439467849201</v>
      </c>
      <c r="E22" s="33">
        <v>2645.5439467849201</v>
      </c>
      <c r="F22" s="128">
        <v>2645.5439467849201</v>
      </c>
      <c r="G22" s="48">
        <v>2645.5440000000003</v>
      </c>
      <c r="H22" s="10">
        <f>AVERAGE(B22:F22)</f>
        <v>2645.5439467849201</v>
      </c>
      <c r="I22" s="49">
        <f>(H22/G22-1)*100</f>
        <v>-2.0114985899155613E-6</v>
      </c>
      <c r="J22" s="145">
        <v>2100.4</v>
      </c>
      <c r="K22" s="24">
        <v>2821.9135999999999</v>
      </c>
      <c r="L22" s="49">
        <f t="shared" si="3"/>
        <v>34.351247381451145</v>
      </c>
    </row>
    <row r="23" spans="1:12" s="194" customFormat="1" ht="20.100000000000001" customHeight="1" x14ac:dyDescent="0.25">
      <c r="A23" s="190" t="s">
        <v>35</v>
      </c>
      <c r="B23" s="124"/>
      <c r="C23" s="34"/>
      <c r="D23" s="34"/>
      <c r="E23" s="34"/>
      <c r="F23" s="130"/>
      <c r="G23" s="45"/>
      <c r="H23" s="6"/>
      <c r="I23" s="42"/>
      <c r="J23" s="191"/>
      <c r="K23" s="192"/>
      <c r="L23" s="193"/>
    </row>
    <row r="24" spans="1:12" ht="15" customHeight="1" x14ac:dyDescent="0.25">
      <c r="A24" s="117" t="s">
        <v>36</v>
      </c>
      <c r="B24" s="126">
        <v>436.29428922394641</v>
      </c>
      <c r="C24" s="33">
        <v>442.24676310421245</v>
      </c>
      <c r="D24" s="127">
        <v>453.71078687361376</v>
      </c>
      <c r="E24" s="33">
        <v>448.19923698447855</v>
      </c>
      <c r="F24" s="128">
        <v>453.04940088691757</v>
      </c>
      <c r="G24" s="48">
        <v>417.33455760532149</v>
      </c>
      <c r="H24" s="10">
        <f>AVERAGE(B24:F24)</f>
        <v>446.70009541463378</v>
      </c>
      <c r="I24" s="44">
        <f t="shared" ref="I24:I26" si="4">(H24/G24-1)*100</f>
        <v>7.0364500792392093</v>
      </c>
      <c r="J24" s="48">
        <v>414.78</v>
      </c>
      <c r="K24" s="10">
        <v>416.4196500000001</v>
      </c>
      <c r="L24" s="133">
        <f>(K24/J24-1)*100</f>
        <v>0.3953059453204455</v>
      </c>
    </row>
    <row r="25" spans="1:12" ht="15" customHeight="1" x14ac:dyDescent="0.25">
      <c r="A25" s="118" t="s">
        <v>37</v>
      </c>
      <c r="B25" s="124">
        <v>568.70000000000005</v>
      </c>
      <c r="C25" s="129">
        <v>580.70000000000005</v>
      </c>
      <c r="D25" s="129">
        <v>562.70000000000005</v>
      </c>
      <c r="E25" s="129">
        <v>566.79999999999995</v>
      </c>
      <c r="F25" s="130">
        <v>553.70000000000005</v>
      </c>
      <c r="G25" s="60">
        <v>551.9</v>
      </c>
      <c r="H25" s="6">
        <f>AVERAGE(B25:F25)</f>
        <v>566.5200000000001</v>
      </c>
      <c r="I25" s="42">
        <f t="shared" si="4"/>
        <v>2.6490306214894233</v>
      </c>
      <c r="J25" s="52">
        <v>500.04</v>
      </c>
      <c r="K25" s="19">
        <v>549.24</v>
      </c>
      <c r="L25" s="50">
        <f>(K25/J25-1)*100</f>
        <v>9.8392128629709585</v>
      </c>
    </row>
    <row r="26" spans="1:12" ht="15" customHeight="1" x14ac:dyDescent="0.25">
      <c r="A26" s="117" t="s">
        <v>38</v>
      </c>
      <c r="B26" s="126">
        <v>467.59989259423463</v>
      </c>
      <c r="C26" s="33">
        <v>479.72530235033224</v>
      </c>
      <c r="D26" s="127">
        <v>471.12728452328122</v>
      </c>
      <c r="E26" s="33">
        <v>477.52068239467809</v>
      </c>
      <c r="F26" s="128">
        <v>468.92266456762707</v>
      </c>
      <c r="G26" s="48">
        <v>446.78828021286029</v>
      </c>
      <c r="H26" s="10">
        <f>AVERAGE(B26:F26)</f>
        <v>472.97916528603065</v>
      </c>
      <c r="I26" s="49">
        <f t="shared" si="4"/>
        <v>5.862034935359639</v>
      </c>
      <c r="J26" s="71">
        <v>422.57</v>
      </c>
      <c r="K26" s="18">
        <v>441.39641904761908</v>
      </c>
      <c r="L26" s="133">
        <f>(K26/J26-1)*100</f>
        <v>4.4552190282365345</v>
      </c>
    </row>
    <row r="27" spans="1:12" ht="15" customHeight="1" x14ac:dyDescent="0.25">
      <c r="A27" s="119" t="s">
        <v>39</v>
      </c>
      <c r="B27" s="131"/>
      <c r="C27" s="31"/>
      <c r="D27" s="35"/>
      <c r="E27" s="35"/>
      <c r="F27" s="132"/>
      <c r="G27" s="134" t="s">
        <v>49</v>
      </c>
      <c r="H27" s="25" t="s">
        <v>49</v>
      </c>
      <c r="I27" s="135" t="s">
        <v>49</v>
      </c>
      <c r="J27" s="134" t="s">
        <v>48</v>
      </c>
      <c r="K27" s="25"/>
      <c r="L27" s="135" t="s">
        <v>48</v>
      </c>
    </row>
    <row r="28" spans="1:12" s="194" customFormat="1" ht="20.100000000000001" customHeight="1" x14ac:dyDescent="0.25">
      <c r="A28" s="195" t="s">
        <v>57</v>
      </c>
      <c r="B28" s="126"/>
      <c r="C28" s="33"/>
      <c r="D28" s="33"/>
      <c r="E28" s="32"/>
      <c r="F28" s="128"/>
      <c r="G28" s="136"/>
      <c r="H28" s="27"/>
      <c r="I28" s="137"/>
      <c r="J28" s="196"/>
      <c r="K28" s="197"/>
      <c r="L28" s="198"/>
    </row>
    <row r="29" spans="1:12" ht="15" customHeight="1" x14ac:dyDescent="0.25">
      <c r="A29" s="119" t="s">
        <v>58</v>
      </c>
      <c r="B29" s="124">
        <v>3499.834179600884</v>
      </c>
      <c r="C29" s="129">
        <v>3502.0387995565379</v>
      </c>
      <c r="D29" s="129">
        <v>3492.6691647450084</v>
      </c>
      <c r="E29" s="129">
        <v>3521.8803791574251</v>
      </c>
      <c r="F29" s="130">
        <v>3520.2269141906845</v>
      </c>
      <c r="G29" s="138">
        <v>3467.3160352549885</v>
      </c>
      <c r="H29" s="28">
        <f>AVERAGE(B29:F29)</f>
        <v>3507.3298874501079</v>
      </c>
      <c r="I29" s="139">
        <f>(H29/G29-1)*100</f>
        <v>1.154029566046666</v>
      </c>
      <c r="J29" s="146">
        <v>3019.8260068181817</v>
      </c>
      <c r="K29" s="29">
        <v>3410.7786523809523</v>
      </c>
      <c r="L29" s="147">
        <f>(K29/J29-1)*100</f>
        <v>12.946197717354412</v>
      </c>
    </row>
    <row r="30" spans="1:12" ht="15" customHeight="1" x14ac:dyDescent="0.25">
      <c r="A30" s="120" t="s">
        <v>59</v>
      </c>
      <c r="B30" s="126">
        <v>4054.8472534368038</v>
      </c>
      <c r="C30" s="33">
        <v>4103.9000474501072</v>
      </c>
      <c r="D30" s="33">
        <v>4039.9660687361384</v>
      </c>
      <c r="E30" s="32">
        <v>4098.939652549886</v>
      </c>
      <c r="F30" s="128">
        <v>4096.1838776053182</v>
      </c>
      <c r="G30" s="136">
        <v>3953.6331512727274</v>
      </c>
      <c r="H30" s="26">
        <f>AVERAGE(B30:F30)</f>
        <v>4078.7673799556505</v>
      </c>
      <c r="I30" s="140">
        <f>(H30/G30-1)*100</f>
        <v>3.165043996118877</v>
      </c>
      <c r="J30" s="148">
        <v>3612.5627795454552</v>
      </c>
      <c r="K30" s="30">
        <v>4038.9321809523803</v>
      </c>
      <c r="L30" s="149">
        <f>(K30/J30-1)*100</f>
        <v>11.802408080519843</v>
      </c>
    </row>
    <row r="31" spans="1:12" ht="15" customHeight="1" thickBot="1" x14ac:dyDescent="0.3">
      <c r="A31" s="121" t="s">
        <v>60</v>
      </c>
      <c r="B31" s="202">
        <v>1656.7718966740563</v>
      </c>
      <c r="C31" s="203">
        <v>1650.7091917960074</v>
      </c>
      <c r="D31" s="203">
        <v>1630.8676121951205</v>
      </c>
      <c r="E31" s="203">
        <v>1661.1811365853644</v>
      </c>
      <c r="F31" s="204">
        <v>1661.732291574278</v>
      </c>
      <c r="G31" s="141">
        <v>1694.8015909090907</v>
      </c>
      <c r="H31" s="142">
        <f>AVERAGE(B31:F31)</f>
        <v>1652.2524257649652</v>
      </c>
      <c r="I31" s="143">
        <f>(H31/G31-1)*100</f>
        <v>-2.5105691056911295</v>
      </c>
      <c r="J31" s="150">
        <v>1713.7007159090908</v>
      </c>
      <c r="K31" s="151">
        <v>1872.6764738095237</v>
      </c>
      <c r="L31" s="152">
        <f>(K31/J31-1)*100</f>
        <v>9.2767515602103714</v>
      </c>
    </row>
    <row r="32" spans="1:12" x14ac:dyDescent="0.25">
      <c r="A32" s="2" t="s">
        <v>63</v>
      </c>
    </row>
  </sheetData>
  <sheetProtection selectLockedCells="1" selectUnlockedCells="1"/>
  <mergeCells count="7">
    <mergeCell ref="J3:L3"/>
    <mergeCell ref="J4:L4"/>
    <mergeCell ref="A2:A5"/>
    <mergeCell ref="B2:L2"/>
    <mergeCell ref="G3:I4"/>
    <mergeCell ref="B3:C3"/>
    <mergeCell ref="D3:F3"/>
  </mergeCells>
  <phoneticPr fontId="0" type="noConversion"/>
  <printOptions horizontalCentered="1"/>
  <pageMargins left="0.25" right="0.25" top="0.75" bottom="0.75" header="0.3" footer="0.3"/>
  <pageSetup paperSize="9" scale="80" firstPageNumber="0" orientation="landscape" r:id="rId1"/>
  <headerFooter alignWithMargins="0"/>
  <ignoredErrors>
    <ignoredError sqref="H23 H31 H9:H10 H11 H12:H14 H15 H21 H27: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496871e6-bdc9-42b7-aa1f-35506ebfd5a4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291665-8406-47bb-b05a-056747c33d89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Jaime Ovalle Reyes</cp:lastModifiedBy>
  <cp:lastPrinted>2023-02-06T16:22:59Z</cp:lastPrinted>
  <dcterms:created xsi:type="dcterms:W3CDTF">2010-11-09T14:07:20Z</dcterms:created>
  <dcterms:modified xsi:type="dcterms:W3CDTF">2023-02-06T16:22:59Z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