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370" yWindow="32767" windowWidth="29040" windowHeight="15840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#N/A</definedName>
    <definedName name="_xlnm.Print_Area" localSheetId="5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<sst xmlns="http://schemas.openxmlformats.org/spreadsheetml/2006/main" count="284" uniqueCount="149">
  <si>
    <t>Solo informativo</t>
  </si>
  <si>
    <t>Enero</t>
  </si>
  <si>
    <t>miércoles</t>
  </si>
  <si>
    <t>USDCENT/BUSHEL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</si>
  <si>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</si>
  <si>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</si>
  <si>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</si>
  <si>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</si>
  <si>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</si>
  <si>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</si>
  <si>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</si>
  <si>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</si>
  <si>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</si>
  <si>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</si>
  <si>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</si>
  <si>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</si>
  <si>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</si>
  <si>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</si>
  <si>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</si>
  <si>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</si>
  <si>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</si>
  <si>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</si>
  <si>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</si>
  <si>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</si>
  <si>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</si>
  <si>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</si>
  <si>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</si>
  <si>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</si>
  <si>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</si>
  <si>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</si>
  <si>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</si>
  <si>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</si>
  <si>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</si>
  <si>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</si>
  <si>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</si>
  <si>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</si>
  <si>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</si>
  <si>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</si>
  <si>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</si>
  <si>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</si>
  <si>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Noviembre</t>
  </si>
  <si>
    <t>Diciembre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</si>
  <si>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</si>
  <si>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</si>
  <si>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</si>
  <si>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</si>
  <si>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</si>
  <si>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</si>
  <si>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</si>
  <si>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</si>
  <si>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</si>
  <si>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</si>
  <si>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</si>
  <si>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</si>
  <si>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</si>
  <si>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</si>
  <si>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</si>
  <si>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</si>
  <si>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</si>
  <si>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</si>
  <si>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</si>
  <si>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</si>
  <si>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</si>
  <si>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</si>
  <si>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</si>
  <si>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YELLOW Nro. 2</t>
  </si>
  <si>
    <t xml:space="preserve"> +N</t>
  </si>
  <si>
    <t>Agosto</t>
  </si>
  <si>
    <t>Estas bases si se aplican al cálculo en el precio que se publica.</t>
  </si>
  <si>
    <t>datos</t>
  </si>
  <si>
    <t>srw</t>
  </si>
  <si>
    <t>Cls.Dat</t>
  </si>
  <si>
    <t>Close</t>
  </si>
  <si>
    <t>Set.Date</t>
  </si>
  <si>
    <t>Settle</t>
  </si>
  <si>
    <t>hrw</t>
  </si>
  <si>
    <t>/WH3</t>
  </si>
  <si>
    <t>WHEAT SRW MAR3/d</t>
  </si>
  <si>
    <t>/KWH3</t>
  </si>
  <si>
    <t>WHEAT HRW MAR3/d</t>
  </si>
  <si>
    <t>/CH3</t>
  </si>
  <si>
    <t>CORN MAR3/d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</si>
  <si>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</si>
  <si>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</si>
  <si>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</si>
  <si>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</si>
  <si>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</si>
  <si>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</si>
  <si>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</si>
  <si>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</si>
  <si>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</si>
  <si>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</si>
  <si>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</si>
  <si>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</si>
  <si>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</si>
  <si>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</si>
  <si>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</si>
  <si>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</si>
  <si>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</si>
  <si>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</si>
  <si>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</si>
  <si>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</si>
  <si>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</si>
  <si>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</si>
  <si>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</si>
  <si>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</si>
  <si>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</si>
  <si>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</si>
  <si>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</si>
  <si>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</si>
  <si>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</si>
  <si>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</si>
  <si>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</si>
  <si>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</si>
  <si>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</si>
  <si>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</si>
  <si>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</si>
  <si>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</si>
  <si>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</si>
  <si>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</si>
  <si>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</si>
  <si>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</si>
  <si>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</si>
  <si>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</si>
  <si>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</si>
  <si>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</si>
  <si>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</si>
  <si>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</si>
  <si>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</si>
  <si>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</si>
  <si>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</si>
  <si>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</si>
  <si>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</si>
  <si>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</si>
  <si>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</si>
  <si>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</si>
  <si>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</si>
  <si>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</si>
  <si>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</si>
  <si>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</si>
  <si>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</si>
  <si>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</si>
  <si>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</si>
  <si>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</si>
  <si>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</si>
  <si>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</si>
  <si>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año</t>
  </si>
  <si>
    <t xml:space="preserve"> </t>
  </si>
  <si>
    <t xml:space="preserve">*Primas USWheat.org del 27 de enero de 2022. 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</si>
</sst>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</numFmts>
  <fonts count="59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6" fillId="13" borderId="2" applyNumberFormat="0" applyAlignment="0" applyProtection="0"/>
    <xf numFmtId="0" fontId="40" fillId="36" borderId="3" applyNumberFormat="0" applyAlignment="0" applyProtection="0"/>
    <xf numFmtId="0" fontId="4" fillId="37" borderId="4" applyNumberFormat="0" applyAlignment="0" applyProtection="0"/>
    <xf numFmtId="0" fontId="41" fillId="0" borderId="5" applyNumberFormat="0" applyFill="0" applyAlignment="0" applyProtection="0"/>
    <xf numFmtId="0" fontId="5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4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0" applyNumberFormat="0" applyBorder="0" applyAlignment="0" applyProtection="0"/>
    <xf numFmtId="0" fontId="2" fillId="29" borderId="0" applyNumberFormat="0" applyBorder="0" applyAlignment="0" applyProtection="0"/>
    <xf numFmtId="0" fontId="44" fillId="45" borderId="0" applyNumberFormat="0" applyBorder="0" applyAlignment="0" applyProtection="0"/>
    <xf numFmtId="0" fontId="2" fillId="31" borderId="0" applyNumberFormat="0" applyBorder="0" applyAlignment="0" applyProtection="0"/>
    <xf numFmtId="0" fontId="44" fillId="46" borderId="0" applyNumberFormat="0" applyBorder="0" applyAlignment="0" applyProtection="0"/>
    <xf numFmtId="0" fontId="2" fillId="47" borderId="0" applyNumberFormat="0" applyBorder="0" applyAlignment="0" applyProtection="0"/>
    <xf numFmtId="0" fontId="45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54" borderId="24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5" borderId="27" xfId="0" applyNumberFormat="1" applyFont="1" applyFill="1" applyBorder="1" applyAlignment="1">
      <alignment horizontal="right" vertical="center"/>
    </xf>
    <xf numFmtId="4" fontId="21" fillId="55" borderId="24" xfId="0" applyNumberFormat="1" applyFont="1" applyFill="1" applyBorder="1" applyAlignment="1">
      <alignment horizontal="right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4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11" borderId="24" xfId="0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56" borderId="2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" fontId="21" fillId="0" borderId="24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0" fontId="20" fillId="56" borderId="0" xfId="0" applyFont="1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4" fontId="21" fillId="57" borderId="24" xfId="0" applyNumberFormat="1" applyFont="1" applyFill="1" applyBorder="1" applyAlignment="1">
      <alignment horizontal="right" vertical="center"/>
    </xf>
    <xf numFmtId="0" fontId="21" fillId="57" borderId="24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4" fontId="21" fillId="58" borderId="2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59" borderId="24" xfId="0" applyFill="1" applyBorder="1" applyAlignment="1">
      <alignment/>
    </xf>
    <xf numFmtId="0" fontId="0" fillId="59" borderId="24" xfId="0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>
      <alignment horizontal="right" vertical="center"/>
    </xf>
    <xf numFmtId="4" fontId="21" fillId="0" borderId="27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5" fillId="57" borderId="27" xfId="0" applyNumberFormat="1" applyFont="1" applyFill="1" applyBorder="1" applyAlignment="1">
      <alignment horizontal="right" vertical="center"/>
    </xf>
    <xf numFmtId="4" fontId="55" fillId="57" borderId="29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4" fontId="21" fillId="60" borderId="29" xfId="0" applyNumberFormat="1" applyFont="1" applyFill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6" fillId="54" borderId="27" xfId="0" applyNumberFormat="1" applyFont="1" applyFill="1" applyBorder="1" applyAlignment="1">
      <alignment horizontal="center" vertical="center"/>
    </xf>
    <xf numFmtId="4" fontId="56" fillId="54" borderId="31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>
      <alignment horizontal="right" vertical="center"/>
    </xf>
    <xf numFmtId="4" fontId="55" fillId="55" borderId="27" xfId="0" applyNumberFormat="1" applyFont="1" applyFill="1" applyBorder="1" applyAlignment="1">
      <alignment horizontal="right" vertical="center"/>
    </xf>
    <xf numFmtId="4" fontId="55" fillId="0" borderId="27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4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" fontId="21" fillId="56" borderId="24" xfId="0" applyNumberFormat="1" applyFont="1" applyFill="1" applyBorder="1" applyAlignment="1">
      <alignment horizontal="right" vertical="center"/>
    </xf>
    <xf numFmtId="4" fontId="21" fillId="60" borderId="27" xfId="0" applyNumberFormat="1" applyFont="1" applyFill="1" applyBorder="1" applyAlignment="1">
      <alignment horizontal="right" vertical="center"/>
    </xf>
    <xf numFmtId="4" fontId="21" fillId="56" borderId="28" xfId="0" applyNumberFormat="1" applyFont="1" applyFill="1" applyBorder="1" applyAlignment="1">
      <alignment horizontal="right" vertical="center"/>
    </xf>
    <xf numFmtId="4" fontId="21" fillId="60" borderId="24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right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>
      <alignment horizontal="right" vertical="center"/>
    </xf>
    <xf numFmtId="4" fontId="21" fillId="56" borderId="29" xfId="0" applyNumberFormat="1" applyFont="1" applyFill="1" applyBorder="1" applyAlignment="1">
      <alignment horizontal="right" vertical="center"/>
    </xf>
    <xf numFmtId="4" fontId="55" fillId="54" borderId="27" xfId="0" applyNumberFormat="1" applyFont="1" applyFill="1" applyBorder="1" applyAlignment="1">
      <alignment horizontal="right" vertical="center"/>
    </xf>
    <xf numFmtId="4" fontId="55" fillId="54" borderId="24" xfId="0" applyNumberFormat="1" applyFont="1" applyFill="1" applyBorder="1" applyAlignment="1">
      <alignment horizontal="right" vertical="center"/>
    </xf>
    <xf numFmtId="4" fontId="55" fillId="54" borderId="29" xfId="0" applyNumberFormat="1" applyFont="1" applyFill="1" applyBorder="1" applyAlignment="1">
      <alignment horizontal="right" vertical="center"/>
    </xf>
    <xf numFmtId="2" fontId="55" fillId="57" borderId="27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2" fontId="55" fillId="56" borderId="27" xfId="0" applyNumberFormat="1" applyFont="1" applyFill="1" applyBorder="1" applyAlignment="1">
      <alignment vertical="center"/>
    </xf>
    <xf numFmtId="4" fontId="58" fillId="0" borderId="24" xfId="0" applyNumberFormat="1" applyFont="1" applyBorder="1" applyAlignment="1">
      <alignment horizontal="right" vertical="center"/>
    </xf>
    <xf numFmtId="4" fontId="58" fillId="57" borderId="24" xfId="0" applyNumberFormat="1" applyFont="1" applyFill="1" applyBorder="1" applyAlignment="1">
      <alignment horizontal="right" vertical="center"/>
    </xf>
    <xf numFmtId="0" fontId="26" fillId="0" borderId="0" xfId="76" applyFont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5" fillId="56" borderId="29" xfId="0" applyNumberFormat="1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35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2" fontId="0" fillId="0" borderId="0" xfId="0" applyNumberFormat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="70" zoomScaleNormal="70" zoomScalePageLayoutView="0" workbookViewId="0" topLeftCell="A1">
      <selection activeCell="D20" sqref="D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0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3" t="s">
        <v>43</v>
      </c>
      <c r="G6" s="3"/>
      <c r="H6" s="62">
        <v>2023</v>
      </c>
      <c r="I6" s="4"/>
      <c r="J6" s="3"/>
      <c r="K6" s="3"/>
      <c r="L6" s="4" t="s">
        <v>2</v>
      </c>
      <c r="M6" s="4"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6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5.75">
      <c r="A11" s="146" t="s">
        <v>4</v>
      </c>
      <c r="B11" s="147"/>
      <c r="C11" s="147"/>
      <c r="D11" s="148"/>
      <c r="E11" s="151" t="s">
        <v>4</v>
      </c>
      <c r="F11" s="151"/>
      <c r="G11" s="151"/>
      <c r="H11" s="151"/>
      <c r="I11" s="151"/>
      <c r="J11" s="151"/>
      <c r="K11" s="151"/>
      <c r="L11" s="146" t="s">
        <v>5</v>
      </c>
      <c r="M11" s="147"/>
      <c r="N11" s="148"/>
    </row>
    <row r="12" spans="1:14" ht="17.25" customHeight="1">
      <c r="A12" s="144" t="s">
        <v>6</v>
      </c>
      <c r="B12" s="149"/>
      <c r="C12" s="149"/>
      <c r="D12" s="150"/>
      <c r="E12" s="152" t="s">
        <v>7</v>
      </c>
      <c r="F12" s="152"/>
      <c r="G12" s="152"/>
      <c r="H12" s="152"/>
      <c r="I12" s="152"/>
      <c r="J12" s="152"/>
      <c r="K12" s="152"/>
      <c r="L12" s="144" t="s">
        <v>8</v>
      </c>
      <c r="M12" s="149"/>
      <c r="N12" s="150"/>
    </row>
    <row r="13" spans="1:14" ht="15.75">
      <c r="A13" s="9"/>
      <c r="B13" s="10" t="s">
        <v>9</v>
      </c>
      <c r="C13" s="144" t="s">
        <v>10</v>
      </c>
      <c r="D13" s="145"/>
      <c r="E13" s="8" t="s">
        <v>11</v>
      </c>
      <c r="F13" s="144" t="s">
        <v>12</v>
      </c>
      <c r="G13" s="150"/>
      <c r="H13" s="10" t="s">
        <v>13</v>
      </c>
      <c r="I13" s="10" t="s">
        <v>14</v>
      </c>
      <c r="J13" s="10" t="s">
        <v>15</v>
      </c>
      <c r="K13" s="58" t="s">
        <v>16</v>
      </c>
      <c r="L13" s="81" t="s">
        <v>9</v>
      </c>
      <c r="M13" s="149" t="s">
        <v>10</v>
      </c>
      <c r="N13" s="150"/>
    </row>
    <row r="14" spans="1:17" ht="19.5" customHeight="1">
      <c r="A14" s="15">
        <v>2022</v>
      </c>
      <c r="B14" s="84" t="s">
        <v>17</v>
      </c>
      <c r="C14" s="84" t="s">
        <v>18</v>
      </c>
      <c r="D14" s="85" t="s">
        <v>19</v>
      </c>
      <c r="E14" s="84" t="s">
        <v>17</v>
      </c>
      <c r="F14" s="84" t="s">
        <v>18</v>
      </c>
      <c r="G14" s="85" t="s">
        <v>19</v>
      </c>
      <c r="H14" s="16"/>
      <c r="I14" s="84" t="s">
        <v>18</v>
      </c>
      <c r="J14" s="84" t="s">
        <v>18</v>
      </c>
      <c r="K14" s="84" t="s">
        <v>18</v>
      </c>
      <c r="L14" s="84" t="s">
        <v>17</v>
      </c>
      <c r="M14" s="84" t="s">
        <v>18</v>
      </c>
      <c r="N14" s="85" t="s">
        <v>19</v>
      </c>
      <c r="O14"/>
      <c r="P14"/>
      <c r="Q14"/>
    </row>
    <row r="15" spans="1:17" ht="19.5" customHeight="1">
      <c r="A15" s="15" t="s">
        <v>20</v>
      </c>
      <c r="B15" s="41"/>
      <c r="C15" s="63"/>
      <c r="D15" s="83"/>
      <c r="E15" s="42"/>
      <c r="F15" s="63"/>
      <c r="G15" s="63"/>
      <c r="H15" s="63"/>
      <c r="I15" s="63"/>
      <c r="J15" s="96"/>
      <c r="K15" s="96"/>
      <c r="L15" s="42"/>
      <c r="M15" s="41"/>
      <c r="N15" s="41"/>
      <c r="O15"/>
      <c r="P15"/>
      <c r="Q15"/>
    </row>
    <row r="16" spans="1:17" ht="19.5" customHeight="1">
      <c r="A16" s="47" t="s">
        <v>21</v>
      </c>
      <c r="B16" s="46"/>
      <c r="C16" s="48"/>
      <c r="D16" s="80"/>
      <c r="E16" s="49"/>
      <c r="F16" s="48"/>
      <c r="G16" s="50"/>
      <c r="H16" s="48"/>
      <c r="I16" s="48"/>
      <c r="J16" s="72"/>
      <c r="K16" s="72"/>
      <c r="L16" s="49"/>
      <c r="M16" s="46"/>
      <c r="N16" s="46"/>
      <c r="O16"/>
      <c r="P16"/>
      <c r="Q16"/>
    </row>
    <row r="17" spans="1:17" ht="19.5" customHeight="1">
      <c r="A17" s="15" t="s">
        <v>22</v>
      </c>
      <c r="B17" s="41"/>
      <c r="C17" s="63"/>
      <c r="D17" s="83"/>
      <c r="E17" s="42"/>
      <c r="F17" s="63"/>
      <c r="G17" s="63"/>
      <c r="H17" s="63"/>
      <c r="I17" s="96"/>
      <c r="J17" s="96"/>
      <c r="K17" s="96"/>
      <c r="L17" s="42"/>
      <c r="M17" s="41"/>
      <c r="N17" s="41"/>
      <c r="O17"/>
      <c r="P17"/>
      <c r="Q17"/>
    </row>
    <row r="18" spans="1:17" ht="19.5" customHeight="1">
      <c r="A18" s="47" t="s">
        <v>23</v>
      </c>
      <c r="B18" s="46"/>
      <c r="C18" s="48"/>
      <c r="D18" s="71"/>
      <c r="E18" s="49"/>
      <c r="F18" s="48"/>
      <c r="G18" s="50"/>
      <c r="H18" s="48"/>
      <c r="I18" s="72"/>
      <c r="J18" s="72"/>
      <c r="K18" s="72"/>
      <c r="L18" s="49"/>
      <c r="M18" s="46"/>
      <c r="N18" s="46"/>
      <c r="O18"/>
      <c r="P18"/>
      <c r="Q18"/>
    </row>
    <row r="19" spans="1:17" ht="19.5" customHeight="1">
      <c r="A19" s="15">
        <v>2023</v>
      </c>
      <c r="B19" s="18"/>
      <c r="C19" s="16"/>
      <c r="D19" s="19"/>
      <c r="E19" s="17"/>
      <c r="F19" s="16"/>
      <c r="G19" s="16"/>
      <c r="H19" s="16"/>
      <c r="I19" s="114"/>
      <c r="J19" s="115"/>
      <c r="K19" s="116"/>
      <c r="L19" s="20"/>
      <c r="M19" s="18"/>
      <c r="N19" s="18"/>
      <c r="O19"/>
      <c r="P19"/>
      <c r="Q19"/>
    </row>
    <row r="20" spans="1:17" ht="19.5" customHeight="1">
      <c r="A20" s="15" t="s">
        <v>24</v>
      </c>
      <c r="B20" s="41"/>
      <c r="C20" s="63">
        <f>B22+'Primas SRW'!B9</f>
        <v>899.75</v>
      </c>
      <c r="D20" s="63">
        <f>C20*$B$47</f>
        <v>330.60414</v>
      </c>
      <c r="E20" s="42"/>
      <c r="F20" s="41">
        <f>E22+'Primas HRW'!B9</f>
        <v>1069.25</v>
      </c>
      <c r="G20" s="41">
        <f>F20*$B$47</f>
        <v>392.88522</v>
      </c>
      <c r="H20" s="41"/>
      <c r="I20" s="97"/>
      <c r="J20" s="97"/>
      <c r="K20" s="96"/>
      <c r="L20" s="42"/>
      <c r="M20" s="41">
        <f>L22+'Primas maíz'!B10</f>
        <v>771</v>
      </c>
      <c r="N20" s="41">
        <f>M20*$F$47</f>
        <v>303.52727999999996</v>
      </c>
      <c r="O20" s="124"/>
      <c r="P20"/>
      <c r="Q20"/>
    </row>
    <row r="21" spans="1:17" ht="19.5" customHeight="1">
      <c r="A21" s="47" t="s">
        <v>25</v>
      </c>
      <c r="B21" s="46"/>
      <c r="C21" s="48">
        <f>B22+'Primas SRW'!B10</f>
        <v>899.75</v>
      </c>
      <c r="D21" s="48">
        <f>C21*$B$47</f>
        <v>330.60414</v>
      </c>
      <c r="E21" s="49"/>
      <c r="F21" s="48">
        <f>E22+'Primas HRW'!B10</f>
        <v>1069.25</v>
      </c>
      <c r="G21" s="48">
        <f>F21*$B$47</f>
        <v>392.88522</v>
      </c>
      <c r="H21" s="48"/>
      <c r="I21" s="72">
        <f>$E$22+'Primas HRW'!E10</f>
        <v>1079.25</v>
      </c>
      <c r="J21" s="72">
        <f>$E$22+'Primas HRW'!F10</f>
        <v>1074.25</v>
      </c>
      <c r="K21" s="72">
        <f>$E$22+'Primas HRW'!G10</f>
        <v>1074.25</v>
      </c>
      <c r="L21" s="49"/>
      <c r="M21" s="46">
        <f>L22+'Primas maíz'!B11</f>
        <v>771</v>
      </c>
      <c r="N21" s="121">
        <f>M21*$F$47</f>
        <v>303.52727999999996</v>
      </c>
      <c r="O21" s="124"/>
      <c r="P21" s="124"/>
      <c r="Q21" s="124"/>
    </row>
    <row r="22" spans="1:17" ht="19.5" customHeight="1">
      <c r="A22" s="15" t="s">
        <v>26</v>
      </c>
      <c r="B22" s="41">
        <f>Datos!E3</f>
        <v>759.75</v>
      </c>
      <c r="C22" s="21">
        <f>B22+'Primas SRW'!B11</f>
        <v>884.75</v>
      </c>
      <c r="D22" s="21">
        <f>C22*$B$47</f>
        <v>325.09254</v>
      </c>
      <c r="E22" s="42">
        <f>Datos!K3</f>
        <v>884.25</v>
      </c>
      <c r="F22" s="22">
        <f>E22+'Primas HRW'!B11</f>
        <v>1064.25</v>
      </c>
      <c r="G22" s="22">
        <f>F22*$B$47</f>
        <v>391.04802</v>
      </c>
      <c r="H22" s="22"/>
      <c r="I22" s="94">
        <f>$E$22+'Primas HRW'!E11</f>
        <v>1079.25</v>
      </c>
      <c r="J22" s="94">
        <f>$E$22+'Primas HRW'!F11</f>
        <v>1074.25</v>
      </c>
      <c r="K22" s="94">
        <f>$E$22+'Primas HRW'!G11</f>
        <v>1074.25</v>
      </c>
      <c r="L22" s="42">
        <f>Datos!S3</f>
        <v>681</v>
      </c>
      <c r="M22" s="22">
        <f>L22+'Primas maíz'!B12</f>
        <v>780</v>
      </c>
      <c r="N22" s="120">
        <f>M22*$F$47</f>
        <v>307.0704</v>
      </c>
      <c r="O22" s="124"/>
      <c r="P22" s="124"/>
      <c r="Q22" s="124"/>
    </row>
    <row r="23" spans="1:17" ht="19.5" customHeight="1">
      <c r="A23" s="47" t="s">
        <v>27</v>
      </c>
      <c r="B23" s="46"/>
      <c r="C23" s="50">
        <f>B24+'Primas SRW'!B12</f>
        <v>890.5</v>
      </c>
      <c r="D23" s="50"/>
      <c r="E23" s="49"/>
      <c r="F23" s="50">
        <f>E24+'Primas HRW'!B12</f>
        <v>1051.75</v>
      </c>
      <c r="G23" s="50">
        <f>F23*$B$47</f>
        <v>386.45502</v>
      </c>
      <c r="H23" s="50"/>
      <c r="I23" s="72">
        <f>$E$22+'Primas HRW'!E12</f>
        <v>1079.25</v>
      </c>
      <c r="J23" s="72">
        <f>$E$22+'Primas HRW'!F12</f>
        <v>1074.25</v>
      </c>
      <c r="K23" s="72">
        <f>$E$22+'Primas HRW'!G12</f>
        <v>1074.25</v>
      </c>
      <c r="L23" s="49"/>
      <c r="M23" s="51">
        <f>L24+'Primas maíz'!B13</f>
        <v>778.5</v>
      </c>
      <c r="N23" s="46"/>
      <c r="O23" s="124"/>
      <c r="P23" s="124"/>
      <c r="Q23" s="124"/>
    </row>
    <row r="24" spans="1:17" ht="19.5" customHeight="1">
      <c r="A24" s="39" t="s">
        <v>28</v>
      </c>
      <c r="B24" s="103">
        <f>Datos!E4</f>
        <v>770.5</v>
      </c>
      <c r="C24" s="104">
        <f>B24+'Primas SRW'!B13</f>
        <v>885.5</v>
      </c>
      <c r="D24" s="104"/>
      <c r="E24" s="105">
        <f>Datos!K4</f>
        <v>876.75</v>
      </c>
      <c r="F24" s="104">
        <f>E24+'Primas HRW'!B13</f>
        <v>1051.75</v>
      </c>
      <c r="G24" s="104"/>
      <c r="H24" s="104"/>
      <c r="I24" s="104"/>
      <c r="J24" s="104"/>
      <c r="K24" s="95"/>
      <c r="L24" s="105">
        <f>Datos!S4</f>
        <v>679.5</v>
      </c>
      <c r="M24" s="106">
        <f>L24+'Primas maíz'!B14</f>
        <v>774.5</v>
      </c>
      <c r="N24" s="106"/>
      <c r="O24" s="124"/>
      <c r="P24"/>
      <c r="Q24" s="124"/>
    </row>
    <row r="25" spans="1:17" ht="19.5" customHeight="1">
      <c r="A25" s="47" t="s">
        <v>29</v>
      </c>
      <c r="B25" s="46"/>
      <c r="C25" s="50"/>
      <c r="D25" s="80"/>
      <c r="E25" s="49"/>
      <c r="F25" s="50"/>
      <c r="G25" s="50"/>
      <c r="H25" s="50"/>
      <c r="I25" s="50"/>
      <c r="J25" s="50"/>
      <c r="K25" s="50"/>
      <c r="L25" s="49"/>
      <c r="M25" s="51">
        <f>L26+'Primas maíz'!B15</f>
        <v>768</v>
      </c>
      <c r="N25" s="51"/>
      <c r="O25"/>
      <c r="P25"/>
      <c r="Q25" s="124"/>
    </row>
    <row r="26" spans="1:17" ht="19.5" customHeight="1">
      <c r="A26" s="15" t="s">
        <v>30</v>
      </c>
      <c r="B26" s="41">
        <f>Datos!E5</f>
        <v>773</v>
      </c>
      <c r="C26" s="21"/>
      <c r="D26" s="82"/>
      <c r="E26" s="42">
        <f>Datos!K5</f>
        <v>868</v>
      </c>
      <c r="F26" s="22"/>
      <c r="G26" s="22"/>
      <c r="H26" s="22"/>
      <c r="I26" s="22"/>
      <c r="J26" s="22"/>
      <c r="K26" s="21"/>
      <c r="L26" s="42">
        <f>Datos!S5</f>
        <v>668</v>
      </c>
      <c r="M26" s="22">
        <f>L26+'Primas maíz'!B16</f>
        <v>668</v>
      </c>
      <c r="N26" s="22"/>
      <c r="O26"/>
      <c r="P26"/>
      <c r="Q26"/>
    </row>
    <row r="27" spans="1:17" ht="19.5" customHeight="1">
      <c r="A27" s="47" t="s">
        <v>31</v>
      </c>
      <c r="B27" s="46"/>
      <c r="C27" s="50"/>
      <c r="D27" s="80"/>
      <c r="E27" s="49"/>
      <c r="F27" s="50"/>
      <c r="G27" s="50"/>
      <c r="H27" s="50"/>
      <c r="I27" s="50"/>
      <c r="J27" s="50"/>
      <c r="K27" s="50"/>
      <c r="L27" s="49"/>
      <c r="M27" s="51"/>
      <c r="N27" s="51"/>
      <c r="O27"/>
      <c r="P27"/>
      <c r="Q27"/>
    </row>
    <row r="28" spans="1:17" ht="19.5" customHeight="1">
      <c r="A28" s="39" t="s">
        <v>20</v>
      </c>
      <c r="B28" s="103">
        <f>Datos!E6</f>
        <v>779.75</v>
      </c>
      <c r="C28" s="104"/>
      <c r="D28" s="82"/>
      <c r="E28" s="105">
        <f>Datos!K6</f>
        <v>868</v>
      </c>
      <c r="F28" s="104"/>
      <c r="G28" s="104"/>
      <c r="H28" s="104"/>
      <c r="I28" s="104"/>
      <c r="J28" s="104"/>
      <c r="K28" s="104"/>
      <c r="L28" s="105">
        <f>Datos!S6</f>
        <v>610.75</v>
      </c>
      <c r="M28" s="106"/>
      <c r="N28" s="106"/>
      <c r="O28"/>
      <c r="P28"/>
      <c r="Q28"/>
    </row>
    <row r="29" spans="1:17" ht="19.5" customHeight="1">
      <c r="A29" s="47" t="s">
        <v>21</v>
      </c>
      <c r="B29" s="46"/>
      <c r="C29" s="50"/>
      <c r="D29" s="80"/>
      <c r="E29" s="49"/>
      <c r="F29" s="50"/>
      <c r="G29" s="50"/>
      <c r="H29" s="50"/>
      <c r="I29" s="50"/>
      <c r="J29" s="50"/>
      <c r="K29" s="50"/>
      <c r="L29" s="49"/>
      <c r="M29" s="51"/>
      <c r="N29" s="51"/>
      <c r="O29"/>
      <c r="P29"/>
      <c r="Q29"/>
    </row>
    <row r="30" spans="1:17" ht="19.5" customHeight="1">
      <c r="A30" s="39" t="s">
        <v>22</v>
      </c>
      <c r="B30" s="103"/>
      <c r="C30" s="104"/>
      <c r="D30" s="82"/>
      <c r="E30" s="105"/>
      <c r="F30" s="104"/>
      <c r="G30" s="104"/>
      <c r="H30" s="104"/>
      <c r="I30" s="104"/>
      <c r="J30" s="104"/>
      <c r="K30" s="104"/>
      <c r="L30" s="105"/>
      <c r="M30" s="106"/>
      <c r="N30" s="106"/>
      <c r="O30"/>
      <c r="P30"/>
      <c r="Q30"/>
    </row>
    <row r="31" spans="1:17" ht="19.5" customHeight="1">
      <c r="A31" s="47" t="s">
        <v>23</v>
      </c>
      <c r="B31" s="46">
        <f>Datos!E7</f>
        <v>792.75</v>
      </c>
      <c r="C31" s="48"/>
      <c r="D31" s="71"/>
      <c r="E31" s="49">
        <f>Datos!K7</f>
        <v>871.5</v>
      </c>
      <c r="F31" s="48"/>
      <c r="G31" s="48"/>
      <c r="H31" s="48"/>
      <c r="I31" s="48"/>
      <c r="J31" s="48"/>
      <c r="K31" s="48"/>
      <c r="L31" s="49">
        <f>Datos!S7</f>
        <v>596.25</v>
      </c>
      <c r="M31" s="46"/>
      <c r="N31" s="46"/>
      <c r="O31"/>
      <c r="P31"/>
      <c r="Q31"/>
    </row>
    <row r="32" spans="1:17" ht="19.5" customHeight="1">
      <c r="A32" s="15">
        <v>2024</v>
      </c>
      <c r="B32" s="18"/>
      <c r="C32" s="16"/>
      <c r="D32" s="19"/>
      <c r="E32" s="17"/>
      <c r="F32" s="16"/>
      <c r="G32" s="16"/>
      <c r="H32" s="16"/>
      <c r="I32" s="16"/>
      <c r="J32" s="18"/>
      <c r="K32" s="19"/>
      <c r="L32" s="20"/>
      <c r="M32" s="18"/>
      <c r="N32" s="18"/>
      <c r="O32"/>
      <c r="P32"/>
      <c r="Q32"/>
    </row>
    <row r="33" spans="1:17" ht="19.5" customHeight="1">
      <c r="A33" s="39" t="s">
        <v>26</v>
      </c>
      <c r="B33" s="103">
        <f>Datos!E8</f>
        <v>801.75</v>
      </c>
      <c r="C33" s="104"/>
      <c r="D33" s="82"/>
      <c r="E33" s="105">
        <f>Datos!K8</f>
        <v>869</v>
      </c>
      <c r="F33" s="106"/>
      <c r="G33" s="106"/>
      <c r="H33" s="106"/>
      <c r="I33" s="106"/>
      <c r="J33" s="106"/>
      <c r="K33" s="104"/>
      <c r="L33" s="105">
        <f>Datos!S8</f>
        <v>603.25</v>
      </c>
      <c r="M33" s="106"/>
      <c r="N33" s="106"/>
      <c r="O33"/>
      <c r="P33"/>
      <c r="Q33"/>
    </row>
    <row r="34" spans="1:17" ht="19.5" customHeight="1">
      <c r="A34" s="47" t="s">
        <v>28</v>
      </c>
      <c r="B34" s="46">
        <f>Datos!E9</f>
        <v>802</v>
      </c>
      <c r="C34" s="50"/>
      <c r="D34" s="80"/>
      <c r="E34" s="49">
        <f>Datos!K9</f>
        <v>861.5</v>
      </c>
      <c r="F34" s="50"/>
      <c r="G34" s="50"/>
      <c r="H34" s="50"/>
      <c r="I34" s="50"/>
      <c r="J34" s="50"/>
      <c r="K34" s="50"/>
      <c r="L34" s="49">
        <f>Datos!S9</f>
        <v>606.25</v>
      </c>
      <c r="M34" s="51"/>
      <c r="N34" s="51"/>
      <c r="O34"/>
      <c r="P34"/>
      <c r="Q34"/>
    </row>
    <row r="35" spans="1:17" ht="19.5" customHeight="1">
      <c r="A35" s="39" t="s">
        <v>30</v>
      </c>
      <c r="B35" s="103">
        <f>Datos!E10</f>
        <v>786.75</v>
      </c>
      <c r="C35" s="104"/>
      <c r="D35" s="82"/>
      <c r="E35" s="105">
        <f>Datos!K10</f>
        <v>827.25</v>
      </c>
      <c r="F35" s="106"/>
      <c r="G35" s="106"/>
      <c r="H35" s="106"/>
      <c r="I35" s="106"/>
      <c r="J35" s="106"/>
      <c r="K35" s="104"/>
      <c r="L35" s="105">
        <f>Datos!S10</f>
        <v>605.25</v>
      </c>
      <c r="M35" s="106"/>
      <c r="N35" s="106"/>
      <c r="O35"/>
      <c r="P35"/>
      <c r="Q35"/>
    </row>
    <row r="36" spans="1:17" ht="19.5" customHeight="1">
      <c r="A36" s="47" t="s">
        <v>20</v>
      </c>
      <c r="B36" s="46">
        <f>Datos!E11</f>
        <v>785.75</v>
      </c>
      <c r="C36" s="50"/>
      <c r="D36" s="80"/>
      <c r="E36" s="49">
        <f>Datos!K11</f>
        <v>819.5</v>
      </c>
      <c r="F36" s="50"/>
      <c r="G36" s="50"/>
      <c r="H36" s="50"/>
      <c r="I36" s="50"/>
      <c r="J36" s="50"/>
      <c r="K36" s="50"/>
      <c r="L36" s="49">
        <f>Datos!S11</f>
        <v>565.5</v>
      </c>
      <c r="M36" s="51"/>
      <c r="N36" s="51"/>
      <c r="O36"/>
      <c r="P36"/>
      <c r="Q36"/>
    </row>
    <row r="37" spans="1:17" ht="19.5" customHeight="1">
      <c r="A37" s="39" t="s">
        <v>23</v>
      </c>
      <c r="B37" s="103">
        <f>Datos!E12</f>
        <v>792.25</v>
      </c>
      <c r="C37" s="112"/>
      <c r="D37" s="113"/>
      <c r="E37" s="105">
        <f>Datos!K12</f>
        <v>817.5</v>
      </c>
      <c r="F37" s="112"/>
      <c r="G37" s="112"/>
      <c r="H37" s="112"/>
      <c r="I37" s="112"/>
      <c r="J37" s="112"/>
      <c r="K37" s="112"/>
      <c r="L37" s="105">
        <f>Datos!S12</f>
        <v>554.25</v>
      </c>
      <c r="M37" s="103"/>
      <c r="N37" s="103"/>
      <c r="O37"/>
      <c r="P37"/>
      <c r="Q37"/>
    </row>
    <row r="38" spans="1:17" ht="19.5" customHeight="1">
      <c r="A38" s="15">
        <v>2025</v>
      </c>
      <c r="B38" s="18"/>
      <c r="C38" s="16"/>
      <c r="D38" s="19"/>
      <c r="E38" s="17"/>
      <c r="F38" s="16"/>
      <c r="G38" s="16"/>
      <c r="H38" s="16"/>
      <c r="I38" s="16"/>
      <c r="J38" s="18"/>
      <c r="K38" s="19"/>
      <c r="L38" s="20"/>
      <c r="M38" s="18"/>
      <c r="N38" s="18"/>
      <c r="O38"/>
      <c r="P38"/>
      <c r="Q38"/>
    </row>
    <row r="39" spans="1:17" ht="19.5" customHeight="1">
      <c r="A39" s="39" t="s">
        <v>26</v>
      </c>
      <c r="B39" s="103">
        <f>Datos!E13</f>
        <v>785.75</v>
      </c>
      <c r="C39" s="104"/>
      <c r="D39" s="82"/>
      <c r="E39" s="105">
        <f>Datos!K13</f>
        <v>777.5</v>
      </c>
      <c r="F39" s="106"/>
      <c r="G39" s="106"/>
      <c r="H39" s="106"/>
      <c r="I39" s="106"/>
      <c r="J39" s="106"/>
      <c r="K39" s="104"/>
      <c r="L39" s="105"/>
      <c r="M39" s="106"/>
      <c r="N39" s="106"/>
      <c r="O39"/>
      <c r="P39"/>
      <c r="Q39"/>
    </row>
    <row r="40" spans="1:17" ht="19.5" customHeight="1">
      <c r="A40" s="47" t="s">
        <v>28</v>
      </c>
      <c r="B40" s="46">
        <f>Datos!E14</f>
        <v>771.5</v>
      </c>
      <c r="C40" s="50"/>
      <c r="D40" s="80"/>
      <c r="E40" s="49">
        <f>Datos!K14</f>
        <v>747.75</v>
      </c>
      <c r="F40" s="50"/>
      <c r="G40" s="50"/>
      <c r="H40" s="50"/>
      <c r="I40" s="50"/>
      <c r="J40" s="50"/>
      <c r="K40" s="50"/>
      <c r="L40" s="49"/>
      <c r="M40" s="51"/>
      <c r="N40" s="51"/>
      <c r="O40"/>
      <c r="P40"/>
      <c r="Q40"/>
    </row>
    <row r="41" spans="1:17" ht="19.5" customHeight="1">
      <c r="A41" s="39" t="s">
        <v>30</v>
      </c>
      <c r="B41" s="103">
        <f>Datos!E15</f>
        <v>753</v>
      </c>
      <c r="C41" s="104"/>
      <c r="D41" s="82"/>
      <c r="E41" s="105">
        <f>Datos!K15</f>
        <v>749</v>
      </c>
      <c r="F41" s="106"/>
      <c r="G41" s="106"/>
      <c r="H41" s="106"/>
      <c r="I41" s="106"/>
      <c r="J41" s="106"/>
      <c r="K41" s="104"/>
      <c r="L41" s="105">
        <f>Datos!S13</f>
        <v>562.75</v>
      </c>
      <c r="M41" s="106"/>
      <c r="N41" s="106"/>
      <c r="O41"/>
      <c r="P41"/>
      <c r="Q41"/>
    </row>
    <row r="42" spans="1:17" ht="19.5" customHeight="1">
      <c r="A42" s="47" t="s">
        <v>20</v>
      </c>
      <c r="B42" s="46"/>
      <c r="C42" s="50"/>
      <c r="D42" s="80"/>
      <c r="E42" s="49"/>
      <c r="F42" s="50"/>
      <c r="G42" s="50"/>
      <c r="H42" s="50"/>
      <c r="I42" s="50"/>
      <c r="J42" s="50"/>
      <c r="K42" s="50"/>
      <c r="L42" s="49"/>
      <c r="M42" s="51"/>
      <c r="N42" s="51"/>
      <c r="O42"/>
      <c r="P42"/>
      <c r="Q42"/>
    </row>
    <row r="43" spans="1:17" ht="19.5" customHeight="1">
      <c r="A43" s="39" t="s">
        <v>23</v>
      </c>
      <c r="B43" s="103"/>
      <c r="C43" s="112"/>
      <c r="D43" s="113"/>
      <c r="E43" s="105"/>
      <c r="F43" s="112"/>
      <c r="G43" s="112"/>
      <c r="H43" s="112"/>
      <c r="I43" s="112"/>
      <c r="J43" s="112"/>
      <c r="K43" s="112"/>
      <c r="L43" s="105">
        <f>Datos!S14</f>
        <v>509</v>
      </c>
      <c r="M43" s="103"/>
      <c r="N43" s="10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28"/>
      <c r="B45" s="27"/>
      <c r="N45"/>
      <c r="O45"/>
      <c r="P45"/>
      <c r="Q45" s="23"/>
    </row>
    <row r="46" spans="1:17" ht="19.5" customHeight="1">
      <c r="A46" s="24" t="s">
        <v>32</v>
      </c>
      <c r="O46"/>
      <c r="P46"/>
      <c r="Q46" s="23"/>
    </row>
    <row r="47" spans="1:17" ht="19.5" customHeight="1">
      <c r="A47" s="30" t="s">
        <v>33</v>
      </c>
      <c r="B47" s="31">
        <v>0.36744</v>
      </c>
      <c r="E47" s="30" t="s">
        <v>34</v>
      </c>
      <c r="F47" s="1">
        <v>0.39368</v>
      </c>
      <c r="O47"/>
      <c r="P47"/>
      <c r="Q47" s="23"/>
    </row>
    <row r="48" spans="1:17" ht="19.5" customHeight="1">
      <c r="A48" s="26" t="s">
        <v>35</v>
      </c>
      <c r="B48" s="26"/>
      <c r="C48" s="26"/>
      <c r="D48" s="26"/>
      <c r="E48" s="26"/>
      <c r="F48" s="26"/>
      <c r="O48"/>
      <c r="P48"/>
      <c r="Q48" s="23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3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60" zoomScaleNormal="60" zoomScalePageLayoutView="0" workbookViewId="0" topLeftCell="A16">
      <selection activeCell="J39" sqref="J3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43"/>
      <c r="B1" s="43"/>
      <c r="C1" s="43"/>
      <c r="D1" s="43"/>
      <c r="E1" s="2"/>
      <c r="F1" s="2"/>
      <c r="G1" s="2"/>
      <c r="H1" s="2"/>
      <c r="I1" s="2"/>
      <c r="J1" s="2"/>
      <c r="K1" s="2"/>
    </row>
    <row r="2" spans="1:11" ht="18">
      <c r="A2" s="43"/>
      <c r="B2" s="43"/>
      <c r="C2" s="43"/>
      <c r="D2" s="43"/>
      <c r="E2" s="2"/>
      <c r="F2" s="2"/>
      <c r="G2" s="2"/>
      <c r="H2" s="2"/>
      <c r="I2" s="2"/>
      <c r="J2" s="2"/>
      <c r="K2" s="2"/>
    </row>
    <row r="3" spans="1:11" ht="18">
      <c r="A3" s="43"/>
      <c r="B3" s="43"/>
      <c r="C3" s="43"/>
      <c r="D3" s="43"/>
      <c r="E3" s="2"/>
      <c r="F3" s="2"/>
      <c r="G3" s="2"/>
      <c r="H3" s="2"/>
      <c r="I3" s="2"/>
      <c r="J3" s="2"/>
      <c r="K3" s="2"/>
    </row>
    <row r="4" spans="1:11" ht="18">
      <c r="A4" s="43"/>
      <c r="B4" s="43"/>
      <c r="C4" s="43"/>
      <c r="D4" s="43"/>
      <c r="E4" s="2"/>
      <c r="F4" s="2"/>
      <c r="G4" s="2"/>
      <c r="H4" s="2"/>
      <c r="I4" s="2"/>
      <c r="J4" s="2"/>
      <c r="K4" s="2"/>
    </row>
    <row r="5" spans="1:11" ht="20.25" customHeight="1">
      <c r="A5" s="44"/>
      <c r="B5" s="44"/>
      <c r="C5" s="44"/>
      <c r="D5" s="44"/>
      <c r="E5" s="3"/>
      <c r="F5" s="3"/>
      <c r="G5" s="3"/>
      <c r="H5" s="3"/>
      <c r="I5" s="3"/>
      <c r="J5" s="3"/>
      <c r="K5" s="3"/>
    </row>
    <row r="6" spans="1:11" ht="21" customHeight="1">
      <c r="A6" s="44"/>
      <c r="B6" s="44"/>
      <c r="C6" s="44"/>
      <c r="D6" s="44"/>
      <c r="E6" s="3"/>
      <c r="F6" s="3"/>
      <c r="G6" s="3"/>
      <c r="H6" s="3"/>
      <c r="I6" s="3"/>
      <c r="J6" s="3"/>
      <c r="K6" s="3"/>
    </row>
    <row r="7" spans="1:11" ht="15.75">
      <c r="A7" s="45"/>
      <c r="B7" s="45"/>
      <c r="C7" s="45"/>
      <c r="D7" s="45"/>
      <c r="E7" s="3" t="s">
        <v>1</v>
      </c>
      <c r="F7" s="3">
        <v>2023</v>
      </c>
      <c r="G7" s="3"/>
      <c r="H7" s="3"/>
      <c r="I7" s="3"/>
      <c r="J7" s="4" t="s">
        <v>2</v>
      </c>
      <c r="K7" s="3">
        <v>25</v>
      </c>
    </row>
    <row r="8" spans="1:11" ht="6" customHeight="1">
      <c r="A8" s="44"/>
      <c r="B8" s="44"/>
      <c r="C8" s="44"/>
      <c r="D8" s="44"/>
      <c r="E8" s="3"/>
      <c r="F8" s="3"/>
      <c r="G8" s="3"/>
      <c r="H8" s="3"/>
      <c r="I8" s="3"/>
      <c r="J8" s="3"/>
      <c r="K8" s="3"/>
    </row>
    <row r="9" spans="1:11" ht="15.75">
      <c r="A9" s="153" t="s">
        <v>36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6"/>
      <c r="B11" s="154" t="s">
        <v>4</v>
      </c>
      <c r="C11" s="154"/>
      <c r="D11" s="155" t="s">
        <v>4</v>
      </c>
      <c r="E11" s="155"/>
      <c r="F11" s="155"/>
      <c r="G11" s="155"/>
      <c r="H11" s="155"/>
      <c r="I11" s="155"/>
      <c r="J11" s="156" t="s">
        <v>5</v>
      </c>
      <c r="K11" s="156"/>
    </row>
    <row r="12" spans="1:11" ht="15.75">
      <c r="A12" s="7"/>
      <c r="B12" s="157" t="s">
        <v>6</v>
      </c>
      <c r="C12" s="157"/>
      <c r="D12" s="158" t="s">
        <v>7</v>
      </c>
      <c r="E12" s="158"/>
      <c r="F12" s="158"/>
      <c r="G12" s="158"/>
      <c r="H12" s="158"/>
      <c r="I12" s="158"/>
      <c r="J12" s="159" t="s">
        <v>8</v>
      </c>
      <c r="K12" s="159"/>
    </row>
    <row r="13" spans="1:11" ht="15.75">
      <c r="A13" s="9"/>
      <c r="B13" s="10" t="s">
        <v>9</v>
      </c>
      <c r="C13" s="11" t="s">
        <v>10</v>
      </c>
      <c r="D13" s="8" t="s">
        <v>11</v>
      </c>
      <c r="E13" s="11" t="s">
        <v>12</v>
      </c>
      <c r="F13" s="12" t="s">
        <v>13</v>
      </c>
      <c r="G13" s="12" t="s">
        <v>14</v>
      </c>
      <c r="H13" s="12" t="s">
        <v>15</v>
      </c>
      <c r="I13" s="13" t="s">
        <v>16</v>
      </c>
      <c r="J13" s="14" t="s">
        <v>9</v>
      </c>
      <c r="K13" s="14" t="s">
        <v>10</v>
      </c>
    </row>
    <row r="14" spans="1:11" ht="19.5" customHeight="1">
      <c r="A14" s="15">
        <v>2022</v>
      </c>
      <c r="B14" s="18"/>
      <c r="C14" s="16"/>
      <c r="D14" s="17"/>
      <c r="E14" s="16"/>
      <c r="F14" s="16"/>
      <c r="G14" s="16"/>
      <c r="H14" s="18"/>
      <c r="I14" s="19"/>
      <c r="J14" s="20"/>
      <c r="K14" s="18"/>
    </row>
    <row r="15" spans="1:11" ht="19.5" customHeight="1">
      <c r="A15" s="15" t="s">
        <v>22</v>
      </c>
      <c r="B15" s="41"/>
      <c r="C15" s="63"/>
      <c r="D15" s="42"/>
      <c r="E15" s="63"/>
      <c r="F15" s="63"/>
      <c r="G15" s="96"/>
      <c r="H15" s="96"/>
      <c r="I15" s="96"/>
      <c r="J15" s="42"/>
      <c r="K15" s="70"/>
    </row>
    <row r="16" spans="1:11" ht="19.5" customHeight="1">
      <c r="A16" s="47" t="s">
        <v>23</v>
      </c>
      <c r="B16" s="46"/>
      <c r="C16" s="48"/>
      <c r="D16" s="49"/>
      <c r="E16" s="48"/>
      <c r="F16" s="48"/>
      <c r="G16" s="72"/>
      <c r="H16" s="72"/>
      <c r="I16" s="72"/>
      <c r="J16" s="49"/>
      <c r="K16" s="69"/>
    </row>
    <row r="17" spans="1:11" ht="19.5" customHeight="1">
      <c r="A17" s="15">
        <v>2023</v>
      </c>
      <c r="B17" s="18"/>
      <c r="C17" s="16"/>
      <c r="D17" s="17"/>
      <c r="E17" s="16"/>
      <c r="F17" s="16"/>
      <c r="G17" s="114"/>
      <c r="H17" s="115"/>
      <c r="I17" s="116"/>
      <c r="J17" s="20"/>
      <c r="K17" s="101"/>
    </row>
    <row r="18" spans="1:11" ht="19.5" customHeight="1">
      <c r="A18" s="47" t="s">
        <v>24</v>
      </c>
      <c r="B18" s="46"/>
      <c r="C18" s="46">
        <v>325</v>
      </c>
      <c r="D18" s="49"/>
      <c r="E18" s="49">
        <v>392.8</v>
      </c>
      <c r="F18" s="48"/>
      <c r="G18" s="117"/>
      <c r="H18" s="117"/>
      <c r="I18" s="118"/>
      <c r="J18" s="87"/>
      <c r="K18" s="69">
        <f>BUSHEL!N20</f>
        <v>303.52727999999996</v>
      </c>
    </row>
    <row r="19" spans="1:11" ht="19.5" customHeight="1">
      <c r="A19" s="15" t="s">
        <v>25</v>
      </c>
      <c r="B19" s="70"/>
      <c r="C19" s="70">
        <v>327.1</v>
      </c>
      <c r="D19" s="78"/>
      <c r="E19" s="78">
        <v>391</v>
      </c>
      <c r="F19" s="29"/>
      <c r="G19" s="119">
        <f>BUSHEL!I21*$B$45</f>
        <v>396.55962</v>
      </c>
      <c r="H19" s="119">
        <f>BUSHEL!J21*$B$45</f>
        <v>394.72242</v>
      </c>
      <c r="I19" s="125">
        <f>BUSHEL!K21*$B$45</f>
        <v>394.72242</v>
      </c>
      <c r="J19" s="88"/>
      <c r="K19" s="70">
        <f>BUSHEL!N21</f>
        <v>303.52727999999996</v>
      </c>
    </row>
    <row r="20" spans="1:11" ht="19.5" customHeight="1">
      <c r="A20" s="47" t="s">
        <v>26</v>
      </c>
      <c r="B20" s="69">
        <f>BUSHEL!B22*$B$45</f>
        <v>279.16254</v>
      </c>
      <c r="C20" s="69">
        <v>325.3</v>
      </c>
      <c r="D20" s="76">
        <f>BUSHEL!E22*$B$45</f>
        <v>324.90882</v>
      </c>
      <c r="E20" s="76">
        <v>386.4</v>
      </c>
      <c r="F20" s="68"/>
      <c r="G20" s="72">
        <f>BUSHEL!I22*$B$45</f>
        <v>396.55962</v>
      </c>
      <c r="H20" s="72">
        <f>BUSHEL!J22*$B$45</f>
        <v>394.72242</v>
      </c>
      <c r="I20" s="73">
        <f>BUSHEL!K22*$B$45</f>
        <v>394.72242</v>
      </c>
      <c r="J20" s="87">
        <f>BUSHEL!L22*$E$45</f>
        <v>268.09608</v>
      </c>
      <c r="K20" s="69">
        <f>BUSHEL!N22</f>
        <v>307.0704</v>
      </c>
    </row>
    <row r="21" spans="1:11" ht="19.5" customHeight="1">
      <c r="A21" s="39" t="s">
        <v>27</v>
      </c>
      <c r="B21" s="108"/>
      <c r="C21" s="108"/>
      <c r="D21" s="109"/>
      <c r="E21" s="109">
        <v>386.4</v>
      </c>
      <c r="F21" s="110"/>
      <c r="G21" s="119">
        <f>BUSHEL!I23*$B$45</f>
        <v>396.55962</v>
      </c>
      <c r="H21" s="119">
        <f>BUSHEL!J23*$B$45</f>
        <v>394.72242</v>
      </c>
      <c r="I21" s="125">
        <f>BUSHEL!K23*$B$45</f>
        <v>394.72242</v>
      </c>
      <c r="J21" s="111"/>
      <c r="K21" s="108"/>
    </row>
    <row r="22" spans="1:11" ht="19.5" customHeight="1">
      <c r="A22" s="47" t="s">
        <v>28</v>
      </c>
      <c r="B22" s="69">
        <f>BUSHEL!B24*$B$45</f>
        <v>283.11252</v>
      </c>
      <c r="C22" s="107"/>
      <c r="D22" s="76">
        <f>BUSHEL!E24*$B$45</f>
        <v>322.15301999999997</v>
      </c>
      <c r="E22" s="68"/>
      <c r="F22" s="68"/>
      <c r="G22" s="68"/>
      <c r="H22" s="68"/>
      <c r="I22" s="77"/>
      <c r="J22" s="87">
        <f>BUSHEL!L24*$E$45</f>
        <v>267.50556</v>
      </c>
      <c r="K22" s="68"/>
    </row>
    <row r="23" spans="1:11" ht="19.5" customHeight="1">
      <c r="A23" s="15" t="s">
        <v>29</v>
      </c>
      <c r="B23" s="70"/>
      <c r="C23" s="102"/>
      <c r="D23" s="78"/>
      <c r="E23" s="29"/>
      <c r="F23" s="29"/>
      <c r="G23" s="29"/>
      <c r="H23" s="29"/>
      <c r="I23" s="79"/>
      <c r="J23" s="88"/>
      <c r="K23" s="29"/>
    </row>
    <row r="24" spans="1:11" ht="19.5" customHeight="1">
      <c r="A24" s="47" t="s">
        <v>30</v>
      </c>
      <c r="B24" s="69">
        <f>BUSHEL!B26*$B$45</f>
        <v>284.03112</v>
      </c>
      <c r="C24" s="50"/>
      <c r="D24" s="49">
        <f>BUSHEL!E26*$B$45</f>
        <v>318.93791999999996</v>
      </c>
      <c r="E24" s="51"/>
      <c r="F24" s="51"/>
      <c r="G24" s="51"/>
      <c r="H24" s="51"/>
      <c r="I24" s="50"/>
      <c r="J24" s="76">
        <f>BUSHEL!L26*$E$45</f>
        <v>262.97823999999997</v>
      </c>
      <c r="K24" s="51"/>
    </row>
    <row r="25" spans="1:11" ht="19.5" customHeight="1">
      <c r="A25" s="39" t="s">
        <v>31</v>
      </c>
      <c r="B25" s="103"/>
      <c r="C25" s="104"/>
      <c r="D25" s="105"/>
      <c r="E25" s="104"/>
      <c r="F25" s="104"/>
      <c r="G25" s="104"/>
      <c r="H25" s="104"/>
      <c r="I25" s="104"/>
      <c r="J25" s="109"/>
      <c r="K25" s="106"/>
    </row>
    <row r="26" spans="1:11" ht="19.5" customHeight="1">
      <c r="A26" s="47" t="s">
        <v>20</v>
      </c>
      <c r="B26" s="69">
        <f>BUSHEL!B28*$B$45</f>
        <v>286.51134</v>
      </c>
      <c r="C26" s="50"/>
      <c r="D26" s="76">
        <f>BUSHEL!E28*$B$45</f>
        <v>318.93791999999996</v>
      </c>
      <c r="E26" s="50"/>
      <c r="F26" s="50"/>
      <c r="G26" s="50"/>
      <c r="H26" s="50"/>
      <c r="I26" s="50"/>
      <c r="J26" s="76">
        <f>BUSHEL!L28*$E$45</f>
        <v>240.44006</v>
      </c>
      <c r="K26" s="51"/>
    </row>
    <row r="27" spans="1:11" ht="19.5" customHeight="1">
      <c r="A27" s="39" t="s">
        <v>21</v>
      </c>
      <c r="B27" s="108"/>
      <c r="C27" s="104"/>
      <c r="D27" s="109"/>
      <c r="E27" s="104"/>
      <c r="F27" s="104"/>
      <c r="G27" s="104"/>
      <c r="H27" s="104"/>
      <c r="I27" s="104"/>
      <c r="J27" s="109"/>
      <c r="K27" s="106"/>
    </row>
    <row r="28" spans="1:11" ht="19.5" customHeight="1">
      <c r="A28" s="47" t="s">
        <v>22</v>
      </c>
      <c r="B28" s="69"/>
      <c r="C28" s="50"/>
      <c r="D28" s="76"/>
      <c r="E28" s="50"/>
      <c r="F28" s="50"/>
      <c r="G28" s="50"/>
      <c r="H28" s="50"/>
      <c r="I28" s="50"/>
      <c r="J28" s="76"/>
      <c r="K28" s="51"/>
    </row>
    <row r="29" spans="1:11" ht="19.5" customHeight="1">
      <c r="A29" s="39" t="s">
        <v>23</v>
      </c>
      <c r="B29" s="103">
        <f>BUSHEL!B31*$B$45</f>
        <v>291.28806</v>
      </c>
      <c r="C29" s="104"/>
      <c r="D29" s="105">
        <f>BUSHEL!E31*$B$45</f>
        <v>320.22396</v>
      </c>
      <c r="E29" s="104"/>
      <c r="F29" s="104"/>
      <c r="G29" s="104"/>
      <c r="H29" s="104"/>
      <c r="I29" s="104"/>
      <c r="J29" s="109">
        <f>BUSHEL!L31*$E$45</f>
        <v>234.7317</v>
      </c>
      <c r="K29" s="106"/>
    </row>
    <row r="30" spans="1:11" ht="19.5" customHeight="1">
      <c r="A30" s="15">
        <v>2024</v>
      </c>
      <c r="B30" s="18"/>
      <c r="C30" s="16"/>
      <c r="D30" s="17"/>
      <c r="E30" s="16"/>
      <c r="F30" s="16"/>
      <c r="G30" s="16"/>
      <c r="H30" s="18"/>
      <c r="I30" s="16"/>
      <c r="J30" s="17"/>
      <c r="K30" s="18"/>
    </row>
    <row r="31" spans="1:11" ht="19.5" customHeight="1">
      <c r="A31" s="47" t="s">
        <v>26</v>
      </c>
      <c r="B31" s="46">
        <f>BUSHEL!B33*$B$45</f>
        <v>294.59502</v>
      </c>
      <c r="C31" s="74"/>
      <c r="D31" s="49">
        <f>BUSHEL!E33*$B$45</f>
        <v>319.30536</v>
      </c>
      <c r="E31" s="68"/>
      <c r="F31" s="68"/>
      <c r="G31" s="68"/>
      <c r="H31" s="68"/>
      <c r="I31" s="77"/>
      <c r="J31" s="87">
        <f>BUSHEL!L33*$E$45</f>
        <v>237.48746</v>
      </c>
      <c r="K31" s="68"/>
    </row>
    <row r="32" spans="1:11" ht="19.5" customHeight="1">
      <c r="A32" s="15" t="s">
        <v>28</v>
      </c>
      <c r="B32" s="70">
        <f>BUSHEL!B34*$B$45</f>
        <v>294.68688</v>
      </c>
      <c r="C32" s="75"/>
      <c r="D32" s="78">
        <f>BUSHEL!E34*$B$45</f>
        <v>316.54956</v>
      </c>
      <c r="E32" s="29"/>
      <c r="F32" s="29"/>
      <c r="G32" s="29"/>
      <c r="H32" s="29"/>
      <c r="I32" s="79"/>
      <c r="J32" s="78">
        <f>BUSHEL!L34*$E$45</f>
        <v>238.6685</v>
      </c>
      <c r="K32" s="29"/>
    </row>
    <row r="33" spans="1:11" ht="19.5" customHeight="1">
      <c r="A33" s="47" t="s">
        <v>30</v>
      </c>
      <c r="B33" s="46">
        <f>BUSHEL!B35*$B$45</f>
        <v>289.08342</v>
      </c>
      <c r="C33" s="48"/>
      <c r="D33" s="49">
        <f>BUSHEL!E35*$B$45</f>
        <v>303.96474</v>
      </c>
      <c r="E33" s="48"/>
      <c r="F33" s="51"/>
      <c r="G33" s="72"/>
      <c r="H33" s="72"/>
      <c r="I33" s="73"/>
      <c r="J33" s="87">
        <f>BUSHEL!L35*$E$45</f>
        <v>238.27481999999998</v>
      </c>
      <c r="K33" s="90"/>
    </row>
    <row r="34" spans="1:11" ht="19.5" customHeight="1">
      <c r="A34" s="15" t="s">
        <v>20</v>
      </c>
      <c r="B34" s="70">
        <f>BUSHEL!B36*$B$45</f>
        <v>288.71598</v>
      </c>
      <c r="C34" s="75"/>
      <c r="D34" s="78">
        <f>BUSHEL!E36*$B$45</f>
        <v>301.11708</v>
      </c>
      <c r="E34" s="29"/>
      <c r="F34" s="29"/>
      <c r="G34" s="29"/>
      <c r="H34" s="29"/>
      <c r="I34" s="79"/>
      <c r="J34" s="78">
        <f>BUSHEL!L36*$E$45</f>
        <v>222.62604</v>
      </c>
      <c r="K34" s="29"/>
    </row>
    <row r="35" spans="1:11" ht="19.5" customHeight="1">
      <c r="A35" s="47" t="s">
        <v>23</v>
      </c>
      <c r="B35" s="46">
        <f>BUSHEL!B37*$B$45</f>
        <v>291.10434</v>
      </c>
      <c r="C35" s="48"/>
      <c r="D35" s="49">
        <f>BUSHEL!E37*$B$45</f>
        <v>300.3822</v>
      </c>
      <c r="E35" s="48"/>
      <c r="F35" s="48"/>
      <c r="G35" s="72"/>
      <c r="H35" s="72"/>
      <c r="I35" s="73"/>
      <c r="J35" s="87">
        <f>BUSHEL!L37*$E$45</f>
        <v>218.19714</v>
      </c>
      <c r="K35" s="46"/>
    </row>
    <row r="36" spans="1:11" ht="21.75" customHeight="1">
      <c r="A36" s="15">
        <v>2025</v>
      </c>
      <c r="B36" s="18"/>
      <c r="C36" s="16"/>
      <c r="D36" s="17"/>
      <c r="E36" s="16"/>
      <c r="F36" s="16"/>
      <c r="G36" s="16"/>
      <c r="H36" s="18"/>
      <c r="I36" s="19"/>
      <c r="J36" s="20"/>
      <c r="K36" s="18"/>
    </row>
    <row r="37" spans="1:11" ht="21.75" customHeight="1">
      <c r="A37" s="47" t="s">
        <v>26</v>
      </c>
      <c r="B37" s="46">
        <f>BUSHEL!B39*$B$45</f>
        <v>288.71598</v>
      </c>
      <c r="C37" s="74"/>
      <c r="D37" s="49">
        <f>BUSHEL!E39*$B$45</f>
        <v>285.6846</v>
      </c>
      <c r="E37" s="68"/>
      <c r="F37" s="68"/>
      <c r="G37" s="68"/>
      <c r="H37" s="68"/>
      <c r="I37" s="77"/>
      <c r="J37" s="87"/>
      <c r="K37" s="68"/>
    </row>
    <row r="38" spans="1:11" ht="21.75" customHeight="1">
      <c r="A38" s="15" t="s">
        <v>28</v>
      </c>
      <c r="B38" s="70">
        <f>BUSHEL!B40*$B$45</f>
        <v>283.47996</v>
      </c>
      <c r="C38" s="75"/>
      <c r="D38" s="78">
        <f>BUSHEL!E40*$B$45</f>
        <v>274.75326</v>
      </c>
      <c r="E38" s="29"/>
      <c r="F38" s="29"/>
      <c r="G38" s="29"/>
      <c r="H38" s="29"/>
      <c r="I38" s="79"/>
      <c r="J38" s="78"/>
      <c r="K38" s="29"/>
    </row>
    <row r="39" spans="1:11" ht="21.75" customHeight="1">
      <c r="A39" s="47" t="s">
        <v>30</v>
      </c>
      <c r="B39" s="46">
        <f>BUSHEL!B41*$B$45</f>
        <v>276.68232</v>
      </c>
      <c r="C39" s="48"/>
      <c r="D39" s="49">
        <f>BUSHEL!E41*$B$45</f>
        <v>275.21256</v>
      </c>
      <c r="E39" s="48"/>
      <c r="F39" s="51"/>
      <c r="G39" s="72"/>
      <c r="H39" s="72"/>
      <c r="I39" s="73"/>
      <c r="J39" s="87">
        <f>BUSHEL!L41*$E$45</f>
        <v>221.54342</v>
      </c>
      <c r="K39" s="90"/>
    </row>
    <row r="40" spans="1:11" ht="21.75" customHeight="1">
      <c r="A40" s="15" t="s">
        <v>20</v>
      </c>
      <c r="B40" s="70"/>
      <c r="C40" s="75"/>
      <c r="D40" s="78"/>
      <c r="E40" s="29"/>
      <c r="F40" s="29"/>
      <c r="G40" s="29"/>
      <c r="H40" s="29"/>
      <c r="I40" s="79"/>
      <c r="J40" s="78"/>
      <c r="K40" s="29"/>
    </row>
    <row r="41" spans="1:11" ht="22.5" customHeight="1">
      <c r="A41" s="47" t="s">
        <v>23</v>
      </c>
      <c r="B41" s="46"/>
      <c r="C41" s="48"/>
      <c r="D41" s="49"/>
      <c r="E41" s="48"/>
      <c r="F41" s="48"/>
      <c r="G41" s="72"/>
      <c r="H41" s="72"/>
      <c r="I41" s="73"/>
      <c r="J41" s="87">
        <f>BUSHEL!L43*$E$45</f>
        <v>200.38312</v>
      </c>
      <c r="K41" s="46"/>
    </row>
    <row r="43" spans="1:8" ht="15.75">
      <c r="A43" s="24" t="s">
        <v>37</v>
      </c>
      <c r="B43" s="25"/>
      <c r="C43" s="25"/>
      <c r="D43" s="25"/>
      <c r="E43" s="25"/>
      <c r="F43" s="25"/>
      <c r="G43" s="25"/>
      <c r="H43" s="25"/>
    </row>
    <row r="44" ht="15">
      <c r="A44" s="24" t="s">
        <v>32</v>
      </c>
    </row>
    <row r="45" spans="1:5" ht="15">
      <c r="A45" s="30" t="s">
        <v>33</v>
      </c>
      <c r="B45" s="31">
        <v>0.36744</v>
      </c>
      <c r="D45" s="30" t="s">
        <v>34</v>
      </c>
      <c r="E45" s="31">
        <v>0.39368</v>
      </c>
    </row>
    <row r="46" spans="1:8" ht="15.75">
      <c r="A46" s="26" t="s">
        <v>35</v>
      </c>
      <c r="B46" s="26"/>
      <c r="C46" s="26"/>
      <c r="D46" s="26"/>
      <c r="E46" s="26"/>
      <c r="F46" s="26"/>
      <c r="G46" s="26"/>
      <c r="H46" s="2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2">
      <selection activeCell="D14" sqref="D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15" t="s">
        <v>38</v>
      </c>
      <c r="C3" s="6" t="s">
        <v>17</v>
      </c>
    </row>
    <row r="4" spans="2:3" ht="15.75">
      <c r="B4" s="32">
        <v>0.12</v>
      </c>
      <c r="C4" s="7" t="s">
        <v>39</v>
      </c>
    </row>
    <row r="5" spans="1:3" ht="15.75">
      <c r="A5" s="53">
        <v>2022</v>
      </c>
      <c r="B5" s="54"/>
      <c r="C5" s="55"/>
    </row>
    <row r="6" spans="1:3" ht="15">
      <c r="A6" s="33" t="s">
        <v>40</v>
      </c>
      <c r="B6" s="36"/>
      <c r="C6" s="36"/>
    </row>
    <row r="7" spans="1:3" ht="15">
      <c r="A7" s="35" t="s">
        <v>41</v>
      </c>
      <c r="B7" s="93"/>
      <c r="C7" s="52"/>
    </row>
    <row r="8" spans="1:3" ht="15.75">
      <c r="A8" s="53">
        <v>2023</v>
      </c>
      <c r="B8" s="54"/>
      <c r="C8" s="55"/>
    </row>
    <row r="9" spans="1:3" ht="15">
      <c r="A9" s="35" t="s">
        <v>1</v>
      </c>
      <c r="B9" s="93">
        <v>140</v>
      </c>
      <c r="C9" s="36" t="s">
        <v>42</v>
      </c>
    </row>
    <row r="10" spans="1:3" ht="15">
      <c r="A10" s="33" t="s">
        <v>43</v>
      </c>
      <c r="B10" s="36">
        <v>140</v>
      </c>
      <c r="C10" s="36" t="s">
        <v>42</v>
      </c>
    </row>
    <row r="11" spans="1:3" ht="15">
      <c r="A11" s="35" t="s">
        <v>44</v>
      </c>
      <c r="B11" s="93">
        <v>125</v>
      </c>
      <c r="C11" s="52" t="s">
        <v>42</v>
      </c>
    </row>
    <row r="12" spans="1:3" ht="15">
      <c r="A12" s="33" t="s">
        <v>45</v>
      </c>
      <c r="B12" s="36">
        <v>120</v>
      </c>
      <c r="C12" s="36" t="s">
        <v>46</v>
      </c>
    </row>
    <row r="13" spans="1:3" ht="15">
      <c r="A13" s="35" t="s">
        <v>47</v>
      </c>
      <c r="B13" s="93">
        <v>115</v>
      </c>
      <c r="C13" s="36" t="s">
        <v>46</v>
      </c>
    </row>
    <row r="15" spans="1:3" ht="15.75">
      <c r="A15" s="67" t="s">
        <v>48</v>
      </c>
      <c r="B15" s="66"/>
      <c r="C15" s="65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spans="1:2" ht="15">
      <c r="A21" t="s">
        <v>53</v>
      </c>
      <c r="B21" t="s">
        <v>147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3"/>
      <c r="C1" s="153"/>
      <c r="D1" s="153"/>
      <c r="E1" s="153"/>
      <c r="F1" s="153"/>
      <c r="G1" s="153"/>
    </row>
    <row r="2" spans="1:7" ht="15.75">
      <c r="A2" s="35"/>
      <c r="B2" s="151" t="s">
        <v>4</v>
      </c>
      <c r="C2" s="151"/>
      <c r="D2" s="151"/>
      <c r="E2" s="151"/>
      <c r="F2" s="151"/>
      <c r="G2" s="151"/>
    </row>
    <row r="3" spans="1:7" ht="15.75">
      <c r="A3" s="35"/>
      <c r="B3" s="151" t="s">
        <v>54</v>
      </c>
      <c r="C3" s="151"/>
      <c r="D3" s="151"/>
      <c r="E3" s="151"/>
      <c r="F3" s="151"/>
      <c r="G3" s="151"/>
    </row>
    <row r="4" spans="1:8" ht="15.75">
      <c r="A4" s="35"/>
      <c r="B4" s="37">
        <v>0.11</v>
      </c>
      <c r="C4" s="37" t="s">
        <v>55</v>
      </c>
      <c r="D4" s="38">
        <v>0.13</v>
      </c>
      <c r="E4" s="38" t="s">
        <v>56</v>
      </c>
      <c r="F4" s="38" t="s">
        <v>57</v>
      </c>
      <c r="G4" s="38" t="s">
        <v>58</v>
      </c>
      <c r="H4" s="86" t="s">
        <v>59</v>
      </c>
    </row>
    <row r="5" spans="1:8" ht="15.75">
      <c r="A5" s="59">
        <v>2022</v>
      </c>
      <c r="B5" s="60"/>
      <c r="C5" s="60"/>
      <c r="D5" s="60"/>
      <c r="E5" s="60"/>
      <c r="F5" s="60"/>
      <c r="G5" s="60"/>
      <c r="H5" s="61"/>
    </row>
    <row r="6" spans="1:8" ht="15">
      <c r="A6" s="33" t="s">
        <v>40</v>
      </c>
      <c r="B6" s="98"/>
      <c r="C6" s="98"/>
      <c r="D6" s="99"/>
      <c r="E6" s="100"/>
      <c r="F6" s="34"/>
      <c r="G6" s="34"/>
      <c r="H6" s="98"/>
    </row>
    <row r="7" spans="1:8" ht="15">
      <c r="A7" s="56" t="s">
        <v>41</v>
      </c>
      <c r="B7" s="52"/>
      <c r="C7" s="52"/>
      <c r="D7" s="35"/>
      <c r="E7" s="29"/>
      <c r="F7" s="29"/>
      <c r="G7" s="29"/>
      <c r="H7" s="52"/>
    </row>
    <row r="8" spans="1:8" ht="15.75">
      <c r="A8" s="59">
        <v>2023</v>
      </c>
      <c r="B8" s="60"/>
      <c r="C8" s="60"/>
      <c r="D8" s="60"/>
      <c r="E8" s="60"/>
      <c r="F8" s="60"/>
      <c r="G8" s="60"/>
      <c r="H8" s="61"/>
    </row>
    <row r="9" spans="1:8" ht="15">
      <c r="A9" s="56" t="s">
        <v>1</v>
      </c>
      <c r="B9" s="57">
        <v>185</v>
      </c>
      <c r="C9" s="57" t="s">
        <v>42</v>
      </c>
      <c r="D9" s="57"/>
      <c r="E9" s="57"/>
      <c r="F9" s="29"/>
      <c r="G9" s="57"/>
      <c r="H9" s="57"/>
    </row>
    <row r="10" spans="1:8" ht="15">
      <c r="A10" s="33" t="s">
        <v>43</v>
      </c>
      <c r="B10" s="36">
        <v>185</v>
      </c>
      <c r="C10" s="36" t="s">
        <v>42</v>
      </c>
      <c r="D10" s="36"/>
      <c r="E10" s="36">
        <v>195</v>
      </c>
      <c r="F10" s="34">
        <v>190</v>
      </c>
      <c r="G10" s="36">
        <v>190</v>
      </c>
      <c r="H10" s="36" t="s">
        <v>42</v>
      </c>
    </row>
    <row r="11" spans="1:8" ht="15">
      <c r="A11" s="56" t="s">
        <v>44</v>
      </c>
      <c r="B11" s="57">
        <v>180</v>
      </c>
      <c r="C11" s="57" t="s">
        <v>42</v>
      </c>
      <c r="D11" s="57"/>
      <c r="E11" s="57">
        <v>195</v>
      </c>
      <c r="F11" s="29">
        <v>190</v>
      </c>
      <c r="G11" s="57">
        <v>190</v>
      </c>
      <c r="H11" s="57" t="s">
        <v>42</v>
      </c>
    </row>
    <row r="12" spans="1:8" ht="15">
      <c r="A12" s="33" t="s">
        <v>45</v>
      </c>
      <c r="B12" s="36">
        <v>175</v>
      </c>
      <c r="C12" s="36" t="s">
        <v>46</v>
      </c>
      <c r="D12" s="36"/>
      <c r="E12" s="36">
        <v>195</v>
      </c>
      <c r="F12" s="34">
        <v>190</v>
      </c>
      <c r="G12" s="36">
        <v>190</v>
      </c>
      <c r="H12" s="36" t="s">
        <v>46</v>
      </c>
    </row>
    <row r="13" spans="1:8" ht="15">
      <c r="A13" s="56" t="s">
        <v>47</v>
      </c>
      <c r="B13" s="57">
        <v>175</v>
      </c>
      <c r="C13" s="57" t="s">
        <v>46</v>
      </c>
      <c r="D13" s="57"/>
      <c r="E13" s="57"/>
      <c r="F13" s="29"/>
      <c r="G13" s="57"/>
      <c r="H13" s="57"/>
    </row>
    <row r="14" spans="1:8" ht="15">
      <c r="A14" s="33" t="s">
        <v>60</v>
      </c>
      <c r="B14" s="98"/>
      <c r="C14" s="98"/>
      <c r="D14" s="99"/>
      <c r="E14" s="100"/>
      <c r="F14" s="34"/>
      <c r="G14" s="34"/>
      <c r="H14" s="98"/>
    </row>
    <row r="15" spans="1:8" ht="15">
      <c r="A15" s="56" t="s">
        <v>61</v>
      </c>
      <c r="B15" s="57"/>
      <c r="C15" s="57"/>
      <c r="D15" s="57"/>
      <c r="E15" s="57"/>
      <c r="F15" s="29"/>
      <c r="G15" s="29"/>
      <c r="H15" s="57"/>
    </row>
    <row r="18" spans="1:8" ht="15">
      <c r="A18" t="s">
        <v>49</v>
      </c>
      <c r="B18" s="91"/>
      <c r="C18" s="91"/>
      <c r="D18" s="91"/>
      <c r="E18" s="91"/>
      <c r="F18" s="91"/>
      <c r="G18" s="91"/>
      <c r="H18" s="91"/>
    </row>
    <row r="19" spans="1:8" ht="15">
      <c r="A19" t="s">
        <v>50</v>
      </c>
      <c r="B19" s="91"/>
      <c r="C19" s="91"/>
      <c r="D19" s="91"/>
      <c r="E19" s="91"/>
      <c r="F19" s="91"/>
      <c r="G19" s="91"/>
      <c r="H19" s="91"/>
    </row>
    <row r="20" spans="1:8" ht="15">
      <c r="A20" t="s">
        <v>51</v>
      </c>
      <c r="B20" s="91"/>
      <c r="C20" s="91"/>
      <c r="D20" s="91"/>
      <c r="E20" s="91"/>
      <c r="F20" s="91"/>
      <c r="G20" s="91"/>
      <c r="H20" s="91"/>
    </row>
    <row r="21" spans="1:8" ht="15">
      <c r="A21" t="s">
        <v>52</v>
      </c>
      <c r="B21" s="91"/>
      <c r="C21" s="91"/>
      <c r="D21" s="91"/>
      <c r="E21" s="91"/>
      <c r="F21" s="91"/>
      <c r="G21" s="91"/>
      <c r="H21" s="91"/>
    </row>
    <row r="22" spans="1:8" ht="15">
      <c r="A22" t="s">
        <v>53</v>
      </c>
      <c r="B22" s="91"/>
      <c r="C22" s="91"/>
      <c r="D22" s="91"/>
      <c r="E22" s="91"/>
      <c r="F22" s="91"/>
      <c r="G22" s="91"/>
      <c r="H22" s="91"/>
    </row>
    <row r="24" spans="1:5" ht="31.5" customHeight="1">
      <c r="A24" s="160" t="s">
        <v>148</v>
      </c>
      <c r="B24" s="160"/>
      <c r="C24" s="160"/>
      <c r="D24" s="160"/>
      <c r="E24" s="122" t="s">
        <v>62</v>
      </c>
    </row>
    <row r="25" ht="15">
      <c r="A25" t="s">
        <v>63</v>
      </c>
    </row>
  </sheetData>
  <sheetProtection selectLockedCells="1" selectUnlockedCells="1"/>
  <mergeCells count="4">
    <mergeCell ref="B1:G1"/>
    <mergeCell ref="B2:G2"/>
    <mergeCell ref="B3:G3"/>
    <mergeCell ref="A24:D24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15" t="s">
        <v>64</v>
      </c>
      <c r="C4" s="6" t="s">
        <v>17</v>
      </c>
    </row>
    <row r="5" spans="2:3" ht="15.75">
      <c r="B5" s="32" t="s">
        <v>65</v>
      </c>
      <c r="C5" s="7" t="s">
        <v>39</v>
      </c>
    </row>
    <row r="6" spans="1:3" ht="15.75">
      <c r="A6" s="161">
        <v>2022</v>
      </c>
      <c r="B6" s="162"/>
      <c r="C6" s="163"/>
    </row>
    <row r="7" spans="1:3" ht="15">
      <c r="A7" s="33" t="s">
        <v>40</v>
      </c>
      <c r="B7" s="34"/>
      <c r="C7" s="34"/>
    </row>
    <row r="8" spans="1:5" ht="15">
      <c r="A8" s="35" t="s">
        <v>41</v>
      </c>
      <c r="B8" s="29"/>
      <c r="C8" s="29"/>
      <c r="E8" t="s">
        <v>49</v>
      </c>
    </row>
    <row r="9" spans="1:5" ht="15.75">
      <c r="A9" s="161">
        <v>2023</v>
      </c>
      <c r="B9" s="162"/>
      <c r="C9" s="163"/>
      <c r="E9" t="s">
        <v>50</v>
      </c>
    </row>
    <row r="10" spans="1:5" ht="15">
      <c r="A10" s="92" t="s">
        <v>1</v>
      </c>
      <c r="B10" s="52">
        <v>90</v>
      </c>
      <c r="C10" s="52" t="s">
        <v>42</v>
      </c>
      <c r="E10" t="s">
        <v>51</v>
      </c>
    </row>
    <row r="11" spans="1:5" ht="15">
      <c r="A11" s="99" t="s">
        <v>43</v>
      </c>
      <c r="B11" s="100">
        <v>90</v>
      </c>
      <c r="C11" s="100" t="s">
        <v>42</v>
      </c>
      <c r="E11" t="s">
        <v>52</v>
      </c>
    </row>
    <row r="12" spans="1:5" ht="15">
      <c r="A12" s="35" t="s">
        <v>44</v>
      </c>
      <c r="B12" s="29">
        <v>99</v>
      </c>
      <c r="C12" s="29" t="s">
        <v>42</v>
      </c>
      <c r="E12" t="s">
        <v>53</v>
      </c>
    </row>
    <row r="13" spans="1:3" ht="15">
      <c r="A13" s="99" t="s">
        <v>45</v>
      </c>
      <c r="B13" s="100">
        <v>99</v>
      </c>
      <c r="C13" s="100" t="s">
        <v>46</v>
      </c>
    </row>
    <row r="14" spans="1:3" ht="15">
      <c r="A14" s="35" t="s">
        <v>47</v>
      </c>
      <c r="B14" s="29">
        <v>95</v>
      </c>
      <c r="C14" s="29" t="s">
        <v>46</v>
      </c>
    </row>
    <row r="15" spans="1:3" ht="15">
      <c r="A15" s="33" t="s">
        <v>60</v>
      </c>
      <c r="B15" s="34">
        <v>100</v>
      </c>
      <c r="C15" s="34" t="s">
        <v>66</v>
      </c>
    </row>
    <row r="16" spans="1:3" ht="15">
      <c r="A16" s="35" t="s">
        <v>61</v>
      </c>
      <c r="B16" s="29"/>
      <c r="C16" s="29"/>
    </row>
    <row r="17" spans="1:3" ht="15">
      <c r="A17" s="33" t="s">
        <v>67</v>
      </c>
      <c r="B17" s="34"/>
      <c r="C17" s="34"/>
    </row>
    <row r="19" ht="15">
      <c r="A19" t="s">
        <v>68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90" zoomScaleNormal="90" zoomScalePageLayoutView="0" workbookViewId="0" topLeftCell="E1">
      <selection activeCell="E21" sqref="E21"/>
    </sheetView>
  </sheetViews>
  <sheetFormatPr defaultColWidth="12.4453125" defaultRowHeight="15"/>
  <cols>
    <col min="1" max="1" width="5.3359375" style="0" customWidth="1"/>
    <col min="2" max="2" width="6.4453125" style="0" customWidth="1"/>
    <col min="3" max="3" width="19.77734375" style="0" customWidth="1"/>
    <col min="4" max="4" width="11.6640625" style="0" customWidth="1"/>
    <col min="5" max="5" width="7.6640625" style="65" customWidth="1"/>
    <col min="6" max="6" width="11.10546875" style="0" customWidth="1"/>
    <col min="7" max="7" width="10.10546875" style="65" customWidth="1"/>
    <col min="8" max="8" width="8.77734375" style="0" customWidth="1"/>
    <col min="9" max="9" width="19.3359375" style="0" customWidth="1"/>
    <col min="10" max="10" width="10.6640625" style="0" customWidth="1"/>
    <col min="11" max="11" width="8.10546875" style="0" customWidth="1"/>
    <col min="12" max="12" width="11.4453125" style="0" customWidth="1"/>
    <col min="13" max="13" width="7.77734375" style="0" customWidth="1"/>
    <col min="14" max="14" width="6.99609375" style="0" customWidth="1"/>
    <col min="15" max="15" width="14.4453125" style="0" customWidth="1"/>
    <col min="16" max="16" width="11.21484375" style="0" customWidth="1"/>
    <col min="17" max="17" width="7.6640625" style="0" customWidth="1"/>
    <col min="18" max="18" width="10.5546875" style="0" customWidth="1"/>
    <col min="19" max="19" width="10.3359375" style="0" customWidth="1"/>
  </cols>
  <sheetData>
    <row r="1" ht="15.75" thickBot="1">
      <c r="A1" t="s">
        <v>69</v>
      </c>
    </row>
    <row r="2" spans="2:19" ht="15">
      <c r="B2" s="126"/>
      <c r="C2" s="127" t="s">
        <v>70</v>
      </c>
      <c r="D2" s="127" t="s">
        <v>71</v>
      </c>
      <c r="E2" s="128" t="s">
        <v>72</v>
      </c>
      <c r="F2" s="127" t="s">
        <v>73</v>
      </c>
      <c r="G2" s="129" t="s">
        <v>74</v>
      </c>
      <c r="H2" s="127" t="s">
        <v>75</v>
      </c>
      <c r="I2" s="127"/>
      <c r="J2" s="127" t="s">
        <v>71</v>
      </c>
      <c r="K2" s="127" t="s">
        <v>72</v>
      </c>
      <c r="L2" s="127" t="s">
        <v>73</v>
      </c>
      <c r="M2" s="137" t="s">
        <v>74</v>
      </c>
      <c r="N2" s="126"/>
      <c r="O2" s="127"/>
      <c r="P2" s="127" t="s">
        <v>71</v>
      </c>
      <c r="Q2" s="127" t="s">
        <v>72</v>
      </c>
      <c r="R2" s="127" t="s">
        <v>73</v>
      </c>
      <c r="S2" s="137" t="s">
        <v>74</v>
      </c>
    </row>
    <row r="3" spans="2:20" ht="15">
      <c r="B3" s="130" t="s">
        <v>76</v>
      </c>
      <c r="C3" t="s">
        <v>77</v>
      </c>
      <c r="D3" s="40">
        <v>44958</v>
      </c>
      <c r="E3" s="143">
        <v>759.75</v>
      </c>
      <c r="F3" s="40">
        <v>44958</v>
      </c>
      <c r="G3" s="131">
        <v>759.75</v>
      </c>
      <c r="H3" t="s">
        <v>78</v>
      </c>
      <c r="I3" t="s">
        <v>79</v>
      </c>
      <c r="J3" s="40">
        <v>44958</v>
      </c>
      <c r="K3" s="123">
        <v>884.25</v>
      </c>
      <c r="L3" s="40">
        <v>44958</v>
      </c>
      <c r="M3" s="138">
        <v>884.25</v>
      </c>
      <c r="N3" s="130" t="s">
        <v>80</v>
      </c>
      <c r="O3" t="s">
        <v>81</v>
      </c>
      <c r="P3" s="40">
        <v>44958</v>
      </c>
      <c r="Q3">
        <v>681</v>
      </c>
      <c r="R3" s="40">
        <v>44958</v>
      </c>
      <c r="S3" s="141">
        <v>681</v>
      </c>
      <c r="T3" s="40"/>
    </row>
    <row r="4" spans="2:20" ht="15">
      <c r="B4" s="130" t="s">
        <v>82</v>
      </c>
      <c r="C4" t="s">
        <v>83</v>
      </c>
      <c r="D4" s="40">
        <v>44958</v>
      </c>
      <c r="E4" s="143">
        <v>770.5</v>
      </c>
      <c r="F4" s="40">
        <v>44958</v>
      </c>
      <c r="G4" s="131">
        <v>770.5</v>
      </c>
      <c r="H4" t="s">
        <v>84</v>
      </c>
      <c r="I4" t="s">
        <v>85</v>
      </c>
      <c r="J4" s="40">
        <v>44958</v>
      </c>
      <c r="K4" s="123">
        <v>876.75</v>
      </c>
      <c r="L4" s="40">
        <v>44958</v>
      </c>
      <c r="M4" s="138">
        <v>876.75</v>
      </c>
      <c r="N4" s="130" t="s">
        <v>86</v>
      </c>
      <c r="O4" t="s">
        <v>87</v>
      </c>
      <c r="P4" s="40">
        <v>44958</v>
      </c>
      <c r="Q4">
        <v>679.5</v>
      </c>
      <c r="R4" s="40">
        <v>44958</v>
      </c>
      <c r="S4" s="141">
        <v>679.5</v>
      </c>
      <c r="T4" s="40"/>
    </row>
    <row r="5" spans="2:20" ht="15">
      <c r="B5" s="130" t="s">
        <v>88</v>
      </c>
      <c r="C5" t="s">
        <v>89</v>
      </c>
      <c r="D5" s="40">
        <v>44958</v>
      </c>
      <c r="E5" s="143">
        <v>773</v>
      </c>
      <c r="F5" s="40">
        <v>44958</v>
      </c>
      <c r="G5" s="131">
        <v>773</v>
      </c>
      <c r="H5" t="s">
        <v>90</v>
      </c>
      <c r="I5" t="s">
        <v>91</v>
      </c>
      <c r="J5" s="40">
        <v>44958</v>
      </c>
      <c r="K5" s="123">
        <v>868</v>
      </c>
      <c r="L5" s="40">
        <v>44958</v>
      </c>
      <c r="M5" s="138">
        <v>868</v>
      </c>
      <c r="N5" s="130" t="s">
        <v>92</v>
      </c>
      <c r="O5" t="s">
        <v>93</v>
      </c>
      <c r="P5" s="40">
        <v>44958</v>
      </c>
      <c r="Q5">
        <v>668</v>
      </c>
      <c r="R5" s="40">
        <v>44958</v>
      </c>
      <c r="S5" s="141">
        <v>668</v>
      </c>
      <c r="T5" s="40"/>
    </row>
    <row r="6" spans="2:20" ht="15">
      <c r="B6" s="130" t="s">
        <v>94</v>
      </c>
      <c r="C6" t="s">
        <v>95</v>
      </c>
      <c r="D6" s="40">
        <v>44958</v>
      </c>
      <c r="E6" s="143">
        <v>779.75</v>
      </c>
      <c r="F6" s="40">
        <v>44958</v>
      </c>
      <c r="G6" s="131">
        <v>779.75</v>
      </c>
      <c r="H6" t="s">
        <v>96</v>
      </c>
      <c r="I6" t="s">
        <v>97</v>
      </c>
      <c r="J6" s="40">
        <v>44958</v>
      </c>
      <c r="K6" s="123">
        <v>868</v>
      </c>
      <c r="L6" s="40">
        <v>44958</v>
      </c>
      <c r="M6" s="138">
        <v>868</v>
      </c>
      <c r="N6" s="130" t="s">
        <v>98</v>
      </c>
      <c r="O6" t="s">
        <v>99</v>
      </c>
      <c r="P6" s="40">
        <v>44958</v>
      </c>
      <c r="Q6">
        <v>610.75</v>
      </c>
      <c r="R6" s="40">
        <v>44958</v>
      </c>
      <c r="S6" s="141">
        <v>610.75</v>
      </c>
      <c r="T6" s="40"/>
    </row>
    <row r="7" spans="2:20" ht="15">
      <c r="B7" s="130" t="s">
        <v>100</v>
      </c>
      <c r="C7" t="s">
        <v>101</v>
      </c>
      <c r="D7" s="40">
        <v>44958</v>
      </c>
      <c r="E7" s="143">
        <v>792.75</v>
      </c>
      <c r="F7" s="40">
        <v>44958</v>
      </c>
      <c r="G7" s="131">
        <v>792.75</v>
      </c>
      <c r="H7" t="s">
        <v>102</v>
      </c>
      <c r="I7" t="s">
        <v>103</v>
      </c>
      <c r="J7" s="40">
        <v>44958</v>
      </c>
      <c r="K7" s="123">
        <v>871.5</v>
      </c>
      <c r="L7" s="40">
        <v>44958</v>
      </c>
      <c r="M7" s="138">
        <v>871.5</v>
      </c>
      <c r="N7" s="130" t="s">
        <v>104</v>
      </c>
      <c r="O7" t="s">
        <v>105</v>
      </c>
      <c r="P7" s="40">
        <v>44958</v>
      </c>
      <c r="Q7">
        <v>596.25</v>
      </c>
      <c r="R7" s="40">
        <v>44958</v>
      </c>
      <c r="S7" s="141">
        <v>596.25</v>
      </c>
      <c r="T7" s="40"/>
    </row>
    <row r="8" spans="2:20" ht="15">
      <c r="B8" s="130" t="s">
        <v>106</v>
      </c>
      <c r="C8" t="s">
        <v>107</v>
      </c>
      <c r="D8" s="40">
        <v>44958</v>
      </c>
      <c r="E8" s="143">
        <v>801.75</v>
      </c>
      <c r="F8" s="40">
        <v>44958</v>
      </c>
      <c r="G8" s="131">
        <v>801.75</v>
      </c>
      <c r="H8" t="s">
        <v>108</v>
      </c>
      <c r="I8" t="s">
        <v>109</v>
      </c>
      <c r="J8" s="40">
        <v>44958</v>
      </c>
      <c r="K8" s="123">
        <v>869</v>
      </c>
      <c r="L8" s="40">
        <v>44958</v>
      </c>
      <c r="M8" s="138">
        <v>869</v>
      </c>
      <c r="N8" s="130" t="s">
        <v>110</v>
      </c>
      <c r="O8" t="s">
        <v>111</v>
      </c>
      <c r="P8" s="40">
        <v>44958</v>
      </c>
      <c r="Q8">
        <v>603.25</v>
      </c>
      <c r="R8" s="40">
        <v>44958</v>
      </c>
      <c r="S8" s="141">
        <v>603.25</v>
      </c>
      <c r="T8" s="40"/>
    </row>
    <row r="9" spans="2:20" ht="15">
      <c r="B9" s="130" t="s">
        <v>112</v>
      </c>
      <c r="C9" t="s">
        <v>113</v>
      </c>
      <c r="D9" s="40">
        <v>44958</v>
      </c>
      <c r="E9" s="143">
        <v>802</v>
      </c>
      <c r="F9" s="40">
        <v>44958</v>
      </c>
      <c r="G9" s="131">
        <v>802</v>
      </c>
      <c r="H9" t="s">
        <v>114</v>
      </c>
      <c r="I9" t="s">
        <v>115</v>
      </c>
      <c r="J9" s="40">
        <v>44958</v>
      </c>
      <c r="K9" s="123">
        <v>861.5</v>
      </c>
      <c r="L9" s="40">
        <v>44958</v>
      </c>
      <c r="M9" s="138">
        <v>861.5</v>
      </c>
      <c r="N9" s="130" t="s">
        <v>116</v>
      </c>
      <c r="O9" t="s">
        <v>117</v>
      </c>
      <c r="P9" s="40">
        <v>44958</v>
      </c>
      <c r="Q9">
        <v>606.25</v>
      </c>
      <c r="R9" s="40">
        <v>44958</v>
      </c>
      <c r="S9" s="141">
        <v>606.25</v>
      </c>
      <c r="T9" s="40"/>
    </row>
    <row r="10" spans="2:20" ht="15">
      <c r="B10" s="130" t="s">
        <v>118</v>
      </c>
      <c r="C10" t="s">
        <v>119</v>
      </c>
      <c r="D10" s="40">
        <v>44958</v>
      </c>
      <c r="E10" s="143">
        <v>786.75</v>
      </c>
      <c r="F10" s="40">
        <v>44958</v>
      </c>
      <c r="G10" s="131">
        <v>786.75</v>
      </c>
      <c r="H10" t="s">
        <v>120</v>
      </c>
      <c r="I10" t="s">
        <v>121</v>
      </c>
      <c r="J10" s="40">
        <v>44958</v>
      </c>
      <c r="K10" s="123">
        <v>827.25</v>
      </c>
      <c r="L10" s="40">
        <v>44958</v>
      </c>
      <c r="M10" s="138">
        <v>827.25</v>
      </c>
      <c r="N10" s="130" t="s">
        <v>122</v>
      </c>
      <c r="O10" t="s">
        <v>123</v>
      </c>
      <c r="P10" s="40">
        <v>44958</v>
      </c>
      <c r="Q10">
        <v>605.25</v>
      </c>
      <c r="R10" s="40">
        <v>44958</v>
      </c>
      <c r="S10" s="141">
        <v>605.25</v>
      </c>
      <c r="T10" s="40"/>
    </row>
    <row r="11" spans="2:20" ht="15">
      <c r="B11" s="130" t="s">
        <v>124</v>
      </c>
      <c r="C11" t="s">
        <v>125</v>
      </c>
      <c r="D11" s="40">
        <v>44958</v>
      </c>
      <c r="E11" s="143">
        <v>785.75</v>
      </c>
      <c r="F11" s="40">
        <v>44958</v>
      </c>
      <c r="G11" s="131">
        <v>785.75</v>
      </c>
      <c r="H11" t="s">
        <v>126</v>
      </c>
      <c r="I11" t="s">
        <v>127</v>
      </c>
      <c r="J11" s="40">
        <v>44958</v>
      </c>
      <c r="K11" s="123">
        <v>819.5</v>
      </c>
      <c r="L11" s="40">
        <v>44958</v>
      </c>
      <c r="M11" s="138">
        <v>819.5</v>
      </c>
      <c r="N11" s="130" t="s">
        <v>128</v>
      </c>
      <c r="O11" t="s">
        <v>129</v>
      </c>
      <c r="P11" s="40">
        <v>44958</v>
      </c>
      <c r="Q11">
        <v>565.5</v>
      </c>
      <c r="R11" s="40">
        <v>44958</v>
      </c>
      <c r="S11" s="141">
        <v>565.5</v>
      </c>
      <c r="T11" s="40"/>
    </row>
    <row r="12" spans="2:20" ht="15">
      <c r="B12" s="130" t="s">
        <v>130</v>
      </c>
      <c r="C12" t="s">
        <v>131</v>
      </c>
      <c r="D12" s="40">
        <v>44958</v>
      </c>
      <c r="E12" s="143">
        <v>792.25</v>
      </c>
      <c r="F12" s="40">
        <v>44958</v>
      </c>
      <c r="G12" s="131">
        <v>792.25</v>
      </c>
      <c r="H12" t="s">
        <v>132</v>
      </c>
      <c r="I12" t="s">
        <v>133</v>
      </c>
      <c r="J12" s="40">
        <v>44958</v>
      </c>
      <c r="K12" s="123">
        <v>817.5</v>
      </c>
      <c r="L12" s="40">
        <v>44958</v>
      </c>
      <c r="M12" s="138">
        <v>817.5</v>
      </c>
      <c r="N12" s="130" t="s">
        <v>134</v>
      </c>
      <c r="O12" t="s">
        <v>135</v>
      </c>
      <c r="P12" s="40">
        <v>44958</v>
      </c>
      <c r="Q12">
        <v>554.25</v>
      </c>
      <c r="R12" s="40">
        <v>44958</v>
      </c>
      <c r="S12" s="141">
        <v>554.25</v>
      </c>
      <c r="T12" s="40"/>
    </row>
    <row r="13" spans="2:20" ht="15">
      <c r="B13" s="130" t="s">
        <v>136</v>
      </c>
      <c r="C13" t="s">
        <v>107</v>
      </c>
      <c r="D13" s="40">
        <v>44958</v>
      </c>
      <c r="E13" s="143">
        <v>785.75</v>
      </c>
      <c r="F13" s="40">
        <v>44958</v>
      </c>
      <c r="G13" s="131">
        <v>785.75</v>
      </c>
      <c r="H13" t="s">
        <v>137</v>
      </c>
      <c r="I13" t="s">
        <v>109</v>
      </c>
      <c r="J13" s="40">
        <v>44958</v>
      </c>
      <c r="K13" s="123">
        <v>777.5</v>
      </c>
      <c r="L13" s="40">
        <v>44958</v>
      </c>
      <c r="M13" s="138">
        <v>777.5</v>
      </c>
      <c r="N13" s="130" t="s">
        <v>138</v>
      </c>
      <c r="O13" t="s">
        <v>139</v>
      </c>
      <c r="P13" s="40">
        <v>44958</v>
      </c>
      <c r="Q13">
        <v>562.75</v>
      </c>
      <c r="R13" s="40">
        <v>44958</v>
      </c>
      <c r="S13" s="141">
        <v>562.75</v>
      </c>
      <c r="T13" s="40"/>
    </row>
    <row r="14" spans="2:20" ht="15.75" thickBot="1">
      <c r="B14" s="130" t="s">
        <v>140</v>
      </c>
      <c r="C14" t="s">
        <v>113</v>
      </c>
      <c r="D14" s="40">
        <v>44958</v>
      </c>
      <c r="E14" s="143">
        <v>771.5</v>
      </c>
      <c r="F14" s="40">
        <v>44958</v>
      </c>
      <c r="G14" s="131">
        <v>771.5</v>
      </c>
      <c r="H14" t="s">
        <v>141</v>
      </c>
      <c r="I14" t="s">
        <v>115</v>
      </c>
      <c r="J14" s="40">
        <v>44958</v>
      </c>
      <c r="K14" s="123">
        <v>747.75</v>
      </c>
      <c r="L14" s="40">
        <v>44958</v>
      </c>
      <c r="M14" s="138">
        <v>747.75</v>
      </c>
      <c r="N14" s="132" t="s">
        <v>142</v>
      </c>
      <c r="O14" s="133" t="s">
        <v>143</v>
      </c>
      <c r="P14" s="134">
        <v>44958</v>
      </c>
      <c r="Q14" s="133">
        <v>509</v>
      </c>
      <c r="R14" s="134">
        <v>44958</v>
      </c>
      <c r="S14" s="142">
        <v>509</v>
      </c>
      <c r="T14" s="40"/>
    </row>
    <row r="15" spans="2:13" ht="15.75" thickBot="1">
      <c r="B15" s="132" t="s">
        <v>144</v>
      </c>
      <c r="C15" s="133" t="s">
        <v>119</v>
      </c>
      <c r="D15" s="134">
        <v>44958</v>
      </c>
      <c r="E15" s="135">
        <v>753</v>
      </c>
      <c r="F15" s="134">
        <v>44958</v>
      </c>
      <c r="G15" s="136">
        <v>753</v>
      </c>
      <c r="H15" s="133" t="s">
        <v>145</v>
      </c>
      <c r="I15" s="133" t="s">
        <v>121</v>
      </c>
      <c r="J15" s="134">
        <v>44958</v>
      </c>
      <c r="K15" s="139">
        <v>749</v>
      </c>
      <c r="L15" s="134">
        <v>44958</v>
      </c>
      <c r="M15" s="140">
        <v>749</v>
      </c>
    </row>
    <row r="16" spans="4:14" ht="15">
      <c r="D16" s="40"/>
      <c r="I16" s="40"/>
      <c r="N16" s="40"/>
    </row>
    <row r="17" spans="6:14" ht="15">
      <c r="F17" s="40"/>
      <c r="J17" s="40"/>
      <c r="N17" s="40"/>
    </row>
    <row r="18" spans="10:14" ht="15">
      <c r="J18" s="40"/>
      <c r="N18" s="40"/>
    </row>
    <row r="19" spans="6:14" ht="15">
      <c r="F19" s="40"/>
      <c r="J19" s="40"/>
      <c r="N19" s="40"/>
    </row>
    <row r="20" spans="6:14" ht="15">
      <c r="F20" s="40"/>
      <c r="J20" s="40"/>
      <c r="N20" s="40"/>
    </row>
    <row r="21" spans="4:14" ht="15">
      <c r="D21" t="s">
        <v>2</v>
      </c>
      <c r="E21" s="65">
        <v>1</v>
      </c>
      <c r="F21" s="89"/>
      <c r="G21" s="65" t="s">
        <v>43</v>
      </c>
      <c r="H21" t="s">
        <v>146</v>
      </c>
      <c r="I21">
        <v>2023</v>
      </c>
      <c r="N21" s="40"/>
    </row>
    <row r="22" ht="15">
      <c r="N22" s="40"/>
    </row>
    <row r="23" ht="15">
      <c r="N23" s="40"/>
    </row>
    <row r="24" ht="15">
      <c r="N24" s="4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Javier Contreras Cerpa</cp:lastModifiedBy>
  <dcterms:created xsi:type="dcterms:W3CDTF">2013-02-26T05:01:27Z</dcterms:created>
  <dcterms:modified xsi:type="dcterms:W3CDTF">2023-02-02T14:04:55Z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