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'2'!$A$1:$L$32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<sst xmlns="http://schemas.openxmlformats.org/spreadsheetml/2006/main" count="219" uniqueCount="86">
  <si>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</si>
  <si>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</si>
  <si>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</si>
  <si>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</si>
  <si>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</si>
  <si>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</si>
  <si>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</si>
  <si>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</si>
  <si>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</si>
  <si>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</si>
  <si>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</si>
  <si>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</si>
  <si>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</si>
  <si>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</si>
  <si>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</si>
  <si>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</si>
  <si>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</si>
  <si>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</si>
  <si>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</si>
  <si>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</si>
  <si>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</si>
  <si>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</si>
  <si>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</si>
  <si>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</si>
  <si>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</si>
  <si>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</si>
  <si>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</si>
  <si>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</si>
  <si>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</si>
  <si>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</si>
  <si>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</si>
  <si>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</si>
  <si>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</si>
  <si>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</si>
  <si>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</si>
  <si>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</si>
  <si>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</si>
  <si>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</si>
  <si>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</si>
  <si>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</si>
  <si>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</si>
  <si>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</si>
  <si>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</si>
  <si>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</si>
  <si>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</si>
  <si>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</si>
  <si>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</si>
  <si>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</si>
  <si>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</si>
  <si>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</si>
  <si>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</si>
  <si>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</si>
  <si>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</si>
  <si>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</si>
  <si>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</si>
  <si>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</si>
  <si>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</si>
  <si>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</si>
  <si>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</si>
  <si>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</si>
  <si>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</si>
  <si>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</si>
  <si>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</si>
  <si>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</si>
  <si>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</si>
  <si>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</si>
  <si>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</si>
  <si>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</si>
  <si>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</si>
  <si>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</si>
  <si>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</si>
  <si>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</si>
  <si>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</si>
  <si>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</si>
  <si>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</si>
  <si>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</si>
  <si>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</si>
  <si>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</si>
  <si>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</si>
  <si>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</si>
  <si>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</si>
  <si>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Andrea García Lizama</t>
  </si>
  <si>
    <t>Noviembre</t>
  </si>
  <si>
    <t>Diciembre 2022</t>
  </si>
  <si>
    <t>Nota: lunes 26 de diciembre feriado nacional en Estados Unidos de Norteamérica y viernes 30 en Argentina, mercados cerrados.</t>
  </si>
  <si>
    <t>Nota: lunes 26 de diciembre feriado nacional en Estados Unidos de Norteamérica, en Reino Unido lunes 26 y martes 27 y viernes 29 en Argentina,,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</si>
</sst>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8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194" fontId="26" fillId="0" borderId="36" xfId="0" applyFont="1" applyBorder="1" applyAlignment="1">
      <alignment vertical="center"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2" fontId="26" fillId="61" borderId="30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4" fontId="26" fillId="63" borderId="30" xfId="0" applyNumberFormat="1" applyFont="1" applyFill="1" applyBorder="1" applyAlignment="1" applyProtection="1">
      <alignment horizontal="right"/>
      <protection/>
    </xf>
    <xf numFmtId="4" fontId="26" fillId="58" borderId="36" xfId="0" applyNumberFormat="1" applyFont="1" applyFill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4" fontId="26" fillId="58" borderId="36" xfId="0" applyNumberFormat="1" applyFont="1" applyFill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8" fillId="0" borderId="0" xfId="0" applyFont="1" applyAlignment="1">
      <alignment horizontal="left" wrapText="1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 horizontal="left"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39" xfId="0" applyFont="1" applyFill="1" applyBorder="1" applyAlignment="1">
      <alignment horizontal="center" vertical="center"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41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523875</xdr:colOff>
      <xdr:row>39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562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78"/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81" t="s">
        <v>47</v>
      </c>
      <c r="B10" s="181"/>
      <c r="C10" s="181"/>
      <c r="D10" s="182"/>
      <c r="E10" s="181"/>
      <c r="F10" s="181"/>
      <c r="G10" s="58"/>
      <c r="H10" s="57"/>
    </row>
    <row r="11" spans="1:8" ht="18">
      <c r="A11" s="183" t="s">
        <v>49</v>
      </c>
      <c r="B11" s="183"/>
      <c r="C11" s="183"/>
      <c r="D11" s="183"/>
      <c r="E11" s="183"/>
      <c r="F11" s="183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84" t="s">
        <v>43</v>
      </c>
      <c r="B13" s="184"/>
      <c r="C13" s="184"/>
      <c r="D13" s="185"/>
      <c r="E13" s="184"/>
      <c r="F13" s="184"/>
      <c r="G13" s="60"/>
      <c r="H13" s="57"/>
    </row>
    <row r="14" spans="1:8" ht="18">
      <c r="A14" s="187" t="s">
        <v>44</v>
      </c>
      <c r="B14" s="187"/>
      <c r="C14" s="187"/>
      <c r="D14" s="188"/>
      <c r="E14" s="187"/>
      <c r="F14" s="187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87" t="s">
        <v>80</v>
      </c>
      <c r="B18" s="187"/>
      <c r="C18" s="187"/>
      <c r="D18" s="188"/>
      <c r="E18" s="187"/>
      <c r="F18" s="187"/>
      <c r="G18" s="63"/>
      <c r="H18" s="57"/>
      <c r="I18" s="57"/>
      <c r="J18" s="57"/>
      <c r="K18" s="57"/>
      <c r="L18" s="57"/>
    </row>
    <row r="19" spans="1:12" ht="18">
      <c r="A19" s="184" t="s">
        <v>81</v>
      </c>
      <c r="B19" s="184"/>
      <c r="C19" s="184"/>
      <c r="D19" s="185"/>
      <c r="E19" s="184"/>
      <c r="F19" s="184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87" t="s">
        <v>45</v>
      </c>
      <c r="B22" s="187"/>
      <c r="C22" s="187"/>
      <c r="D22" s="188"/>
      <c r="E22" s="187"/>
      <c r="F22" s="187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79" t="s">
        <v>0</v>
      </c>
      <c r="B24" s="179"/>
      <c r="C24" s="179"/>
      <c r="D24" s="179"/>
      <c r="E24" s="179"/>
      <c r="F24" s="179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80" t="s">
        <v>48</v>
      </c>
      <c r="C36" s="180"/>
      <c r="D36" s="180"/>
    </row>
    <row r="37" spans="2:4" ht="18">
      <c r="B37" s="180" t="s">
        <v>56</v>
      </c>
      <c r="C37" s="180"/>
      <c r="D37" s="12"/>
    </row>
    <row r="38" spans="2:4" ht="18">
      <c r="B38" s="180" t="s">
        <v>57</v>
      </c>
      <c r="C38" s="180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65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4">
        <v>26</v>
      </c>
      <c r="C4" s="44">
        <v>27</v>
      </c>
      <c r="D4" s="44">
        <v>28</v>
      </c>
      <c r="E4" s="44">
        <v>29</v>
      </c>
      <c r="F4" s="44">
        <v>30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6"/>
      <c r="K5" s="31"/>
      <c r="L5" s="31"/>
      <c r="M5" s="4"/>
      <c r="N5" s="4"/>
      <c r="O5" s="4"/>
    </row>
    <row r="6" spans="1:15" ht="15">
      <c r="A6" s="32" t="s">
        <v>11</v>
      </c>
      <c r="B6" s="92">
        <v>384</v>
      </c>
      <c r="C6" s="92">
        <v>388</v>
      </c>
      <c r="D6" s="84">
        <v>384</v>
      </c>
      <c r="E6" s="84">
        <v>380</v>
      </c>
      <c r="F6" s="26" t="s">
        <v>60</v>
      </c>
      <c r="G6" s="84">
        <v>390</v>
      </c>
      <c r="H6" s="92">
        <f>AVERAGE(B6:F6)</f>
        <v>384</v>
      </c>
      <c r="I6" s="92">
        <f>(H6/G6-1)*100</f>
        <v>-1.538461538461533</v>
      </c>
      <c r="J6" s="142">
        <v>314.65</v>
      </c>
      <c r="K6" s="137">
        <v>414.2857</v>
      </c>
      <c r="L6" s="92">
        <f>(K6/J6-1)*100</f>
        <v>31.665564913395848</v>
      </c>
      <c r="M6" s="4"/>
      <c r="N6" s="4"/>
      <c r="O6" s="4"/>
    </row>
    <row r="7" spans="1:15" ht="15">
      <c r="A7" s="40" t="s">
        <v>51</v>
      </c>
      <c r="B7" s="88" t="s">
        <v>60</v>
      </c>
      <c r="C7" s="88" t="s">
        <v>60</v>
      </c>
      <c r="D7" s="88" t="s">
        <v>60</v>
      </c>
      <c r="E7" s="88" t="s">
        <v>60</v>
      </c>
      <c r="F7" s="88" t="s">
        <v>60</v>
      </c>
      <c r="G7" s="88" t="s">
        <v>60</v>
      </c>
      <c r="H7" s="88" t="s">
        <v>60</v>
      </c>
      <c r="I7" s="88" t="s">
        <v>60</v>
      </c>
      <c r="J7" s="88" t="s">
        <v>60</v>
      </c>
      <c r="K7" s="88" t="s">
        <v>60</v>
      </c>
      <c r="L7" s="88" t="s">
        <v>60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38"/>
      <c r="K8" s="138"/>
      <c r="L8" s="26"/>
      <c r="M8" s="4"/>
      <c r="N8" s="4"/>
      <c r="O8" s="4"/>
    </row>
    <row r="9" spans="1:15" ht="15">
      <c r="A9" s="40" t="s">
        <v>67</v>
      </c>
      <c r="B9" s="88" t="s">
        <v>60</v>
      </c>
      <c r="C9" s="88" t="s">
        <v>60</v>
      </c>
      <c r="D9" s="88" t="s">
        <v>60</v>
      </c>
      <c r="E9" s="88" t="s">
        <v>60</v>
      </c>
      <c r="F9" s="88" t="s">
        <v>60</v>
      </c>
      <c r="G9" s="88" t="s">
        <v>60</v>
      </c>
      <c r="H9" s="88" t="s">
        <v>60</v>
      </c>
      <c r="I9" s="88" t="s">
        <v>60</v>
      </c>
      <c r="J9" s="88" t="s">
        <v>60</v>
      </c>
      <c r="K9" s="88" t="s">
        <v>60</v>
      </c>
      <c r="L9" s="88" t="s">
        <v>60</v>
      </c>
      <c r="M9" s="4"/>
      <c r="N9" s="4"/>
      <c r="O9" s="4"/>
    </row>
    <row r="10" spans="1:15" ht="15">
      <c r="A10" s="48" t="s">
        <v>13</v>
      </c>
      <c r="B10" s="131" t="s">
        <v>60</v>
      </c>
      <c r="C10" s="92">
        <v>341.5</v>
      </c>
      <c r="D10" s="92">
        <v>338.2</v>
      </c>
      <c r="E10" s="92">
        <v>333.9</v>
      </c>
      <c r="F10" s="84">
        <v>340.6</v>
      </c>
      <c r="G10" s="28">
        <v>336.52</v>
      </c>
      <c r="H10" s="92">
        <f aca="true" t="shared" si="0" ref="H10:H15">AVERAGE(B10:F10)</f>
        <v>338.55</v>
      </c>
      <c r="I10" s="92">
        <f aca="true" t="shared" si="1" ref="I10:I15">(H10/G10-1)*100</f>
        <v>0.6032330916438955</v>
      </c>
      <c r="J10" s="142">
        <v>348.9</v>
      </c>
      <c r="K10" s="137">
        <v>366.3952</v>
      </c>
      <c r="L10" s="92">
        <f>(K10/J10-1)*100</f>
        <v>5.014388076812848</v>
      </c>
      <c r="M10" s="4"/>
      <c r="N10" s="4"/>
      <c r="O10" s="4"/>
    </row>
    <row r="11" spans="1:15" ht="15">
      <c r="A11" s="33" t="s">
        <v>14</v>
      </c>
      <c r="B11" s="88" t="s">
        <v>60</v>
      </c>
      <c r="C11" s="27">
        <v>389.1</v>
      </c>
      <c r="D11" s="27">
        <v>390.2</v>
      </c>
      <c r="E11" s="27">
        <v>384.5</v>
      </c>
      <c r="F11" s="27">
        <v>392.4</v>
      </c>
      <c r="G11" s="27">
        <v>381.71999999999997</v>
      </c>
      <c r="H11" s="27">
        <f t="shared" si="0"/>
        <v>389.04999999999995</v>
      </c>
      <c r="I11" s="27">
        <f t="shared" si="1"/>
        <v>1.9202556847951247</v>
      </c>
      <c r="J11" s="139">
        <v>385.1</v>
      </c>
      <c r="K11" s="139">
        <v>429.9952</v>
      </c>
      <c r="L11" s="27">
        <f>(K11/J11-1)*100</f>
        <v>11.658062840820559</v>
      </c>
      <c r="M11" s="4"/>
      <c r="N11" s="4"/>
      <c r="O11" s="4"/>
    </row>
    <row r="12" spans="1:15" ht="15">
      <c r="A12" s="45" t="s">
        <v>58</v>
      </c>
      <c r="B12" s="163" t="s">
        <v>60</v>
      </c>
      <c r="C12" s="146" t="s">
        <v>60</v>
      </c>
      <c r="D12" s="146" t="s">
        <v>60</v>
      </c>
      <c r="E12" s="163" t="s">
        <v>60</v>
      </c>
      <c r="F12" s="26" t="s">
        <v>60</v>
      </c>
      <c r="G12" s="93" t="s">
        <v>60</v>
      </c>
      <c r="H12" s="163" t="s">
        <v>60</v>
      </c>
      <c r="I12" s="163" t="s">
        <v>60</v>
      </c>
      <c r="J12" s="163" t="s">
        <v>60</v>
      </c>
      <c r="K12" s="146" t="s">
        <v>60</v>
      </c>
      <c r="L12" s="93" t="s">
        <v>61</v>
      </c>
      <c r="M12" s="4"/>
      <c r="N12" s="4"/>
      <c r="O12" s="4"/>
    </row>
    <row r="13" spans="1:15" ht="15">
      <c r="A13" s="50" t="s">
        <v>59</v>
      </c>
      <c r="B13" s="154" t="s">
        <v>60</v>
      </c>
      <c r="C13" s="135">
        <v>396.55962</v>
      </c>
      <c r="D13" s="135">
        <v>397.66194</v>
      </c>
      <c r="E13" s="135">
        <v>391.87476</v>
      </c>
      <c r="F13" s="135">
        <v>399.77472</v>
      </c>
      <c r="G13" s="135">
        <v>389.13733199999996</v>
      </c>
      <c r="H13" s="135">
        <f t="shared" si="0"/>
        <v>396.46776</v>
      </c>
      <c r="I13" s="135">
        <f t="shared" si="1"/>
        <v>1.8837637505311422</v>
      </c>
      <c r="J13" s="148" t="s">
        <v>77</v>
      </c>
      <c r="K13" s="135">
        <v>423.2471371428571</v>
      </c>
      <c r="L13" s="154" t="s">
        <v>61</v>
      </c>
      <c r="M13" s="4"/>
      <c r="N13" s="4"/>
      <c r="O13" s="4"/>
    </row>
    <row r="14" spans="1:15" ht="15">
      <c r="A14" s="34" t="s">
        <v>15</v>
      </c>
      <c r="B14" s="163" t="s">
        <v>60</v>
      </c>
      <c r="C14" s="136">
        <v>394.72242</v>
      </c>
      <c r="D14" s="136">
        <v>395.82473999999996</v>
      </c>
      <c r="E14" s="136">
        <v>390.03756</v>
      </c>
      <c r="F14" s="86">
        <v>397.93752</v>
      </c>
      <c r="G14" s="86">
        <v>387.300132</v>
      </c>
      <c r="H14" s="136">
        <f t="shared" si="0"/>
        <v>394.63055999999995</v>
      </c>
      <c r="I14" s="136">
        <f t="shared" si="1"/>
        <v>1.8926995873060903</v>
      </c>
      <c r="J14" s="165">
        <v>376.91470285714286</v>
      </c>
      <c r="K14" s="165">
        <v>421.40993714285713</v>
      </c>
      <c r="L14" s="86">
        <f>(K14/J14-1)*100</f>
        <v>11.8051203490936</v>
      </c>
      <c r="M14" s="4"/>
      <c r="N14" s="4"/>
      <c r="O14" s="4"/>
    </row>
    <row r="15" spans="1:15" ht="15">
      <c r="A15" s="35" t="s">
        <v>42</v>
      </c>
      <c r="B15" s="148" t="s">
        <v>60</v>
      </c>
      <c r="C15" s="135">
        <v>391.04802</v>
      </c>
      <c r="D15" s="135">
        <v>392.15033999999997</v>
      </c>
      <c r="E15" s="135">
        <v>386.36316</v>
      </c>
      <c r="F15" s="85">
        <v>394.26312</v>
      </c>
      <c r="G15" s="85">
        <v>385.462932</v>
      </c>
      <c r="H15" s="135">
        <f t="shared" si="0"/>
        <v>390.95616</v>
      </c>
      <c r="I15" s="135">
        <f t="shared" si="1"/>
        <v>1.4250988990038627</v>
      </c>
      <c r="J15" s="164">
        <v>367.7287028571429</v>
      </c>
      <c r="K15" s="164">
        <v>419.5727371428572</v>
      </c>
      <c r="L15" s="85">
        <f>(K15/J15-1)*100</f>
        <v>14.098446458734815</v>
      </c>
      <c r="M15" s="4"/>
      <c r="N15" s="4"/>
      <c r="O15" s="4"/>
    </row>
    <row r="16" spans="1:15" ht="15">
      <c r="A16" s="36" t="s">
        <v>75</v>
      </c>
      <c r="B16" s="131" t="s">
        <v>60</v>
      </c>
      <c r="C16" s="131" t="s">
        <v>60</v>
      </c>
      <c r="D16" s="26" t="s">
        <v>60</v>
      </c>
      <c r="E16" s="26" t="s">
        <v>60</v>
      </c>
      <c r="F16" s="26" t="s">
        <v>60</v>
      </c>
      <c r="G16" s="26" t="s">
        <v>60</v>
      </c>
      <c r="H16" s="131" t="s">
        <v>60</v>
      </c>
      <c r="I16" s="131" t="s">
        <v>60</v>
      </c>
      <c r="J16" s="26" t="s">
        <v>61</v>
      </c>
      <c r="K16" s="26" t="s">
        <v>61</v>
      </c>
      <c r="L16" s="26" t="s">
        <v>61</v>
      </c>
      <c r="M16" s="4"/>
      <c r="N16" s="4"/>
      <c r="O16" s="4"/>
    </row>
    <row r="17" spans="1:15" ht="15.75">
      <c r="A17" s="37" t="s">
        <v>16</v>
      </c>
      <c r="B17" s="88"/>
      <c r="C17" s="88"/>
      <c r="D17" s="88"/>
      <c r="E17" s="88"/>
      <c r="F17" s="88"/>
      <c r="G17" s="88"/>
      <c r="H17" s="88"/>
      <c r="I17" s="88"/>
      <c r="J17" s="140"/>
      <c r="K17" s="140"/>
      <c r="L17" s="43"/>
      <c r="M17" s="4"/>
      <c r="N17" s="4"/>
      <c r="O17" s="4"/>
    </row>
    <row r="18" spans="1:15" ht="15">
      <c r="A18" s="38" t="s">
        <v>79</v>
      </c>
      <c r="B18" s="131" t="s">
        <v>60</v>
      </c>
      <c r="C18" s="92">
        <v>386.25</v>
      </c>
      <c r="D18" s="92">
        <v>386</v>
      </c>
      <c r="E18" s="92">
        <v>379</v>
      </c>
      <c r="F18" s="92">
        <v>387.5</v>
      </c>
      <c r="G18" s="92">
        <v>380.8</v>
      </c>
      <c r="H18" s="92">
        <f>AVERAGE(B18:F18)</f>
        <v>384.6875</v>
      </c>
      <c r="I18" s="92">
        <f>(H18/G18-1)*100</f>
        <v>1.020877100840334</v>
      </c>
      <c r="J18" s="26" t="s">
        <v>61</v>
      </c>
      <c r="K18" s="101">
        <v>390.1928571428571</v>
      </c>
      <c r="L18" s="26" t="s">
        <v>61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41"/>
      <c r="K19" s="141"/>
      <c r="L19" s="43"/>
      <c r="M19" s="4"/>
      <c r="N19" s="4"/>
      <c r="O19" s="4"/>
    </row>
    <row r="20" spans="1:15" ht="15">
      <c r="A20" s="36" t="s">
        <v>17</v>
      </c>
      <c r="B20" s="92">
        <v>318</v>
      </c>
      <c r="C20" s="92">
        <v>316</v>
      </c>
      <c r="D20" s="92">
        <v>315</v>
      </c>
      <c r="E20" s="84">
        <v>312</v>
      </c>
      <c r="F20" s="26" t="s">
        <v>60</v>
      </c>
      <c r="G20" s="84">
        <v>317</v>
      </c>
      <c r="H20" s="92">
        <f>AVERAGE(B20:F20)</f>
        <v>315.25</v>
      </c>
      <c r="I20" s="92">
        <f>(H20/G20-1)*100</f>
        <v>-0.5520504731861164</v>
      </c>
      <c r="J20" s="166">
        <v>251.5</v>
      </c>
      <c r="K20" s="142">
        <v>300.8571</v>
      </c>
      <c r="L20" s="92">
        <f>(K20/J20-1)*100</f>
        <v>19.62508946322068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27"/>
      <c r="G21" s="88"/>
      <c r="H21" s="88"/>
      <c r="I21" s="88"/>
      <c r="J21" s="139"/>
      <c r="K21" s="139"/>
      <c r="L21" s="27"/>
      <c r="M21" s="4"/>
      <c r="N21" s="4"/>
      <c r="O21" s="4"/>
    </row>
    <row r="22" spans="1:15" ht="15">
      <c r="A22" s="70" t="s">
        <v>18</v>
      </c>
      <c r="B22" s="131" t="s">
        <v>60</v>
      </c>
      <c r="C22" s="92">
        <v>319.78</v>
      </c>
      <c r="D22" s="92">
        <v>322.93</v>
      </c>
      <c r="E22" s="92">
        <v>320.87</v>
      </c>
      <c r="F22" s="84">
        <v>320.08</v>
      </c>
      <c r="G22" s="101">
        <v>312.50000000000006</v>
      </c>
      <c r="H22" s="92">
        <f>AVERAGE(B22:F22)</f>
        <v>320.915</v>
      </c>
      <c r="I22" s="92">
        <f>(H22/G22-1)*100</f>
        <v>2.692799999999984</v>
      </c>
      <c r="J22" s="166">
        <v>267.36</v>
      </c>
      <c r="K22" s="142">
        <v>333.4904</v>
      </c>
      <c r="L22" s="92">
        <f>(K22/J22-1)*100</f>
        <v>24.734590065828854</v>
      </c>
      <c r="M22" s="4"/>
      <c r="N22" s="4"/>
      <c r="O22" s="4"/>
    </row>
    <row r="23" spans="1:15" ht="15">
      <c r="A23" s="72" t="s">
        <v>19</v>
      </c>
      <c r="B23" s="88" t="s">
        <v>60</v>
      </c>
      <c r="C23" s="27">
        <v>318.78</v>
      </c>
      <c r="D23" s="27">
        <v>321.93</v>
      </c>
      <c r="E23" s="27">
        <v>319.87</v>
      </c>
      <c r="F23" s="27">
        <v>319.08</v>
      </c>
      <c r="G23" s="102">
        <v>311.50000000000006</v>
      </c>
      <c r="H23" s="27">
        <f>AVERAGE(B23:F23)</f>
        <v>319.915</v>
      </c>
      <c r="I23" s="27">
        <f>(H23/G23-1)*100</f>
        <v>2.7014446227929145</v>
      </c>
      <c r="J23" s="167">
        <v>266.36</v>
      </c>
      <c r="K23" s="143">
        <v>332.5147</v>
      </c>
      <c r="L23" s="27">
        <f>(K23/J23-1)*100</f>
        <v>24.83657456074486</v>
      </c>
      <c r="M23" s="4"/>
      <c r="N23" s="4"/>
      <c r="O23" s="4"/>
    </row>
    <row r="24" spans="1:15" ht="15">
      <c r="A24" s="69" t="s">
        <v>62</v>
      </c>
      <c r="B24" s="131" t="s">
        <v>60</v>
      </c>
      <c r="C24" s="92">
        <v>395.39938975996046</v>
      </c>
      <c r="D24" s="92">
        <v>390.87990969858373</v>
      </c>
      <c r="E24" s="84">
        <v>394.51753999188696</v>
      </c>
      <c r="F24" s="84">
        <v>397.93470784317185</v>
      </c>
      <c r="G24" s="103">
        <v>391.14446462900577</v>
      </c>
      <c r="H24" s="92">
        <f>AVERAGE(B24:F24)</f>
        <v>394.68288682340074</v>
      </c>
      <c r="I24" s="92">
        <f>(H24/G24-1)*100</f>
        <v>0.9046330740615449</v>
      </c>
      <c r="J24" s="168">
        <v>306.1593426943786</v>
      </c>
      <c r="K24" s="144">
        <v>389.86683228645165</v>
      </c>
      <c r="L24" s="92">
        <f>(K24/J24-1)*100</f>
        <v>27.341151459040546</v>
      </c>
      <c r="M24" s="4"/>
      <c r="N24" s="4"/>
      <c r="O24" s="4"/>
    </row>
    <row r="25" spans="1:15" ht="15.75">
      <c r="A25" s="73" t="s">
        <v>68</v>
      </c>
      <c r="B25" s="87"/>
      <c r="C25" s="27"/>
      <c r="D25" s="27"/>
      <c r="E25" s="27"/>
      <c r="F25" s="88"/>
      <c r="G25" s="87"/>
      <c r="H25" s="162"/>
      <c r="I25" s="162"/>
      <c r="J25" s="139"/>
      <c r="K25" s="139"/>
      <c r="L25" s="27"/>
      <c r="M25" s="4"/>
      <c r="N25" s="4"/>
      <c r="O25" s="4"/>
    </row>
    <row r="26" spans="1:15" ht="15">
      <c r="A26" s="69" t="s">
        <v>20</v>
      </c>
      <c r="B26" s="103">
        <v>477</v>
      </c>
      <c r="C26" s="103">
        <v>477</v>
      </c>
      <c r="D26" s="103">
        <v>477</v>
      </c>
      <c r="E26" s="103">
        <v>477</v>
      </c>
      <c r="F26" s="103">
        <v>477</v>
      </c>
      <c r="G26" s="103">
        <v>469.8</v>
      </c>
      <c r="H26" s="103">
        <f>AVERAGE(B26:F26)</f>
        <v>477</v>
      </c>
      <c r="I26" s="103">
        <f>(H26/G26-1)*100</f>
        <v>1.5325670498084198</v>
      </c>
      <c r="J26" s="168">
        <v>400.05</v>
      </c>
      <c r="K26" s="144">
        <v>433.0454</v>
      </c>
      <c r="L26" s="92">
        <f aca="true" t="shared" si="2" ref="L26:L31">(K26/J26-1)*100</f>
        <v>8.24781902262217</v>
      </c>
      <c r="M26" s="4"/>
      <c r="N26" s="4"/>
      <c r="O26" s="4"/>
    </row>
    <row r="27" spans="1:12" ht="15">
      <c r="A27" s="71" t="s">
        <v>21</v>
      </c>
      <c r="B27" s="87">
        <v>476</v>
      </c>
      <c r="C27" s="87">
        <v>476</v>
      </c>
      <c r="D27" s="87">
        <v>476</v>
      </c>
      <c r="E27" s="87">
        <v>476</v>
      </c>
      <c r="F27" s="87">
        <v>476</v>
      </c>
      <c r="G27" s="87">
        <v>468.8</v>
      </c>
      <c r="H27" s="87">
        <f>AVERAGE(B27:F27)</f>
        <v>476</v>
      </c>
      <c r="I27" s="87">
        <f>(H27/G27-1)*100</f>
        <v>1.5358361774743923</v>
      </c>
      <c r="J27" s="139">
        <v>397.05</v>
      </c>
      <c r="K27" s="139">
        <v>431.7272</v>
      </c>
      <c r="L27" s="27">
        <f t="shared" si="2"/>
        <v>8.73371111950636</v>
      </c>
    </row>
    <row r="28" spans="1:12" ht="15">
      <c r="A28" s="69" t="s">
        <v>22</v>
      </c>
      <c r="B28" s="103">
        <v>471</v>
      </c>
      <c r="C28" s="103">
        <v>471</v>
      </c>
      <c r="D28" s="103">
        <v>471</v>
      </c>
      <c r="E28" s="103">
        <v>471</v>
      </c>
      <c r="F28" s="103">
        <v>471</v>
      </c>
      <c r="G28" s="103">
        <v>464.4</v>
      </c>
      <c r="H28" s="103">
        <f>AVERAGE(B28:F28)</f>
        <v>471</v>
      </c>
      <c r="I28" s="103">
        <f>(H28/G28-1)*100</f>
        <v>1.421188630490966</v>
      </c>
      <c r="J28" s="168">
        <v>397.09</v>
      </c>
      <c r="K28" s="144">
        <v>428.5</v>
      </c>
      <c r="L28" s="103">
        <f t="shared" si="2"/>
        <v>7.910045581606195</v>
      </c>
    </row>
    <row r="29" spans="1:12" ht="15.75">
      <c r="A29" s="73" t="s">
        <v>69</v>
      </c>
      <c r="B29" s="87"/>
      <c r="C29" s="87"/>
      <c r="D29" s="87"/>
      <c r="E29" s="87"/>
      <c r="F29" s="87"/>
      <c r="G29" s="87"/>
      <c r="H29" s="87"/>
      <c r="I29" s="87"/>
      <c r="J29" s="139"/>
      <c r="K29" s="139"/>
      <c r="L29" s="87"/>
    </row>
    <row r="30" spans="1:12" ht="15">
      <c r="A30" s="69" t="s">
        <v>63</v>
      </c>
      <c r="B30" s="103">
        <v>450.5</v>
      </c>
      <c r="C30" s="103">
        <v>450.5</v>
      </c>
      <c r="D30" s="171">
        <v>450.5</v>
      </c>
      <c r="E30" s="103">
        <v>458</v>
      </c>
      <c r="F30" s="103">
        <v>458</v>
      </c>
      <c r="G30" s="103">
        <v>450.5</v>
      </c>
      <c r="H30" s="103">
        <f>AVERAGE(B30:F30)</f>
        <v>453.5</v>
      </c>
      <c r="I30" s="103">
        <f>(H30/G30-1)*100</f>
        <v>0.6659267480577213</v>
      </c>
      <c r="J30" s="168">
        <v>429.77272727272725</v>
      </c>
      <c r="K30" s="144">
        <v>429.8863636363636</v>
      </c>
      <c r="L30" s="103">
        <f t="shared" si="2"/>
        <v>0.026441036488633607</v>
      </c>
    </row>
    <row r="31" spans="1:12" ht="15">
      <c r="A31" s="90" t="s">
        <v>64</v>
      </c>
      <c r="B31" s="81">
        <v>445.5</v>
      </c>
      <c r="C31" s="81">
        <v>445.5</v>
      </c>
      <c r="D31" s="81">
        <v>445.5</v>
      </c>
      <c r="E31" s="81">
        <v>448</v>
      </c>
      <c r="F31" s="81">
        <v>448</v>
      </c>
      <c r="G31" s="81">
        <v>445.5</v>
      </c>
      <c r="H31" s="117">
        <f>AVERAGE(B31:F31)</f>
        <v>446.5</v>
      </c>
      <c r="I31" s="81">
        <f>(H31/G31-1)*100</f>
        <v>0.22446689113355678</v>
      </c>
      <c r="J31" s="169">
        <v>424.77272727272725</v>
      </c>
      <c r="K31" s="145">
        <v>424.40909090909093</v>
      </c>
      <c r="L31" s="81">
        <f t="shared" si="2"/>
        <v>-0.08560727661850454</v>
      </c>
    </row>
    <row r="32" spans="1:12" ht="15.75" customHeight="1">
      <c r="A32" s="196" t="s">
        <v>78</v>
      </c>
      <c r="B32" s="196"/>
      <c r="C32" s="196"/>
      <c r="D32" s="196"/>
      <c r="E32" s="82"/>
      <c r="F32" s="82"/>
      <c r="G32" s="197" t="s">
        <v>0</v>
      </c>
      <c r="H32" s="197"/>
      <c r="I32" s="197"/>
      <c r="J32" s="83"/>
      <c r="K32" s="83"/>
      <c r="L32" s="83"/>
    </row>
    <row r="33" spans="1:12" ht="15">
      <c r="A33" s="195" t="s">
        <v>76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</row>
    <row r="34" spans="1:12" ht="16.5" customHeight="1">
      <c r="A34" s="189" t="s">
        <v>84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3" ht="15.75">
      <c r="A35" s="147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9:H31 H10 H18 H22:H24 H6 H20" formulaRange="1" unlockedFormula="1"/>
    <ignoredError sqref="K25 L20:L26 L6:L10 I29:I31 I22:I24 I18 I10 I6 I20" unlockedFormula="1"/>
    <ignoredError sqref="H26:H28 H17 H19 H11:H16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8"/>
      <c r="H3" s="198"/>
      <c r="I3" s="198"/>
      <c r="J3" s="194" t="s">
        <v>3</v>
      </c>
      <c r="K3" s="194"/>
      <c r="L3" s="194"/>
    </row>
    <row r="4" spans="1:12" ht="15" customHeight="1">
      <c r="A4" s="201" t="s">
        <v>1</v>
      </c>
      <c r="B4" s="108" t="s">
        <v>4</v>
      </c>
      <c r="C4" s="108" t="s">
        <v>5</v>
      </c>
      <c r="D4" s="108" t="s">
        <v>6</v>
      </c>
      <c r="E4" s="108" t="s">
        <v>7</v>
      </c>
      <c r="F4" s="108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09">
        <v>26</v>
      </c>
      <c r="C5" s="109">
        <v>27</v>
      </c>
      <c r="D5" s="109">
        <v>28</v>
      </c>
      <c r="E5" s="109">
        <v>29</v>
      </c>
      <c r="F5" s="109">
        <v>30</v>
      </c>
      <c r="G5" s="52" t="s">
        <v>52</v>
      </c>
      <c r="H5" s="55" t="s">
        <v>53</v>
      </c>
      <c r="I5" s="42" t="s">
        <v>9</v>
      </c>
      <c r="J5" s="157">
        <v>2021</v>
      </c>
      <c r="K5" s="157">
        <v>2022</v>
      </c>
      <c r="L5" s="158" t="s">
        <v>54</v>
      </c>
    </row>
    <row r="6" spans="1:12" ht="15" customHeight="1">
      <c r="A6" s="40"/>
      <c r="B6" s="113" t="s">
        <v>74</v>
      </c>
      <c r="C6" s="113"/>
      <c r="D6" s="113"/>
      <c r="E6" s="114"/>
      <c r="F6" s="115"/>
      <c r="G6" s="53"/>
      <c r="H6" s="80"/>
      <c r="I6" s="25"/>
      <c r="J6" s="159"/>
      <c r="K6" s="3"/>
      <c r="L6" s="160"/>
    </row>
    <row r="7" spans="1:12" ht="15" customHeight="1">
      <c r="A7" s="32" t="s">
        <v>23</v>
      </c>
      <c r="B7" s="26" t="s">
        <v>61</v>
      </c>
      <c r="C7" s="26" t="s">
        <v>61</v>
      </c>
      <c r="D7" s="26" t="s">
        <v>61</v>
      </c>
      <c r="E7" s="26" t="s">
        <v>61</v>
      </c>
      <c r="F7" s="26" t="s">
        <v>61</v>
      </c>
      <c r="G7" s="149" t="s">
        <v>61</v>
      </c>
      <c r="H7" s="26" t="s">
        <v>61</v>
      </c>
      <c r="I7" s="26" t="s">
        <v>61</v>
      </c>
      <c r="J7" s="26" t="s">
        <v>60</v>
      </c>
      <c r="K7" s="138" t="s">
        <v>60</v>
      </c>
      <c r="L7" s="138" t="s">
        <v>60</v>
      </c>
    </row>
    <row r="8" spans="1:12" ht="15" customHeight="1">
      <c r="A8" s="40" t="s">
        <v>24</v>
      </c>
      <c r="B8" s="88" t="s">
        <v>60</v>
      </c>
      <c r="C8" s="27">
        <v>255.2523</v>
      </c>
      <c r="D8" s="107">
        <v>259.3859</v>
      </c>
      <c r="E8" s="27">
        <v>254.9078</v>
      </c>
      <c r="F8" s="27">
        <v>253.0132</v>
      </c>
      <c r="G8" s="150">
        <v>238.92439999999996</v>
      </c>
      <c r="H8" s="87">
        <f>AVERAGE(B8:F8)</f>
        <v>255.6398</v>
      </c>
      <c r="I8" s="87">
        <f>(H8/G8-1)*100</f>
        <v>6.996104207021148</v>
      </c>
      <c r="J8" s="118">
        <v>510.93</v>
      </c>
      <c r="K8" s="118">
        <v>269.4247</v>
      </c>
      <c r="L8" s="139">
        <f>(K8/J8-1)*100</f>
        <v>-47.26778619380346</v>
      </c>
    </row>
    <row r="9" spans="1:12" ht="15" customHeight="1">
      <c r="A9" s="32" t="s">
        <v>25</v>
      </c>
      <c r="B9" s="84">
        <v>625</v>
      </c>
      <c r="C9" s="26">
        <v>625</v>
      </c>
      <c r="D9" s="28">
        <v>614</v>
      </c>
      <c r="E9" s="84">
        <v>615</v>
      </c>
      <c r="F9" s="26" t="s">
        <v>60</v>
      </c>
      <c r="G9" s="151">
        <v>626.6666666666666</v>
      </c>
      <c r="H9" s="84">
        <f>AVERAGE(B9:F9)</f>
        <v>619.75</v>
      </c>
      <c r="I9" s="84">
        <f>(H9/G9-1)*100</f>
        <v>-1.103723404255308</v>
      </c>
      <c r="J9" s="119">
        <v>542.85</v>
      </c>
      <c r="K9" s="119">
        <v>600.7142</v>
      </c>
      <c r="L9" s="137">
        <f>(K9/J9-1)*100</f>
        <v>10.659334991249892</v>
      </c>
    </row>
    <row r="10" spans="1:12" ht="15" customHeight="1">
      <c r="A10" s="49" t="s">
        <v>26</v>
      </c>
      <c r="B10" s="88" t="s">
        <v>60</v>
      </c>
      <c r="C10" s="27">
        <v>544.6379</v>
      </c>
      <c r="D10" s="107">
        <v>553.5484</v>
      </c>
      <c r="E10" s="27">
        <v>554.3751</v>
      </c>
      <c r="F10" s="27">
        <v>558.2332</v>
      </c>
      <c r="G10" s="150">
        <v>541.3860999999999</v>
      </c>
      <c r="H10" s="87">
        <f>AVERAGE(B10:F10)</f>
        <v>552.6986499999999</v>
      </c>
      <c r="I10" s="87">
        <f>(H10/G10-1)*100</f>
        <v>2.0895530934392337</v>
      </c>
      <c r="J10" s="118">
        <v>455.14</v>
      </c>
      <c r="K10" s="118">
        <v>529.8309</v>
      </c>
      <c r="L10" s="139">
        <f>(K10/J10-1)*100</f>
        <v>16.410533022806174</v>
      </c>
    </row>
    <row r="11" spans="1:12" ht="15" customHeight="1">
      <c r="A11" s="32" t="s">
        <v>50</v>
      </c>
      <c r="B11" s="26" t="s">
        <v>61</v>
      </c>
      <c r="C11" s="84">
        <v>638.8070692194403</v>
      </c>
      <c r="D11" s="84">
        <v>636.4848844101956</v>
      </c>
      <c r="E11" s="84">
        <v>640.9860191317146</v>
      </c>
      <c r="F11" s="84">
        <v>633.3653065741902</v>
      </c>
      <c r="G11" s="151">
        <v>630.163301802969</v>
      </c>
      <c r="H11" s="84">
        <f>AVERAGE(B11:F11)</f>
        <v>637.4108198338852</v>
      </c>
      <c r="I11" s="84">
        <f>(H11/G11-1)*100</f>
        <v>1.150101570526263</v>
      </c>
      <c r="J11" s="119">
        <v>388.3</v>
      </c>
      <c r="K11" s="119">
        <v>648.9666172991633</v>
      </c>
      <c r="L11" s="137">
        <f>(K11/J11-1)*100</f>
        <v>67.13021305669929</v>
      </c>
    </row>
    <row r="12" spans="1:12" s="13" customFormat="1" ht="15" customHeight="1">
      <c r="A12" s="110" t="s">
        <v>55</v>
      </c>
      <c r="B12" s="88" t="s">
        <v>61</v>
      </c>
      <c r="C12" s="88" t="s">
        <v>61</v>
      </c>
      <c r="D12" s="88" t="s">
        <v>61</v>
      </c>
      <c r="E12" s="88" t="s">
        <v>61</v>
      </c>
      <c r="F12" s="88" t="s">
        <v>61</v>
      </c>
      <c r="G12" s="152" t="s">
        <v>61</v>
      </c>
      <c r="H12" s="152" t="s">
        <v>61</v>
      </c>
      <c r="I12" s="152" t="s">
        <v>61</v>
      </c>
      <c r="J12" s="88" t="s">
        <v>61</v>
      </c>
      <c r="K12" s="141" t="s">
        <v>61</v>
      </c>
      <c r="L12" s="141" t="s">
        <v>61</v>
      </c>
    </row>
    <row r="13" spans="1:12" ht="15" customHeight="1">
      <c r="A13" s="51" t="s">
        <v>27</v>
      </c>
      <c r="B13" s="84">
        <v>291</v>
      </c>
      <c r="C13" s="26">
        <v>291</v>
      </c>
      <c r="D13" s="84">
        <v>291</v>
      </c>
      <c r="E13" s="84">
        <v>291</v>
      </c>
      <c r="F13" s="26" t="s">
        <v>60</v>
      </c>
      <c r="G13" s="151">
        <v>291</v>
      </c>
      <c r="H13" s="84">
        <f aca="true" t="shared" si="0" ref="H13:H19">AVERAGE(B13:F13)</f>
        <v>291</v>
      </c>
      <c r="I13" s="84">
        <f aca="true" t="shared" si="1" ref="I13:I19">(H13/G13-1)*100</f>
        <v>0</v>
      </c>
      <c r="J13" s="104">
        <v>235</v>
      </c>
      <c r="K13" s="104">
        <v>294.8571</v>
      </c>
      <c r="L13" s="137">
        <f aca="true" t="shared" si="2" ref="L13:L22">(K13/J13-1)*100</f>
        <v>25.471106382978714</v>
      </c>
    </row>
    <row r="14" spans="1:12" ht="15" customHeight="1">
      <c r="A14" s="110" t="s">
        <v>28</v>
      </c>
      <c r="B14" s="88" t="s">
        <v>60</v>
      </c>
      <c r="C14" s="107">
        <v>1601.6564</v>
      </c>
      <c r="D14" s="27">
        <v>1560.871</v>
      </c>
      <c r="E14" s="27">
        <v>1574.0987</v>
      </c>
      <c r="F14" s="27">
        <v>1516.999</v>
      </c>
      <c r="G14" s="150">
        <v>1558.66634</v>
      </c>
      <c r="H14" s="87">
        <f t="shared" si="0"/>
        <v>1563.4062749999998</v>
      </c>
      <c r="I14" s="87">
        <f t="shared" si="1"/>
        <v>0.30410196707011394</v>
      </c>
      <c r="J14" s="105">
        <v>1388.42</v>
      </c>
      <c r="K14" s="105">
        <v>1791.2222</v>
      </c>
      <c r="L14" s="139">
        <f t="shared" si="2"/>
        <v>29.01155270019158</v>
      </c>
    </row>
    <row r="15" spans="1:12" ht="15" customHeight="1">
      <c r="A15" s="111" t="s">
        <v>29</v>
      </c>
      <c r="B15" s="26" t="s">
        <v>60</v>
      </c>
      <c r="C15" s="28">
        <v>1491.4254</v>
      </c>
      <c r="D15" s="84">
        <v>1450.64</v>
      </c>
      <c r="E15" s="84">
        <v>1463.8677</v>
      </c>
      <c r="F15" s="84">
        <v>1406.768</v>
      </c>
      <c r="G15" s="151">
        <v>1448.43534</v>
      </c>
      <c r="H15" s="84">
        <f t="shared" si="0"/>
        <v>1453.175275</v>
      </c>
      <c r="I15" s="84">
        <f t="shared" si="1"/>
        <v>0.32724519135249874</v>
      </c>
      <c r="J15" s="106">
        <v>1305.9</v>
      </c>
      <c r="K15" s="106">
        <v>1656.3205</v>
      </c>
      <c r="L15" s="137">
        <f t="shared" si="2"/>
        <v>26.833639635500404</v>
      </c>
    </row>
    <row r="16" spans="1:12" ht="15" customHeight="1">
      <c r="A16" s="110" t="s">
        <v>30</v>
      </c>
      <c r="B16" s="88" t="s">
        <v>60</v>
      </c>
      <c r="C16" s="107">
        <v>1434.644</v>
      </c>
      <c r="D16" s="27">
        <v>1409.7244</v>
      </c>
      <c r="E16" s="27">
        <v>1392.284</v>
      </c>
      <c r="F16" s="27">
        <v>1402.8163</v>
      </c>
      <c r="G16" s="150">
        <v>1389.60602</v>
      </c>
      <c r="H16" s="87">
        <f t="shared" si="0"/>
        <v>1409.8671750000003</v>
      </c>
      <c r="I16" s="87">
        <f t="shared" si="1"/>
        <v>1.4580503184636662</v>
      </c>
      <c r="J16" s="105">
        <v>1473.52</v>
      </c>
      <c r="K16" s="105">
        <v>1630.4306</v>
      </c>
      <c r="L16" s="139">
        <f t="shared" si="2"/>
        <v>10.648691568489067</v>
      </c>
    </row>
    <row r="17" spans="1:12" ht="15" customHeight="1">
      <c r="A17" s="111" t="s">
        <v>31</v>
      </c>
      <c r="B17" s="84">
        <v>1266</v>
      </c>
      <c r="C17" s="26">
        <v>1271</v>
      </c>
      <c r="D17" s="84">
        <v>1245</v>
      </c>
      <c r="E17" s="84">
        <v>1265</v>
      </c>
      <c r="F17" s="26" t="s">
        <v>60</v>
      </c>
      <c r="G17" s="151">
        <v>1292.3333333333333</v>
      </c>
      <c r="H17" s="84">
        <f t="shared" si="0"/>
        <v>1261.75</v>
      </c>
      <c r="I17" s="84">
        <f t="shared" si="1"/>
        <v>-2.366520505545522</v>
      </c>
      <c r="J17" s="106">
        <v>1390.65</v>
      </c>
      <c r="K17" s="106">
        <v>1384.0476</v>
      </c>
      <c r="L17" s="137">
        <f t="shared" si="2"/>
        <v>-0.47477079063746874</v>
      </c>
    </row>
    <row r="18" spans="1:12" ht="15" customHeight="1">
      <c r="A18" s="110" t="s">
        <v>32</v>
      </c>
      <c r="B18" s="88" t="s">
        <v>60</v>
      </c>
      <c r="C18" s="107">
        <v>1250</v>
      </c>
      <c r="D18" s="88">
        <v>1280</v>
      </c>
      <c r="E18" s="27">
        <v>1280</v>
      </c>
      <c r="F18" s="27">
        <v>1280</v>
      </c>
      <c r="G18" s="150">
        <v>1251</v>
      </c>
      <c r="H18" s="87">
        <f t="shared" si="0"/>
        <v>1272.5</v>
      </c>
      <c r="I18" s="87">
        <f t="shared" si="1"/>
        <v>1.718625099920068</v>
      </c>
      <c r="J18" s="105">
        <v>1449.77</v>
      </c>
      <c r="K18" s="105">
        <v>1342.25</v>
      </c>
      <c r="L18" s="139">
        <f t="shared" si="2"/>
        <v>-7.416348800154504</v>
      </c>
    </row>
    <row r="19" spans="1:12" ht="15" customHeight="1">
      <c r="A19" s="111" t="s">
        <v>33</v>
      </c>
      <c r="B19" s="84">
        <v>1285</v>
      </c>
      <c r="C19" s="26">
        <v>1285</v>
      </c>
      <c r="D19" s="84">
        <v>1285</v>
      </c>
      <c r="E19" s="84">
        <v>1285</v>
      </c>
      <c r="F19" s="26" t="s">
        <v>60</v>
      </c>
      <c r="G19" s="151">
        <v>1300</v>
      </c>
      <c r="H19" s="84">
        <f t="shared" si="0"/>
        <v>1285</v>
      </c>
      <c r="I19" s="84">
        <f t="shared" si="1"/>
        <v>-1.1538461538461497</v>
      </c>
      <c r="J19" s="106">
        <v>1402.75</v>
      </c>
      <c r="K19" s="106">
        <v>1411.3333</v>
      </c>
      <c r="L19" s="137">
        <f t="shared" si="2"/>
        <v>0.611890928533243</v>
      </c>
    </row>
    <row r="20" spans="1:12" ht="15" customHeight="1">
      <c r="A20" s="110" t="s">
        <v>34</v>
      </c>
      <c r="B20" s="88" t="s">
        <v>60</v>
      </c>
      <c r="C20" s="107">
        <v>1243.3581</v>
      </c>
      <c r="D20" s="27">
        <v>1250.133</v>
      </c>
      <c r="E20" s="27">
        <v>1222.234</v>
      </c>
      <c r="F20" s="27">
        <v>1237.4653</v>
      </c>
      <c r="G20" s="150">
        <v>1193.371</v>
      </c>
      <c r="H20" s="107">
        <f>AVERAGE(B20:F20)</f>
        <v>1238.2976</v>
      </c>
      <c r="I20" s="107">
        <f>(H20/G20-1)*100</f>
        <v>3.7646800533949643</v>
      </c>
      <c r="J20" s="105">
        <v>1815.88</v>
      </c>
      <c r="K20" s="105">
        <v>1342.9141</v>
      </c>
      <c r="L20" s="139">
        <f t="shared" si="2"/>
        <v>-26.046098861158228</v>
      </c>
    </row>
    <row r="21" spans="1:12" ht="15" customHeight="1">
      <c r="A21" s="111" t="s">
        <v>35</v>
      </c>
      <c r="B21" s="26" t="s">
        <v>60</v>
      </c>
      <c r="C21" s="84">
        <v>2623.4978</v>
      </c>
      <c r="D21" s="84">
        <v>2623.4978</v>
      </c>
      <c r="E21" s="84">
        <v>2623.4978</v>
      </c>
      <c r="F21" s="84">
        <v>2623.4978</v>
      </c>
      <c r="G21" s="151">
        <v>2623.4978</v>
      </c>
      <c r="H21" s="84">
        <f>AVERAGE(B21:F21)</f>
        <v>2623.4978</v>
      </c>
      <c r="I21" s="84">
        <f>(H21/G21-1)*100</f>
        <v>0</v>
      </c>
      <c r="J21" s="106">
        <v>1940.07</v>
      </c>
      <c r="K21" s="106">
        <v>2664.4407</v>
      </c>
      <c r="L21" s="137">
        <f t="shared" si="2"/>
        <v>37.33734865236822</v>
      </c>
    </row>
    <row r="22" spans="1:12" ht="15" customHeight="1">
      <c r="A22" s="110" t="s">
        <v>36</v>
      </c>
      <c r="B22" s="88" t="s">
        <v>60</v>
      </c>
      <c r="C22" s="27">
        <v>2821.9136</v>
      </c>
      <c r="D22" s="27">
        <v>2821.9136</v>
      </c>
      <c r="E22" s="27">
        <v>2821.9136</v>
      </c>
      <c r="F22" s="27">
        <v>2821.9136</v>
      </c>
      <c r="G22" s="150">
        <v>2821.9136</v>
      </c>
      <c r="H22" s="27">
        <f>AVERAGE(B22:F22)</f>
        <v>2821.9136</v>
      </c>
      <c r="I22" s="27">
        <f>(H22/G22-1)*100</f>
        <v>0</v>
      </c>
      <c r="J22" s="172">
        <v>2138.48</v>
      </c>
      <c r="K22" s="105">
        <v>2862.8565</v>
      </c>
      <c r="L22" s="139">
        <f t="shared" si="2"/>
        <v>33.8734287905428</v>
      </c>
    </row>
    <row r="23" spans="1:12" ht="15" customHeight="1">
      <c r="A23" s="112" t="s">
        <v>37</v>
      </c>
      <c r="B23" s="26"/>
      <c r="C23" s="84"/>
      <c r="D23" s="84"/>
      <c r="E23" s="84"/>
      <c r="F23" s="84"/>
      <c r="G23" s="149"/>
      <c r="H23" s="149"/>
      <c r="I23" s="149"/>
      <c r="J23" s="104"/>
      <c r="K23" s="104"/>
      <c r="L23" s="104"/>
    </row>
    <row r="24" spans="1:12" ht="15" customHeight="1">
      <c r="A24" s="110" t="s">
        <v>38</v>
      </c>
      <c r="B24" s="88" t="s">
        <v>60</v>
      </c>
      <c r="C24" s="88" t="s">
        <v>60</v>
      </c>
      <c r="D24" s="27">
        <v>422.1847</v>
      </c>
      <c r="E24" s="27">
        <v>419.0983</v>
      </c>
      <c r="F24" s="27">
        <v>421.3029</v>
      </c>
      <c r="G24" s="150">
        <v>425.35938000000004</v>
      </c>
      <c r="H24" s="88" t="s">
        <v>60</v>
      </c>
      <c r="I24" s="88" t="s">
        <v>60</v>
      </c>
      <c r="J24" s="27">
        <v>429.37</v>
      </c>
      <c r="K24" s="139">
        <v>405.8285</v>
      </c>
      <c r="L24" s="140">
        <f>(K24/J24-1)*100</f>
        <v>-5.482800381954956</v>
      </c>
    </row>
    <row r="25" spans="1:12" ht="15" customHeight="1">
      <c r="A25" s="111" t="s">
        <v>39</v>
      </c>
      <c r="B25" s="26" t="s">
        <v>60</v>
      </c>
      <c r="C25" s="26" t="s">
        <v>60</v>
      </c>
      <c r="D25" s="84">
        <v>555.7</v>
      </c>
      <c r="E25" s="84">
        <v>561.8</v>
      </c>
      <c r="F25" s="84">
        <v>554.4</v>
      </c>
      <c r="G25" s="151">
        <v>565.52</v>
      </c>
      <c r="H25" s="26" t="s">
        <v>60</v>
      </c>
      <c r="I25" s="26" t="s">
        <v>60</v>
      </c>
      <c r="J25" s="171">
        <v>511.46</v>
      </c>
      <c r="K25" s="144">
        <v>540.7818</v>
      </c>
      <c r="L25" s="137">
        <f>(K25/J25-1)*100</f>
        <v>5.732960544324084</v>
      </c>
    </row>
    <row r="26" spans="1:12" ht="15" customHeight="1">
      <c r="A26" s="110" t="s">
        <v>40</v>
      </c>
      <c r="B26" s="88" t="s">
        <v>60</v>
      </c>
      <c r="C26" s="27">
        <v>447.9788</v>
      </c>
      <c r="D26" s="27">
        <v>444.4514</v>
      </c>
      <c r="E26" s="27">
        <v>447.3174</v>
      </c>
      <c r="F26" s="27">
        <v>441.8058</v>
      </c>
      <c r="G26" s="150">
        <v>455.65086</v>
      </c>
      <c r="H26" s="27">
        <f>AVERAGE(B26:F26)</f>
        <v>445.38835000000006</v>
      </c>
      <c r="I26" s="27">
        <f>(H26/G26-1)*100</f>
        <v>-2.2522749106629547</v>
      </c>
      <c r="J26" s="170">
        <v>435.33</v>
      </c>
      <c r="K26" s="143">
        <v>427.6752</v>
      </c>
      <c r="L26" s="140">
        <f>(K26/J26-1)*100</f>
        <v>-1.7583901867548657</v>
      </c>
    </row>
    <row r="27" spans="1:12" ht="15" customHeight="1">
      <c r="A27" s="125" t="s">
        <v>41</v>
      </c>
      <c r="B27" s="120" t="s">
        <v>61</v>
      </c>
      <c r="C27" s="26" t="s">
        <v>61</v>
      </c>
      <c r="D27" s="120" t="s">
        <v>61</v>
      </c>
      <c r="E27" s="120" t="s">
        <v>61</v>
      </c>
      <c r="F27" s="120" t="s">
        <v>61</v>
      </c>
      <c r="G27" s="153" t="s">
        <v>61</v>
      </c>
      <c r="H27" s="120" t="s">
        <v>61</v>
      </c>
      <c r="I27" s="120" t="s">
        <v>61</v>
      </c>
      <c r="J27" s="120" t="s">
        <v>60</v>
      </c>
      <c r="K27" s="161" t="s">
        <v>60</v>
      </c>
      <c r="L27" s="161" t="s">
        <v>60</v>
      </c>
    </row>
    <row r="28" spans="1:12" ht="15" customHeight="1">
      <c r="A28" s="124" t="s">
        <v>70</v>
      </c>
      <c r="B28" s="155"/>
      <c r="C28" s="27"/>
      <c r="D28" s="121"/>
      <c r="E28" s="155"/>
      <c r="F28" s="121"/>
      <c r="G28" s="129"/>
      <c r="H28" s="156"/>
      <c r="I28" s="156"/>
      <c r="J28" s="122"/>
      <c r="K28" s="122"/>
      <c r="L28" s="122"/>
    </row>
    <row r="29" spans="1:12" ht="15.75" customHeight="1">
      <c r="A29" s="126" t="s">
        <v>71</v>
      </c>
      <c r="B29" s="175" t="s">
        <v>60</v>
      </c>
      <c r="C29" s="84">
        <v>3457.3639499999995</v>
      </c>
      <c r="D29" s="175">
        <v>3471.1427</v>
      </c>
      <c r="E29" s="171">
        <v>3494.2909999999997</v>
      </c>
      <c r="F29" s="128">
        <v>3413.27195</v>
      </c>
      <c r="G29" s="128">
        <v>3435.8691</v>
      </c>
      <c r="H29" s="128">
        <f>AVERAGE(B29:F29)</f>
        <v>3459.0173999999997</v>
      </c>
      <c r="I29" s="128">
        <f>(H29/G29-1)*100</f>
        <v>0.6737247353224118</v>
      </c>
      <c r="J29" s="173">
        <v>2933.3777714285716</v>
      </c>
      <c r="K29" s="132">
        <v>3361.2801333333327</v>
      </c>
      <c r="L29" s="132">
        <f>(K29/J29-1)*100</f>
        <v>14.587359530455913</v>
      </c>
    </row>
    <row r="30" spans="1:12" ht="15" customHeight="1">
      <c r="A30" s="123" t="s">
        <v>72</v>
      </c>
      <c r="B30" s="176" t="s">
        <v>60</v>
      </c>
      <c r="C30" s="27">
        <v>4036.6225999999997</v>
      </c>
      <c r="D30" s="176">
        <v>4044.8898499999996</v>
      </c>
      <c r="E30" s="129">
        <v>4052.0548000000003</v>
      </c>
      <c r="F30" s="129">
        <v>4049.8502</v>
      </c>
      <c r="G30" s="129">
        <v>4045.5512299999996</v>
      </c>
      <c r="H30" s="129">
        <f>AVERAGE(B30:F30)</f>
        <v>4045.8543625</v>
      </c>
      <c r="I30" s="129">
        <f>(H30/G30-1)*100</f>
        <v>0.0074929838424164785</v>
      </c>
      <c r="J30" s="133">
        <v>3516.8356595238097</v>
      </c>
      <c r="K30" s="133">
        <v>3930.093178571428</v>
      </c>
      <c r="L30" s="133">
        <f>(K30/J30-1)*100</f>
        <v>11.750833961447448</v>
      </c>
    </row>
    <row r="31" spans="1:12" ht="18">
      <c r="A31" s="127" t="s">
        <v>73</v>
      </c>
      <c r="B31" s="177" t="s">
        <v>61</v>
      </c>
      <c r="C31" s="130">
        <v>2016.6578499999998</v>
      </c>
      <c r="D31" s="177">
        <v>2001.7767999999999</v>
      </c>
      <c r="E31" s="130">
        <v>1954.92905</v>
      </c>
      <c r="F31" s="130">
        <v>1933.4342</v>
      </c>
      <c r="G31" s="130">
        <v>1918.99407</v>
      </c>
      <c r="H31" s="130">
        <f>AVERAGE(B31:F31)</f>
        <v>1976.699475</v>
      </c>
      <c r="I31" s="130">
        <f>(H31/G31-1)*100</f>
        <v>3.0070653110459977</v>
      </c>
      <c r="J31" s="174">
        <v>1659.538895238095</v>
      </c>
      <c r="K31" s="134">
        <v>1855.328371428571</v>
      </c>
      <c r="L31" s="134">
        <f>(K31/J31-1)*100</f>
        <v>11.79782388663968</v>
      </c>
    </row>
    <row r="32" spans="1:12" ht="18">
      <c r="A32" s="205" t="s">
        <v>78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ht="18">
      <c r="A33" s="147" t="s">
        <v>85</v>
      </c>
    </row>
  </sheetData>
  <sheetProtection selectLockedCells="1" selectUnlockedCells="1"/>
  <mergeCells count="6"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0:H23 H8:H19 H26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2023-01-02T04:38:10Z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