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'2'!$A$1:$L$32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<sst xmlns="http://schemas.openxmlformats.org/spreadsheetml/2006/main" count="209" uniqueCount="85">
  <si>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</si>
  <si>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</si>
  <si>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</si>
  <si>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</si>
  <si>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</si>
  <si>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</si>
  <si>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</si>
  <si>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</si>
  <si>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</si>
  <si>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</si>
  <si>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</si>
  <si>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</si>
  <si>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</si>
  <si>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</si>
  <si>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</si>
  <si>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</si>
  <si>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</si>
  <si>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</si>
  <si>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</si>
  <si>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</si>
  <si>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</si>
  <si>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</si>
  <si>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</si>
  <si>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</si>
  <si>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</si>
  <si>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</si>
  <si>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</si>
  <si>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</si>
  <si>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</si>
  <si>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</si>
  <si>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</si>
  <si>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</si>
  <si>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</si>
  <si>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</si>
  <si>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</si>
  <si>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</si>
  <si>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</si>
  <si>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</si>
  <si>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</si>
  <si>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</si>
  <si>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</si>
  <si>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</si>
  <si>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</si>
  <si>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</si>
  <si>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</si>
  <si>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</si>
  <si>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</si>
  <si>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</si>
  <si>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</si>
  <si>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</si>
  <si>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</si>
  <si>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</si>
  <si>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</si>
  <si>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</si>
  <si>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</si>
  <si>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</si>
  <si>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</si>
  <si>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</si>
  <si>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</si>
  <si>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</si>
  <si>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</si>
  <si>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</si>
  <si>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</si>
  <si>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</si>
  <si>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</si>
  <si>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</si>
  <si>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</si>
  <si>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</si>
  <si>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</si>
  <si>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</si>
  <si>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</si>
  <si>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</si>
  <si>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</si>
  <si>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</si>
  <si>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</si>
  <si>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</si>
  <si>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</si>
  <si>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</si>
  <si>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</si>
  <si>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</si>
  <si>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</si>
  <si>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Andrea García Lizama</t>
  </si>
  <si>
    <t>Octubre</t>
  </si>
  <si>
    <t>Noviembre 2022</t>
  </si>
  <si>
    <t>Nota: lunes 21 de noviembre feriado nacional en Argentina, jueves 24 en Estados Unidos de Norteamérica,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</si>
</sst>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4" fontId="26" fillId="63" borderId="30" xfId="0" applyNumberFormat="1" applyFont="1" applyFill="1" applyBorder="1" applyAlignment="1" applyProtection="1">
      <alignment horizontal="right"/>
      <protection/>
    </xf>
    <xf numFmtId="4" fontId="26" fillId="58" borderId="36" xfId="0" applyNumberFormat="1" applyFont="1" applyFill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2" fontId="26" fillId="58" borderId="30" xfId="0" applyNumberFormat="1" applyFont="1" applyFill="1" applyBorder="1" applyAlignment="1" applyProtection="1">
      <alignment horizontal="center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8" fillId="0" borderId="0" xfId="0" applyFont="1" applyAlignment="1">
      <alignment horizontal="left" wrapText="1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 horizontal="left"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39" xfId="0" applyFont="1" applyFill="1" applyBorder="1" applyAlignment="1">
      <alignment horizontal="center" vertical="center"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79"/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0" t="s">
        <v>47</v>
      </c>
      <c r="B10" s="180"/>
      <c r="C10" s="180"/>
      <c r="D10" s="181"/>
      <c r="E10" s="180"/>
      <c r="F10" s="180"/>
      <c r="G10" s="58"/>
      <c r="H10" s="57"/>
    </row>
    <row r="11" spans="1:8" ht="18">
      <c r="A11" s="182" t="s">
        <v>49</v>
      </c>
      <c r="B11" s="182"/>
      <c r="C11" s="182"/>
      <c r="D11" s="182"/>
      <c r="E11" s="182"/>
      <c r="F11" s="182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3" t="s">
        <v>43</v>
      </c>
      <c r="B13" s="183"/>
      <c r="C13" s="183"/>
      <c r="D13" s="184"/>
      <c r="E13" s="183"/>
      <c r="F13" s="183"/>
      <c r="G13" s="60"/>
      <c r="H13" s="57"/>
    </row>
    <row r="14" spans="1:8" ht="18">
      <c r="A14" s="187" t="s">
        <v>44</v>
      </c>
      <c r="B14" s="187"/>
      <c r="C14" s="187"/>
      <c r="D14" s="188"/>
      <c r="E14" s="187"/>
      <c r="F14" s="187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87" t="s">
        <v>80</v>
      </c>
      <c r="B18" s="187"/>
      <c r="C18" s="187"/>
      <c r="D18" s="188"/>
      <c r="E18" s="187"/>
      <c r="F18" s="187"/>
      <c r="G18" s="63"/>
      <c r="H18" s="57"/>
      <c r="I18" s="57"/>
      <c r="J18" s="57"/>
      <c r="K18" s="57"/>
      <c r="L18" s="57"/>
    </row>
    <row r="19" spans="1:12" ht="18">
      <c r="A19" s="183" t="s">
        <v>81</v>
      </c>
      <c r="B19" s="183"/>
      <c r="C19" s="183"/>
      <c r="D19" s="184"/>
      <c r="E19" s="183"/>
      <c r="F19" s="183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87" t="s">
        <v>45</v>
      </c>
      <c r="B22" s="187"/>
      <c r="C22" s="187"/>
      <c r="D22" s="188"/>
      <c r="E22" s="187"/>
      <c r="F22" s="187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89" t="s">
        <v>0</v>
      </c>
      <c r="B24" s="189"/>
      <c r="C24" s="189"/>
      <c r="D24" s="189"/>
      <c r="E24" s="189"/>
      <c r="F24" s="189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5" t="s">
        <v>48</v>
      </c>
      <c r="C36" s="185"/>
      <c r="D36" s="185"/>
    </row>
    <row r="37" spans="2:4" ht="18">
      <c r="B37" s="185" t="s">
        <v>56</v>
      </c>
      <c r="C37" s="185"/>
      <c r="D37" s="12"/>
    </row>
    <row r="38" spans="2:4" ht="18">
      <c r="B38" s="185" t="s">
        <v>57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1"/>
      <c r="B2" s="192" t="s">
        <v>83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4">
        <v>21</v>
      </c>
      <c r="C4" s="44">
        <v>22</v>
      </c>
      <c r="D4" s="44">
        <v>23</v>
      </c>
      <c r="E4" s="44">
        <v>24</v>
      </c>
      <c r="F4" s="44">
        <v>25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6"/>
      <c r="K5" s="31"/>
      <c r="L5" s="31"/>
      <c r="M5" s="4"/>
      <c r="N5" s="4"/>
      <c r="O5" s="4"/>
    </row>
    <row r="6" spans="1:15" ht="15">
      <c r="A6" s="32" t="s">
        <v>11</v>
      </c>
      <c r="B6" s="131" t="s">
        <v>60</v>
      </c>
      <c r="C6" s="92">
        <v>416</v>
      </c>
      <c r="D6" s="84">
        <v>414</v>
      </c>
      <c r="E6" s="84">
        <v>414</v>
      </c>
      <c r="F6" s="84">
        <v>414</v>
      </c>
      <c r="G6" s="84">
        <v>418.2</v>
      </c>
      <c r="H6" s="92">
        <f>AVERAGE(B6:F6)</f>
        <v>414.5</v>
      </c>
      <c r="I6" s="92">
        <f>(H6/G6-1)*100</f>
        <v>-0.8847441415590573</v>
      </c>
      <c r="J6" s="142">
        <v>302.21</v>
      </c>
      <c r="K6" s="137">
        <v>422.8421</v>
      </c>
      <c r="L6" s="92">
        <f>(K6/J6-1)*100</f>
        <v>39.91664736441549</v>
      </c>
      <c r="M6" s="4"/>
      <c r="N6" s="4"/>
      <c r="O6" s="4"/>
    </row>
    <row r="7" spans="1:15" ht="15">
      <c r="A7" s="40" t="s">
        <v>51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 t="s">
        <v>60</v>
      </c>
      <c r="I7" s="88" t="s">
        <v>60</v>
      </c>
      <c r="J7" s="88" t="s">
        <v>60</v>
      </c>
      <c r="K7" s="88" t="s">
        <v>60</v>
      </c>
      <c r="L7" s="88" t="s">
        <v>60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38"/>
      <c r="K8" s="138"/>
      <c r="L8" s="26"/>
      <c r="M8" s="4"/>
      <c r="N8" s="4"/>
      <c r="O8" s="4"/>
    </row>
    <row r="9" spans="1:15" ht="15">
      <c r="A9" s="40" t="s">
        <v>67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4"/>
      <c r="N9" s="4"/>
      <c r="O9" s="4"/>
    </row>
    <row r="10" spans="1:15" ht="15">
      <c r="A10" s="48" t="s">
        <v>13</v>
      </c>
      <c r="B10" s="92">
        <v>359.8</v>
      </c>
      <c r="C10" s="92">
        <v>356.9</v>
      </c>
      <c r="D10" s="92">
        <v>357.6</v>
      </c>
      <c r="E10" s="131" t="s">
        <v>61</v>
      </c>
      <c r="F10" s="84">
        <v>351</v>
      </c>
      <c r="G10" s="28">
        <v>365.48</v>
      </c>
      <c r="H10" s="92">
        <f aca="true" t="shared" si="0" ref="H10:H15">AVERAGE(B10:F10)</f>
        <v>356.32500000000005</v>
      </c>
      <c r="I10" s="92">
        <f aca="true" t="shared" si="1" ref="I10:I15">(H10/G10-1)*100</f>
        <v>-2.5049250300973935</v>
      </c>
      <c r="J10" s="142">
        <v>321.39</v>
      </c>
      <c r="K10" s="137">
        <v>393.0095</v>
      </c>
      <c r="L10" s="92">
        <f>(K10/J10-1)*100</f>
        <v>22.28429633778277</v>
      </c>
      <c r="M10" s="4"/>
      <c r="N10" s="4"/>
      <c r="O10" s="4"/>
    </row>
    <row r="11" spans="1:15" ht="15">
      <c r="A11" s="33" t="s">
        <v>14</v>
      </c>
      <c r="B11" s="27">
        <v>436.9</v>
      </c>
      <c r="C11" s="27">
        <v>422.7</v>
      </c>
      <c r="D11" s="27">
        <v>424.4</v>
      </c>
      <c r="E11" s="88" t="s">
        <v>61</v>
      </c>
      <c r="F11" s="27">
        <v>421.4</v>
      </c>
      <c r="G11" s="27">
        <v>433.64</v>
      </c>
      <c r="H11" s="27">
        <f t="shared" si="0"/>
        <v>426.35</v>
      </c>
      <c r="I11" s="27">
        <f t="shared" si="1"/>
        <v>-1.6811179780462981</v>
      </c>
      <c r="J11" s="139">
        <v>361.02</v>
      </c>
      <c r="K11" s="139">
        <v>439.9095</v>
      </c>
      <c r="L11" s="27">
        <f>(K11/J11-1)*100</f>
        <v>21.851836463353823</v>
      </c>
      <c r="M11" s="4"/>
      <c r="N11" s="4"/>
      <c r="O11" s="4"/>
    </row>
    <row r="12" spans="1:15" ht="15">
      <c r="A12" s="45" t="s">
        <v>58</v>
      </c>
      <c r="B12" s="146" t="s">
        <v>60</v>
      </c>
      <c r="C12" s="146" t="s">
        <v>60</v>
      </c>
      <c r="D12" s="146" t="s">
        <v>60</v>
      </c>
      <c r="E12" s="163" t="s">
        <v>60</v>
      </c>
      <c r="F12" s="26" t="s">
        <v>60</v>
      </c>
      <c r="G12" s="93" t="s">
        <v>60</v>
      </c>
      <c r="H12" s="163" t="s">
        <v>60</v>
      </c>
      <c r="I12" s="163" t="s">
        <v>60</v>
      </c>
      <c r="J12" s="163" t="s">
        <v>60</v>
      </c>
      <c r="K12" s="146" t="s">
        <v>60</v>
      </c>
      <c r="L12" s="93" t="s">
        <v>61</v>
      </c>
      <c r="M12" s="4"/>
      <c r="N12" s="4"/>
      <c r="O12" s="4"/>
    </row>
    <row r="13" spans="1:15" ht="15">
      <c r="A13" s="50" t="s">
        <v>59</v>
      </c>
      <c r="B13" s="135">
        <v>418.60602</v>
      </c>
      <c r="C13" s="135">
        <v>415.39092</v>
      </c>
      <c r="D13" s="135">
        <v>417.13626</v>
      </c>
      <c r="E13" s="148" t="s">
        <v>61</v>
      </c>
      <c r="F13" s="135">
        <v>414.10488</v>
      </c>
      <c r="G13" s="135">
        <v>427.847136</v>
      </c>
      <c r="H13" s="135">
        <f t="shared" si="0"/>
        <v>416.30952</v>
      </c>
      <c r="I13" s="135">
        <f t="shared" si="1"/>
        <v>-2.696667811748532</v>
      </c>
      <c r="J13" s="148" t="s">
        <v>77</v>
      </c>
      <c r="K13" s="135">
        <v>437.28422000000006</v>
      </c>
      <c r="L13" s="154" t="s">
        <v>61</v>
      </c>
      <c r="M13" s="4"/>
      <c r="N13" s="4"/>
      <c r="O13" s="4"/>
    </row>
    <row r="14" spans="1:15" ht="15">
      <c r="A14" s="34" t="s">
        <v>15</v>
      </c>
      <c r="B14" s="136">
        <v>416.76882</v>
      </c>
      <c r="C14" s="136">
        <v>413.55372</v>
      </c>
      <c r="D14" s="136">
        <v>415.29906</v>
      </c>
      <c r="E14" s="163" t="s">
        <v>61</v>
      </c>
      <c r="F14" s="86">
        <v>412.26768</v>
      </c>
      <c r="G14" s="86">
        <v>426.00993600000004</v>
      </c>
      <c r="H14" s="136">
        <f t="shared" si="0"/>
        <v>414.47231999999997</v>
      </c>
      <c r="I14" s="136">
        <f t="shared" si="1"/>
        <v>-2.7082973952044287</v>
      </c>
      <c r="J14" s="165">
        <v>353.64350285714283</v>
      </c>
      <c r="K14" s="165">
        <v>436.3855230000001</v>
      </c>
      <c r="L14" s="86">
        <f>(K14/J14-1)*100</f>
        <v>23.397014076144806</v>
      </c>
      <c r="M14" s="4"/>
      <c r="N14" s="4"/>
      <c r="O14" s="4"/>
    </row>
    <row r="15" spans="1:15" ht="15">
      <c r="A15" s="35" t="s">
        <v>42</v>
      </c>
      <c r="B15" s="135">
        <v>414.93162</v>
      </c>
      <c r="C15" s="135">
        <v>411.71652</v>
      </c>
      <c r="D15" s="135">
        <v>413.46186</v>
      </c>
      <c r="E15" s="148" t="s">
        <v>61</v>
      </c>
      <c r="F15" s="85">
        <v>410.43048</v>
      </c>
      <c r="G15" s="85">
        <v>424.172736</v>
      </c>
      <c r="H15" s="135">
        <f t="shared" si="0"/>
        <v>412.63512000000003</v>
      </c>
      <c r="I15" s="135">
        <f t="shared" si="1"/>
        <v>-2.7200277200277068</v>
      </c>
      <c r="J15" s="164">
        <v>344.9824171428571</v>
      </c>
      <c r="K15" s="164">
        <v>435.46692300000007</v>
      </c>
      <c r="L15" s="85">
        <f>(K15/J15-1)*100</f>
        <v>26.22872974412298</v>
      </c>
      <c r="M15" s="4"/>
      <c r="N15" s="4"/>
      <c r="O15" s="4"/>
    </row>
    <row r="16" spans="1:15" ht="15">
      <c r="A16" s="36" t="s">
        <v>75</v>
      </c>
      <c r="B16" s="131" t="s">
        <v>60</v>
      </c>
      <c r="C16" s="131" t="s">
        <v>60</v>
      </c>
      <c r="D16" s="26" t="s">
        <v>60</v>
      </c>
      <c r="E16" s="26" t="s">
        <v>60</v>
      </c>
      <c r="F16" s="26" t="s">
        <v>60</v>
      </c>
      <c r="G16" s="26" t="s">
        <v>60</v>
      </c>
      <c r="H16" s="131" t="s">
        <v>60</v>
      </c>
      <c r="I16" s="131" t="s">
        <v>60</v>
      </c>
      <c r="J16" s="26" t="s">
        <v>61</v>
      </c>
      <c r="K16" s="26" t="s">
        <v>61</v>
      </c>
      <c r="L16" s="26" t="s">
        <v>61</v>
      </c>
      <c r="M16" s="4"/>
      <c r="N16" s="4"/>
      <c r="O16" s="4"/>
    </row>
    <row r="17" spans="1:15" ht="15.75">
      <c r="A17" s="37" t="s">
        <v>16</v>
      </c>
      <c r="B17" s="27"/>
      <c r="C17" s="88"/>
      <c r="D17" s="88"/>
      <c r="E17" s="88"/>
      <c r="F17" s="88"/>
      <c r="G17" s="88"/>
      <c r="H17" s="88"/>
      <c r="I17" s="88"/>
      <c r="J17" s="140"/>
      <c r="K17" s="140"/>
      <c r="L17" s="43"/>
      <c r="M17" s="4"/>
      <c r="N17" s="4"/>
      <c r="O17" s="4"/>
    </row>
    <row r="18" spans="1:15" ht="15">
      <c r="A18" s="38" t="s">
        <v>79</v>
      </c>
      <c r="B18" s="92">
        <v>394.25</v>
      </c>
      <c r="C18" s="92">
        <v>392.5</v>
      </c>
      <c r="D18" s="92">
        <v>394.75</v>
      </c>
      <c r="E18" s="131" t="s">
        <v>61</v>
      </c>
      <c r="F18" s="92">
        <v>394</v>
      </c>
      <c r="G18" s="92">
        <v>392.81</v>
      </c>
      <c r="H18" s="92">
        <f>AVERAGE(B18:F18)</f>
        <v>393.875</v>
      </c>
      <c r="I18" s="92">
        <f>(H18/G18-1)*100</f>
        <v>0.2711234439041865</v>
      </c>
      <c r="J18" s="26" t="s">
        <v>61</v>
      </c>
      <c r="K18" s="101">
        <v>392.9375</v>
      </c>
      <c r="L18" s="26" t="s">
        <v>61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41"/>
      <c r="K19" s="141"/>
      <c r="L19" s="43"/>
      <c r="M19" s="4"/>
      <c r="N19" s="4"/>
      <c r="O19" s="4"/>
    </row>
    <row r="20" spans="1:15" ht="15">
      <c r="A20" s="36" t="s">
        <v>17</v>
      </c>
      <c r="B20" s="92" t="s">
        <v>60</v>
      </c>
      <c r="C20" s="92">
        <v>296</v>
      </c>
      <c r="D20" s="92">
        <v>292</v>
      </c>
      <c r="E20" s="84">
        <v>294</v>
      </c>
      <c r="F20" s="84">
        <v>298</v>
      </c>
      <c r="G20" s="84">
        <v>299.2</v>
      </c>
      <c r="H20" s="92">
        <f>AVERAGE(B20:F20)</f>
        <v>295</v>
      </c>
      <c r="I20" s="92">
        <f>(H20/G20-1)*100</f>
        <v>-1.4037433155080214</v>
      </c>
      <c r="J20" s="166">
        <v>247.63</v>
      </c>
      <c r="K20" s="142">
        <v>308.2105</v>
      </c>
      <c r="L20" s="92">
        <f>(K20/J20-1)*100</f>
        <v>24.464119856237133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39"/>
      <c r="K21" s="139"/>
      <c r="L21" s="27"/>
      <c r="M21" s="4"/>
      <c r="N21" s="4"/>
      <c r="O21" s="4"/>
    </row>
    <row r="22" spans="1:15" ht="15">
      <c r="A22" s="70" t="s">
        <v>18</v>
      </c>
      <c r="B22" s="92">
        <v>321.65</v>
      </c>
      <c r="C22" s="92">
        <v>320.57</v>
      </c>
      <c r="D22" s="92">
        <v>319.19</v>
      </c>
      <c r="E22" s="131" t="s">
        <v>60</v>
      </c>
      <c r="F22" s="84">
        <v>321.06</v>
      </c>
      <c r="G22" s="101">
        <v>326.13800000000003</v>
      </c>
      <c r="H22" s="92">
        <f>AVERAGE(B22:F22)</f>
        <v>320.6175</v>
      </c>
      <c r="I22" s="92">
        <f>(H22/G22-1)*100</f>
        <v>-1.6926883711803065</v>
      </c>
      <c r="J22" s="166">
        <v>270.18</v>
      </c>
      <c r="K22" s="142">
        <v>352.9028</v>
      </c>
      <c r="L22" s="92">
        <f>(K22/J22-1)*100</f>
        <v>30.617662299207925</v>
      </c>
      <c r="M22" s="4"/>
      <c r="N22" s="4"/>
      <c r="O22" s="4"/>
    </row>
    <row r="23" spans="1:15" ht="15">
      <c r="A23" s="72" t="s">
        <v>19</v>
      </c>
      <c r="B23" s="27">
        <v>320.65</v>
      </c>
      <c r="C23" s="27">
        <v>319.57</v>
      </c>
      <c r="D23" s="27">
        <v>318.19</v>
      </c>
      <c r="E23" s="88" t="s">
        <v>60</v>
      </c>
      <c r="F23" s="27">
        <v>320.06</v>
      </c>
      <c r="G23" s="102">
        <v>325.13800000000003</v>
      </c>
      <c r="H23" s="27">
        <f>AVERAGE(B23:F23)</f>
        <v>319.6175</v>
      </c>
      <c r="I23" s="27">
        <f>(H23/G23-1)*100</f>
        <v>-1.697894432517888</v>
      </c>
      <c r="J23" s="167">
        <v>269.18</v>
      </c>
      <c r="K23" s="143">
        <v>351.898</v>
      </c>
      <c r="L23" s="27">
        <f>(K23/J23-1)*100</f>
        <v>30.729623300393794</v>
      </c>
      <c r="M23" s="4"/>
      <c r="N23" s="4"/>
      <c r="O23" s="4"/>
    </row>
    <row r="24" spans="1:15" ht="15">
      <c r="A24" s="69" t="s">
        <v>62</v>
      </c>
      <c r="B24" s="92">
        <v>392.6436092347307</v>
      </c>
      <c r="C24" s="92">
        <v>395.61985220197886</v>
      </c>
      <c r="D24" s="92">
        <v>397.05285807509836</v>
      </c>
      <c r="E24" s="26" t="s">
        <v>60</v>
      </c>
      <c r="F24" s="84">
        <v>399.4779449373005</v>
      </c>
      <c r="G24" s="103">
        <v>392.4231467927124</v>
      </c>
      <c r="H24" s="92">
        <f>AVERAGE(B24:F24)</f>
        <v>396.1985661122771</v>
      </c>
      <c r="I24" s="92">
        <f>(H24/G24-1)*100</f>
        <v>0.962078651685383</v>
      </c>
      <c r="J24" s="168">
        <v>299.90240862566645</v>
      </c>
      <c r="K24" s="144">
        <v>365.3228011076032</v>
      </c>
      <c r="L24" s="92">
        <f>(K24/J24-1)*100</f>
        <v>21.813893653516292</v>
      </c>
      <c r="M24" s="4"/>
      <c r="N24" s="4"/>
      <c r="O24" s="4"/>
    </row>
    <row r="25" spans="1:15" ht="15.75">
      <c r="A25" s="73" t="s">
        <v>68</v>
      </c>
      <c r="B25" s="87"/>
      <c r="C25" s="27"/>
      <c r="D25" s="27"/>
      <c r="E25" s="27"/>
      <c r="F25" s="88"/>
      <c r="G25" s="87"/>
      <c r="H25" s="162"/>
      <c r="I25" s="162"/>
      <c r="J25" s="139"/>
      <c r="K25" s="139"/>
      <c r="L25" s="27"/>
      <c r="M25" s="4"/>
      <c r="N25" s="4"/>
      <c r="O25" s="4"/>
    </row>
    <row r="26" spans="1:15" ht="15">
      <c r="A26" s="69" t="s">
        <v>20</v>
      </c>
      <c r="B26" s="103">
        <v>433</v>
      </c>
      <c r="C26" s="103">
        <v>433</v>
      </c>
      <c r="D26" s="103">
        <v>433</v>
      </c>
      <c r="E26" s="103">
        <v>442</v>
      </c>
      <c r="F26" s="103">
        <v>442</v>
      </c>
      <c r="G26" s="103">
        <v>433</v>
      </c>
      <c r="H26" s="103">
        <f>AVERAGE(B26:F26)</f>
        <v>436.6</v>
      </c>
      <c r="I26" s="103">
        <f>(H26/G26-1)*100</f>
        <v>0.8314087759815347</v>
      </c>
      <c r="J26" s="168">
        <v>400</v>
      </c>
      <c r="K26" s="144">
        <v>434.1904</v>
      </c>
      <c r="L26" s="92">
        <f aca="true" t="shared" si="2" ref="L26:L31">(K26/J26-1)*100</f>
        <v>8.54760000000001</v>
      </c>
      <c r="M26" s="4"/>
      <c r="N26" s="4"/>
      <c r="O26" s="4"/>
    </row>
    <row r="27" spans="1:12" ht="15">
      <c r="A27" s="71" t="s">
        <v>21</v>
      </c>
      <c r="B27" s="87">
        <v>432</v>
      </c>
      <c r="C27" s="87">
        <v>432</v>
      </c>
      <c r="D27" s="87">
        <v>432</v>
      </c>
      <c r="E27" s="87">
        <v>440</v>
      </c>
      <c r="F27" s="87">
        <v>440</v>
      </c>
      <c r="G27" s="87">
        <v>432</v>
      </c>
      <c r="H27" s="87">
        <f>AVERAGE(B27:F27)</f>
        <v>435.2</v>
      </c>
      <c r="I27" s="87">
        <f>(H27/G27-1)*100</f>
        <v>0.7407407407407307</v>
      </c>
      <c r="J27" s="139">
        <v>397</v>
      </c>
      <c r="K27" s="139">
        <v>433.0476</v>
      </c>
      <c r="L27" s="27">
        <f t="shared" si="2"/>
        <v>9.079999999999998</v>
      </c>
    </row>
    <row r="28" spans="1:12" ht="15">
      <c r="A28" s="69" t="s">
        <v>22</v>
      </c>
      <c r="B28" s="103">
        <v>429</v>
      </c>
      <c r="C28" s="103">
        <v>429</v>
      </c>
      <c r="D28" s="103">
        <v>429</v>
      </c>
      <c r="E28" s="103">
        <v>437</v>
      </c>
      <c r="F28" s="103">
        <v>437</v>
      </c>
      <c r="G28" s="103">
        <v>429</v>
      </c>
      <c r="H28" s="103">
        <f>AVERAGE(B28:F28)</f>
        <v>432.2</v>
      </c>
      <c r="I28" s="103">
        <f>(H28/G28-1)*100</f>
        <v>0.7459207459207473</v>
      </c>
      <c r="J28" s="168">
        <v>396.33</v>
      </c>
      <c r="K28" s="144">
        <v>429.0476</v>
      </c>
      <c r="L28" s="103">
        <f t="shared" si="2"/>
        <v>8.255140917921944</v>
      </c>
    </row>
    <row r="29" spans="1:12" ht="15.75">
      <c r="A29" s="73" t="s">
        <v>69</v>
      </c>
      <c r="B29" s="87"/>
      <c r="C29" s="87"/>
      <c r="D29" s="87"/>
      <c r="E29" s="87"/>
      <c r="F29" s="87"/>
      <c r="G29" s="87"/>
      <c r="H29" s="87"/>
      <c r="I29" s="87"/>
      <c r="J29" s="139"/>
      <c r="K29" s="139"/>
      <c r="L29" s="87"/>
    </row>
    <row r="30" spans="1:12" ht="15">
      <c r="A30" s="69" t="s">
        <v>63</v>
      </c>
      <c r="B30" s="103">
        <v>427.5</v>
      </c>
      <c r="C30" s="103">
        <v>427.5</v>
      </c>
      <c r="D30" s="171">
        <v>427.5</v>
      </c>
      <c r="E30" s="103">
        <v>438</v>
      </c>
      <c r="F30" s="103">
        <v>438</v>
      </c>
      <c r="G30" s="103">
        <v>427.5</v>
      </c>
      <c r="H30" s="103">
        <f>AVERAGE(B30:F30)</f>
        <v>431.7</v>
      </c>
      <c r="I30" s="103">
        <f>(H30/G30-1)*100</f>
        <v>0.9824561403508847</v>
      </c>
      <c r="J30" s="168">
        <v>431.07142857142856</v>
      </c>
      <c r="K30" s="144">
        <v>426.75</v>
      </c>
      <c r="L30" s="103">
        <f t="shared" si="2"/>
        <v>-1.0024855012427447</v>
      </c>
    </row>
    <row r="31" spans="1:12" ht="15">
      <c r="A31" s="90" t="s">
        <v>64</v>
      </c>
      <c r="B31" s="81">
        <v>422.5</v>
      </c>
      <c r="C31" s="81">
        <v>422.5</v>
      </c>
      <c r="D31" s="81">
        <v>422.5</v>
      </c>
      <c r="E31" s="81">
        <v>422.5</v>
      </c>
      <c r="F31" s="81">
        <v>433</v>
      </c>
      <c r="G31" s="81">
        <v>422.5</v>
      </c>
      <c r="H31" s="117">
        <f>AVERAGE(B31:F31)</f>
        <v>424.6</v>
      </c>
      <c r="I31" s="81">
        <f>(H31/G31-1)*100</f>
        <v>0.4970414201183493</v>
      </c>
      <c r="J31" s="169">
        <v>426.07142857142856</v>
      </c>
      <c r="K31" s="145">
        <v>419</v>
      </c>
      <c r="L31" s="81">
        <f t="shared" si="2"/>
        <v>-1.6596814752724232</v>
      </c>
    </row>
    <row r="32" spans="1:12" ht="15.75" customHeight="1">
      <c r="A32" s="197" t="s">
        <v>78</v>
      </c>
      <c r="B32" s="197"/>
      <c r="C32" s="197"/>
      <c r="D32" s="197"/>
      <c r="E32" s="82"/>
      <c r="F32" s="82"/>
      <c r="G32" s="198" t="s">
        <v>0</v>
      </c>
      <c r="H32" s="198"/>
      <c r="I32" s="198"/>
      <c r="J32" s="83"/>
      <c r="K32" s="83"/>
      <c r="L32" s="83"/>
    </row>
    <row r="33" spans="1:12" ht="15">
      <c r="A33" s="196" t="s">
        <v>76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spans="1:12" ht="16.5" customHeight="1">
      <c r="A34" s="190" t="s">
        <v>84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3" ht="15.75">
      <c r="A35" s="147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9:H31 H10 H18 H22:H24" formulaRange="1" unlockedFormula="1"/>
    <ignoredError sqref="K25 L20:L26 L6:L10 I29:I31 I22:I24 I18 I10 H6:I6 H20:I20" unlockedFormula="1"/>
    <ignoredError sqref="H26:H28 H17 H19 H21 H11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83</v>
      </c>
      <c r="C2" s="192"/>
      <c r="D2" s="192"/>
      <c r="E2" s="192"/>
      <c r="F2" s="192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9"/>
      <c r="H3" s="199"/>
      <c r="I3" s="199"/>
      <c r="J3" s="195" t="s">
        <v>3</v>
      </c>
      <c r="K3" s="195"/>
      <c r="L3" s="195"/>
    </row>
    <row r="4" spans="1:12" ht="15" customHeight="1">
      <c r="A4" s="202" t="s">
        <v>1</v>
      </c>
      <c r="B4" s="108" t="s">
        <v>4</v>
      </c>
      <c r="C4" s="108" t="s">
        <v>5</v>
      </c>
      <c r="D4" s="108" t="s">
        <v>6</v>
      </c>
      <c r="E4" s="108" t="s">
        <v>7</v>
      </c>
      <c r="F4" s="108" t="s">
        <v>8</v>
      </c>
      <c r="G4" s="200"/>
      <c r="H4" s="201"/>
      <c r="I4" s="199"/>
      <c r="J4" s="203" t="s">
        <v>82</v>
      </c>
      <c r="K4" s="204"/>
      <c r="L4" s="205"/>
    </row>
    <row r="5" spans="1:12" ht="15" customHeight="1">
      <c r="A5" s="202"/>
      <c r="B5" s="109">
        <v>21</v>
      </c>
      <c r="C5" s="109">
        <v>22</v>
      </c>
      <c r="D5" s="109">
        <v>23</v>
      </c>
      <c r="E5" s="109">
        <v>24</v>
      </c>
      <c r="F5" s="109">
        <v>25</v>
      </c>
      <c r="G5" s="52" t="s">
        <v>52</v>
      </c>
      <c r="H5" s="55" t="s">
        <v>53</v>
      </c>
      <c r="I5" s="42" t="s">
        <v>9</v>
      </c>
      <c r="J5" s="157">
        <v>2021</v>
      </c>
      <c r="K5" s="157">
        <v>2022</v>
      </c>
      <c r="L5" s="158" t="s">
        <v>54</v>
      </c>
    </row>
    <row r="6" spans="1:12" ht="15" customHeight="1">
      <c r="A6" s="40"/>
      <c r="B6" s="113" t="s">
        <v>74</v>
      </c>
      <c r="C6" s="113"/>
      <c r="D6" s="113"/>
      <c r="E6" s="114"/>
      <c r="F6" s="115"/>
      <c r="G6" s="53"/>
      <c r="H6" s="80"/>
      <c r="I6" s="25"/>
      <c r="J6" s="159"/>
      <c r="K6" s="3"/>
      <c r="L6" s="160"/>
    </row>
    <row r="7" spans="1:12" ht="15" customHeight="1">
      <c r="A7" s="32" t="s">
        <v>23</v>
      </c>
      <c r="B7" s="26" t="s">
        <v>61</v>
      </c>
      <c r="C7" s="26" t="s">
        <v>61</v>
      </c>
      <c r="D7" s="26" t="s">
        <v>61</v>
      </c>
      <c r="E7" s="26" t="s">
        <v>61</v>
      </c>
      <c r="F7" s="26" t="s">
        <v>61</v>
      </c>
      <c r="G7" s="149" t="s">
        <v>61</v>
      </c>
      <c r="H7" s="26" t="s">
        <v>61</v>
      </c>
      <c r="I7" s="26" t="s">
        <v>61</v>
      </c>
      <c r="J7" s="26" t="s">
        <v>60</v>
      </c>
      <c r="K7" s="138" t="s">
        <v>60</v>
      </c>
      <c r="L7" s="138" t="s">
        <v>60</v>
      </c>
    </row>
    <row r="8" spans="1:12" ht="15" customHeight="1">
      <c r="A8" s="40" t="s">
        <v>24</v>
      </c>
      <c r="B8" s="107">
        <v>274.7148</v>
      </c>
      <c r="C8" s="27">
        <v>275.4038</v>
      </c>
      <c r="D8" s="107">
        <v>271.9591</v>
      </c>
      <c r="E8" s="88" t="s">
        <v>60</v>
      </c>
      <c r="F8" s="27">
        <v>268.8588</v>
      </c>
      <c r="G8" s="150">
        <v>272.61356</v>
      </c>
      <c r="H8" s="87">
        <f>AVERAGE(B8:F8)</f>
        <v>272.734125</v>
      </c>
      <c r="I8" s="87">
        <f>(H8/G8-1)*100</f>
        <v>0.04422560638583928</v>
      </c>
      <c r="J8" s="118">
        <v>451.81</v>
      </c>
      <c r="K8" s="118">
        <v>264.4381</v>
      </c>
      <c r="L8" s="139">
        <f>(K8/J8-1)*100</f>
        <v>-41.4713928421239</v>
      </c>
    </row>
    <row r="9" spans="1:12" ht="15" customHeight="1">
      <c r="A9" s="32" t="s">
        <v>25</v>
      </c>
      <c r="B9" s="26" t="s">
        <v>60</v>
      </c>
      <c r="C9" s="84">
        <v>591</v>
      </c>
      <c r="D9" s="28">
        <v>592</v>
      </c>
      <c r="E9" s="84">
        <v>592</v>
      </c>
      <c r="F9" s="84">
        <v>592</v>
      </c>
      <c r="G9" s="151">
        <v>600</v>
      </c>
      <c r="H9" s="84">
        <f>AVERAGE(B9:F9)</f>
        <v>591.75</v>
      </c>
      <c r="I9" s="84">
        <f>(H9/G9-1)*100</f>
        <v>-1.375000000000004</v>
      </c>
      <c r="J9" s="119">
        <v>540.11</v>
      </c>
      <c r="K9" s="119">
        <v>587</v>
      </c>
      <c r="L9" s="137">
        <f>(K9/J9-1)*100</f>
        <v>8.681564866416092</v>
      </c>
    </row>
    <row r="10" spans="1:12" ht="15" customHeight="1">
      <c r="A10" s="49" t="s">
        <v>26</v>
      </c>
      <c r="B10" s="107">
        <v>527.9194</v>
      </c>
      <c r="C10" s="27">
        <v>525.3473</v>
      </c>
      <c r="D10" s="107">
        <v>527.6438</v>
      </c>
      <c r="E10" s="88" t="s">
        <v>60</v>
      </c>
      <c r="F10" s="27">
        <v>527.7357</v>
      </c>
      <c r="G10" s="150">
        <v>527.0743</v>
      </c>
      <c r="H10" s="87">
        <f>AVERAGE(B10:F10)</f>
        <v>527.16155</v>
      </c>
      <c r="I10" s="87">
        <f>(H10/G10-1)*100</f>
        <v>0.01655364338577492</v>
      </c>
      <c r="J10" s="118">
        <v>452.02</v>
      </c>
      <c r="K10" s="118">
        <v>507.5483</v>
      </c>
      <c r="L10" s="139">
        <f>(K10/J10-1)*100</f>
        <v>12.284478562895451</v>
      </c>
    </row>
    <row r="11" spans="1:12" ht="15" customHeight="1">
      <c r="A11" s="32" t="s">
        <v>50</v>
      </c>
      <c r="B11" s="28">
        <v>630.5889378219005</v>
      </c>
      <c r="C11" s="84">
        <v>620.8460337521374</v>
      </c>
      <c r="D11" s="84">
        <v>618.7313432835821</v>
      </c>
      <c r="E11" s="84">
        <v>612.1139788154558</v>
      </c>
      <c r="F11" s="84">
        <v>609.507385468996</v>
      </c>
      <c r="G11" s="151">
        <v>658.6460105425455</v>
      </c>
      <c r="H11" s="84">
        <f>AVERAGE(B11:F11)</f>
        <v>618.3575358284144</v>
      </c>
      <c r="I11" s="84">
        <f>(H11/G11-1)*100</f>
        <v>-6.116863090227231</v>
      </c>
      <c r="J11" s="119">
        <v>752.9537925789607</v>
      </c>
      <c r="K11" s="119">
        <v>641.0712934152382</v>
      </c>
      <c r="L11" s="137">
        <f>(K11/J11-1)*100</f>
        <v>-14.859145443774313</v>
      </c>
    </row>
    <row r="12" spans="1:12" s="13" customFormat="1" ht="15" customHeight="1">
      <c r="A12" s="110" t="s">
        <v>55</v>
      </c>
      <c r="B12" s="88" t="s">
        <v>61</v>
      </c>
      <c r="C12" s="88" t="s">
        <v>61</v>
      </c>
      <c r="D12" s="88" t="s">
        <v>61</v>
      </c>
      <c r="E12" s="88" t="s">
        <v>61</v>
      </c>
      <c r="F12" s="88" t="s">
        <v>61</v>
      </c>
      <c r="G12" s="152" t="s">
        <v>61</v>
      </c>
      <c r="H12" s="152" t="s">
        <v>61</v>
      </c>
      <c r="I12" s="152" t="s">
        <v>61</v>
      </c>
      <c r="J12" s="88" t="s">
        <v>61</v>
      </c>
      <c r="K12" s="141" t="s">
        <v>61</v>
      </c>
      <c r="L12" s="141" t="s">
        <v>61</v>
      </c>
    </row>
    <row r="13" spans="1:12" ht="15" customHeight="1">
      <c r="A13" s="51" t="s">
        <v>27</v>
      </c>
      <c r="B13" s="26" t="s">
        <v>60</v>
      </c>
      <c r="C13" s="28">
        <v>300</v>
      </c>
      <c r="D13" s="84">
        <v>300</v>
      </c>
      <c r="E13" s="28">
        <v>300</v>
      </c>
      <c r="F13" s="84">
        <v>300</v>
      </c>
      <c r="G13" s="151">
        <v>294.6</v>
      </c>
      <c r="H13" s="84">
        <f aca="true" t="shared" si="0" ref="H13:H19">AVERAGE(B13:F13)</f>
        <v>300</v>
      </c>
      <c r="I13" s="84">
        <f aca="true" t="shared" si="1" ref="I13:I19">(H13/G13-1)*100</f>
        <v>1.8329938900203624</v>
      </c>
      <c r="J13" s="104">
        <v>239.21</v>
      </c>
      <c r="K13" s="104">
        <v>286.2631</v>
      </c>
      <c r="L13" s="137">
        <f aca="true" t="shared" si="2" ref="L13:L22">(K13/J13-1)*100</f>
        <v>19.670206095062916</v>
      </c>
    </row>
    <row r="14" spans="1:12" ht="15" customHeight="1">
      <c r="A14" s="110" t="s">
        <v>28</v>
      </c>
      <c r="B14" s="107">
        <v>1747.1613</v>
      </c>
      <c r="C14" s="107">
        <v>1765.6802</v>
      </c>
      <c r="D14" s="27">
        <v>1789.2696</v>
      </c>
      <c r="E14" s="88" t="s">
        <v>60</v>
      </c>
      <c r="F14" s="27">
        <v>1780.6716</v>
      </c>
      <c r="G14" s="150">
        <v>1774.54272</v>
      </c>
      <c r="H14" s="87">
        <f t="shared" si="0"/>
        <v>1770.695675</v>
      </c>
      <c r="I14" s="87">
        <f t="shared" si="1"/>
        <v>-0.2167907797677615</v>
      </c>
      <c r="J14" s="105">
        <v>1438.74</v>
      </c>
      <c r="K14" s="105">
        <v>1681.1697</v>
      </c>
      <c r="L14" s="139">
        <f t="shared" si="2"/>
        <v>16.850139705575696</v>
      </c>
    </row>
    <row r="15" spans="1:12" ht="15" customHeight="1">
      <c r="A15" s="111" t="s">
        <v>29</v>
      </c>
      <c r="B15" s="28">
        <v>1609.3726</v>
      </c>
      <c r="C15" s="28">
        <v>1627.8914</v>
      </c>
      <c r="D15" s="84">
        <v>1651.4808</v>
      </c>
      <c r="E15" s="26" t="s">
        <v>60</v>
      </c>
      <c r="F15" s="84">
        <v>1642.8828</v>
      </c>
      <c r="G15" s="151">
        <v>1641.16322</v>
      </c>
      <c r="H15" s="84">
        <f t="shared" si="0"/>
        <v>1632.9069000000002</v>
      </c>
      <c r="I15" s="84">
        <f t="shared" si="1"/>
        <v>-0.5030773234120933</v>
      </c>
      <c r="J15" s="106">
        <v>1348.14</v>
      </c>
      <c r="K15" s="106">
        <v>1543.5384</v>
      </c>
      <c r="L15" s="137">
        <f t="shared" si="2"/>
        <v>14.493924963282723</v>
      </c>
    </row>
    <row r="16" spans="1:12" ht="15" customHeight="1">
      <c r="A16" s="110" t="s">
        <v>30</v>
      </c>
      <c r="B16" s="107">
        <v>1592.225</v>
      </c>
      <c r="C16" s="107">
        <v>1575.4476</v>
      </c>
      <c r="D16" s="27">
        <v>1598.1501</v>
      </c>
      <c r="E16" s="107">
        <v>1611.566</v>
      </c>
      <c r="F16" s="27">
        <v>1617.7695</v>
      </c>
      <c r="G16" s="150">
        <v>1653.6444</v>
      </c>
      <c r="H16" s="87">
        <f t="shared" si="0"/>
        <v>1599.03164</v>
      </c>
      <c r="I16" s="87">
        <f t="shared" si="1"/>
        <v>-3.3025697665108655</v>
      </c>
      <c r="J16" s="105">
        <v>1489.53</v>
      </c>
      <c r="K16" s="105">
        <v>1606.2881</v>
      </c>
      <c r="L16" s="139">
        <f t="shared" si="2"/>
        <v>7.838586668277925</v>
      </c>
    </row>
    <row r="17" spans="1:12" ht="15" customHeight="1">
      <c r="A17" s="111" t="s">
        <v>31</v>
      </c>
      <c r="B17" s="26" t="s">
        <v>60</v>
      </c>
      <c r="C17" s="28">
        <v>1343</v>
      </c>
      <c r="D17" s="84">
        <v>1381</v>
      </c>
      <c r="E17" s="28">
        <v>1381</v>
      </c>
      <c r="F17" s="84">
        <v>1370</v>
      </c>
      <c r="G17" s="151">
        <v>1348.2</v>
      </c>
      <c r="H17" s="84">
        <f t="shared" si="0"/>
        <v>1368.75</v>
      </c>
      <c r="I17" s="84">
        <f t="shared" si="1"/>
        <v>1.524254561637739</v>
      </c>
      <c r="J17" s="106">
        <v>1397.32</v>
      </c>
      <c r="K17" s="106">
        <v>1294.5263</v>
      </c>
      <c r="L17" s="137">
        <f t="shared" si="2"/>
        <v>-7.356489565740132</v>
      </c>
    </row>
    <row r="18" spans="1:12" ht="15" customHeight="1">
      <c r="A18" s="110" t="s">
        <v>32</v>
      </c>
      <c r="B18" s="107">
        <v>1300</v>
      </c>
      <c r="C18" s="107">
        <v>1300</v>
      </c>
      <c r="D18" s="88">
        <v>1315</v>
      </c>
      <c r="E18" s="107">
        <v>1310</v>
      </c>
      <c r="F18" s="88" t="s">
        <v>60</v>
      </c>
      <c r="G18" s="150">
        <v>1341</v>
      </c>
      <c r="H18" s="87">
        <f t="shared" si="0"/>
        <v>1306.25</v>
      </c>
      <c r="I18" s="87">
        <f t="shared" si="1"/>
        <v>-2.591349739000748</v>
      </c>
      <c r="J18" s="105">
        <v>1452.62</v>
      </c>
      <c r="K18" s="105">
        <v>1363.421</v>
      </c>
      <c r="L18" s="139">
        <f t="shared" si="2"/>
        <v>-6.14055981605649</v>
      </c>
    </row>
    <row r="19" spans="1:12" ht="15" customHeight="1">
      <c r="A19" s="111" t="s">
        <v>33</v>
      </c>
      <c r="B19" s="26" t="s">
        <v>60</v>
      </c>
      <c r="C19" s="28">
        <v>1370</v>
      </c>
      <c r="D19" s="84">
        <v>1370</v>
      </c>
      <c r="E19" s="28">
        <v>1370</v>
      </c>
      <c r="F19" s="84">
        <v>1370</v>
      </c>
      <c r="G19" s="151">
        <v>1417</v>
      </c>
      <c r="H19" s="84">
        <f t="shared" si="0"/>
        <v>1370</v>
      </c>
      <c r="I19" s="84">
        <f t="shared" si="1"/>
        <v>-3.316866619618908</v>
      </c>
      <c r="J19" s="106">
        <v>1383.68</v>
      </c>
      <c r="K19" s="106">
        <v>1316.0526</v>
      </c>
      <c r="L19" s="137">
        <f t="shared" si="2"/>
        <v>-4.887502890841821</v>
      </c>
    </row>
    <row r="20" spans="1:12" ht="15" customHeight="1">
      <c r="A20" s="110" t="s">
        <v>34</v>
      </c>
      <c r="B20" s="107">
        <v>1328.5773</v>
      </c>
      <c r="C20" s="107">
        <v>1309.4629</v>
      </c>
      <c r="D20" s="27">
        <v>1294.964</v>
      </c>
      <c r="E20" s="107">
        <v>1300.6529</v>
      </c>
      <c r="F20" s="27">
        <v>1310.8614</v>
      </c>
      <c r="G20" s="150">
        <v>1364.75648</v>
      </c>
      <c r="H20" s="107">
        <f>AVERAGE(B20:F20)</f>
        <v>1308.9037</v>
      </c>
      <c r="I20" s="107">
        <f>(H20/G20-1)*100</f>
        <v>-4.092508870153888</v>
      </c>
      <c r="J20" s="105">
        <v>1761.49</v>
      </c>
      <c r="K20" s="105">
        <v>1381.7023</v>
      </c>
      <c r="L20" s="139">
        <f t="shared" si="2"/>
        <v>-21.56059358838257</v>
      </c>
    </row>
    <row r="21" spans="1:12" ht="15" customHeight="1">
      <c r="A21" s="111" t="s">
        <v>35</v>
      </c>
      <c r="B21" s="28">
        <v>2623.4978</v>
      </c>
      <c r="C21" s="84">
        <v>2623.4978</v>
      </c>
      <c r="D21" s="84">
        <v>2623.4978</v>
      </c>
      <c r="E21" s="26" t="s">
        <v>60</v>
      </c>
      <c r="F21" s="84">
        <v>2623.4978</v>
      </c>
      <c r="G21" s="151">
        <v>2676.4086799999995</v>
      </c>
      <c r="H21" s="84">
        <f>AVERAGE(B21:F21)</f>
        <v>2623.4978</v>
      </c>
      <c r="I21" s="84">
        <f>(H21/G21-1)*100</f>
        <v>-1.9769357495881157</v>
      </c>
      <c r="J21" s="106">
        <v>1940.07</v>
      </c>
      <c r="K21" s="106">
        <v>2725.3302</v>
      </c>
      <c r="L21" s="137">
        <f t="shared" si="2"/>
        <v>40.475869427391785</v>
      </c>
    </row>
    <row r="22" spans="1:12" ht="15" customHeight="1">
      <c r="A22" s="110" t="s">
        <v>36</v>
      </c>
      <c r="B22" s="107">
        <v>2821.9136</v>
      </c>
      <c r="C22" s="27">
        <v>2821.9136</v>
      </c>
      <c r="D22" s="27">
        <v>2821.9136</v>
      </c>
      <c r="E22" s="88" t="s">
        <v>60</v>
      </c>
      <c r="F22" s="27">
        <v>2821.9136</v>
      </c>
      <c r="G22" s="150">
        <v>2874.82448</v>
      </c>
      <c r="H22" s="27">
        <f>AVERAGE(B22:F22)</f>
        <v>2821.9136</v>
      </c>
      <c r="I22" s="27">
        <f>(H22/G22-1)*100</f>
        <v>-1.8404907975460238</v>
      </c>
      <c r="J22" s="172">
        <v>2138.48</v>
      </c>
      <c r="K22" s="105">
        <v>2923.746</v>
      </c>
      <c r="L22" s="139">
        <f t="shared" si="2"/>
        <v>36.720754928734436</v>
      </c>
    </row>
    <row r="23" spans="1:12" ht="15" customHeight="1">
      <c r="A23" s="112" t="s">
        <v>37</v>
      </c>
      <c r="B23" s="84"/>
      <c r="C23" s="84"/>
      <c r="D23" s="84"/>
      <c r="E23" s="28"/>
      <c r="F23" s="84"/>
      <c r="G23" s="149"/>
      <c r="H23" s="149"/>
      <c r="I23" s="149"/>
      <c r="J23" s="104"/>
      <c r="K23" s="104"/>
      <c r="L23" s="104"/>
    </row>
    <row r="24" spans="1:12" ht="15" customHeight="1">
      <c r="A24" s="110" t="s">
        <v>38</v>
      </c>
      <c r="B24" s="27">
        <v>418.6573</v>
      </c>
      <c r="C24" s="27">
        <v>414.0276</v>
      </c>
      <c r="D24" s="27">
        <v>414.0276</v>
      </c>
      <c r="E24" s="107">
        <v>410.2798</v>
      </c>
      <c r="F24" s="88" t="s">
        <v>60</v>
      </c>
      <c r="G24" s="150">
        <v>419.01008</v>
      </c>
      <c r="H24" s="27">
        <f>AVERAGE(B24:F24)</f>
        <v>414.24807500000003</v>
      </c>
      <c r="I24" s="27">
        <f>(H24/G24-1)*100</f>
        <v>-1.1364893656018893</v>
      </c>
      <c r="J24" s="27">
        <v>425.22</v>
      </c>
      <c r="K24" s="139">
        <v>387.3937</v>
      </c>
      <c r="L24" s="140">
        <f>(K24/J24-1)*100</f>
        <v>-8.89570104886882</v>
      </c>
    </row>
    <row r="25" spans="1:12" ht="15" customHeight="1">
      <c r="A25" s="111" t="s">
        <v>39</v>
      </c>
      <c r="B25" s="84">
        <v>535.9</v>
      </c>
      <c r="C25" s="84">
        <v>537.3</v>
      </c>
      <c r="D25" s="84">
        <v>535</v>
      </c>
      <c r="E25" s="28">
        <v>539.1</v>
      </c>
      <c r="F25" s="84">
        <v>529.7</v>
      </c>
      <c r="G25" s="151">
        <v>548.22</v>
      </c>
      <c r="H25" s="84">
        <f>AVERAGE(B25:F25)</f>
        <v>535.4</v>
      </c>
      <c r="I25" s="84">
        <f>(H25/G25-1)*100</f>
        <v>-2.3384772536573006</v>
      </c>
      <c r="J25" s="171">
        <v>510.33</v>
      </c>
      <c r="K25" s="144">
        <v>538.7761</v>
      </c>
      <c r="L25" s="137">
        <f>(K25/J25-1)*100</f>
        <v>5.574059922011254</v>
      </c>
    </row>
    <row r="26" spans="1:12" ht="15" customHeight="1">
      <c r="A26" s="110" t="s">
        <v>40</v>
      </c>
      <c r="B26" s="27">
        <v>437.8375</v>
      </c>
      <c r="C26" s="27">
        <v>435.192</v>
      </c>
      <c r="D26" s="27">
        <v>431.0032</v>
      </c>
      <c r="E26" s="88" t="s">
        <v>60</v>
      </c>
      <c r="F26" s="27">
        <v>426.153</v>
      </c>
      <c r="G26" s="150">
        <v>441.67356</v>
      </c>
      <c r="H26" s="27">
        <f>AVERAGE(B26:F26)</f>
        <v>432.546425</v>
      </c>
      <c r="I26" s="27">
        <f>(H26/G26-1)*100</f>
        <v>-2.0664888792528147</v>
      </c>
      <c r="J26" s="170">
        <v>432.53</v>
      </c>
      <c r="K26" s="143">
        <v>403.4664</v>
      </c>
      <c r="L26" s="140">
        <f>(K26/J26-1)*100</f>
        <v>-6.719441426028238</v>
      </c>
    </row>
    <row r="27" spans="1:12" ht="15" customHeight="1">
      <c r="A27" s="125" t="s">
        <v>41</v>
      </c>
      <c r="B27" s="120" t="s">
        <v>61</v>
      </c>
      <c r="C27" s="26" t="s">
        <v>61</v>
      </c>
      <c r="D27" s="120" t="s">
        <v>61</v>
      </c>
      <c r="E27" s="120" t="s">
        <v>61</v>
      </c>
      <c r="F27" s="120" t="s">
        <v>61</v>
      </c>
      <c r="G27" s="153" t="s">
        <v>61</v>
      </c>
      <c r="H27" s="120" t="s">
        <v>61</v>
      </c>
      <c r="I27" s="120" t="s">
        <v>61</v>
      </c>
      <c r="J27" s="120" t="s">
        <v>60</v>
      </c>
      <c r="K27" s="161" t="s">
        <v>60</v>
      </c>
      <c r="L27" s="161" t="s">
        <v>60</v>
      </c>
    </row>
    <row r="28" spans="1:12" ht="15" customHeight="1">
      <c r="A28" s="124" t="s">
        <v>70</v>
      </c>
      <c r="B28" s="156"/>
      <c r="C28" s="27"/>
      <c r="D28" s="121"/>
      <c r="E28" s="155"/>
      <c r="F28" s="155"/>
      <c r="G28" s="129"/>
      <c r="H28" s="156"/>
      <c r="I28" s="156"/>
      <c r="J28" s="122"/>
      <c r="K28" s="122"/>
      <c r="L28" s="122"/>
    </row>
    <row r="29" spans="1:12" ht="15.75" customHeight="1">
      <c r="A29" s="126" t="s">
        <v>71</v>
      </c>
      <c r="B29" s="128">
        <v>3385.1633</v>
      </c>
      <c r="C29" s="84">
        <v>3390.6748000000002</v>
      </c>
      <c r="D29" s="175">
        <v>3380.7540999999997</v>
      </c>
      <c r="E29" s="178" t="s">
        <v>61</v>
      </c>
      <c r="F29" s="128">
        <v>3374.69145</v>
      </c>
      <c r="G29" s="128">
        <v>3353.08637</v>
      </c>
      <c r="H29" s="128">
        <f>AVERAGE(B29:F29)</f>
        <v>3382.8209125000003</v>
      </c>
      <c r="I29" s="128">
        <f>(H29/G29-1)*100</f>
        <v>0.886781288010785</v>
      </c>
      <c r="J29" s="173">
        <v>2754.8051714285716</v>
      </c>
      <c r="K29" s="132">
        <v>3258.8121624999994</v>
      </c>
      <c r="L29" s="132">
        <f>(K29/J29-1)*100</f>
        <v>18.295558477192152</v>
      </c>
    </row>
    <row r="30" spans="1:12" ht="15" customHeight="1">
      <c r="A30" s="123" t="s">
        <v>72</v>
      </c>
      <c r="B30" s="129">
        <v>4026.15075</v>
      </c>
      <c r="C30" s="27">
        <v>4005.20705</v>
      </c>
      <c r="D30" s="176">
        <v>3951.7455</v>
      </c>
      <c r="E30" s="176" t="s">
        <v>61</v>
      </c>
      <c r="F30" s="129">
        <v>3930.8018</v>
      </c>
      <c r="G30" s="129">
        <v>3901.9215400000003</v>
      </c>
      <c r="H30" s="129">
        <f>AVERAGE(B30:F30)</f>
        <v>3978.476275</v>
      </c>
      <c r="I30" s="129">
        <f>(H30/G30-1)*100</f>
        <v>1.9619752528391432</v>
      </c>
      <c r="J30" s="133">
        <v>3455.789235714286</v>
      </c>
      <c r="K30" s="133">
        <v>3865.32518</v>
      </c>
      <c r="L30" s="133">
        <f>(K30/J30-1)*100</f>
        <v>11.850721104554452</v>
      </c>
    </row>
    <row r="31" spans="1:12" ht="18">
      <c r="A31" s="127" t="s">
        <v>73</v>
      </c>
      <c r="B31" s="130">
        <v>1847.4548</v>
      </c>
      <c r="C31" s="130">
        <v>1857.3754999999999</v>
      </c>
      <c r="D31" s="177">
        <v>1850.7617</v>
      </c>
      <c r="E31" s="177" t="s">
        <v>60</v>
      </c>
      <c r="F31" s="130">
        <v>1846.90365</v>
      </c>
      <c r="G31" s="130">
        <v>1873.79977</v>
      </c>
      <c r="H31" s="130">
        <f>AVERAGE(B31:F31)</f>
        <v>1850.6239125</v>
      </c>
      <c r="I31" s="130">
        <f>(H31/G31-1)*100</f>
        <v>-1.2368374610271293</v>
      </c>
      <c r="J31" s="174">
        <v>1812.6798595238095</v>
      </c>
      <c r="K31" s="134">
        <v>1972.7036375000002</v>
      </c>
      <c r="L31" s="134">
        <f>(K31/J31-1)*100</f>
        <v>8.828022065530593</v>
      </c>
    </row>
    <row r="32" spans="1:12" ht="18">
      <c r="A32" s="206" t="s">
        <v>78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ht="18">
      <c r="A33" s="147" t="s">
        <v>84</v>
      </c>
    </row>
  </sheetData>
  <sheetProtection selectLockedCells="1" selectUnlockedCells="1"/>
  <mergeCells count="6"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0:H31 H8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2022-11-28T13:06:54Z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