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340" windowWidth="28800" windowHeight="1174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'2'!$A$1:$L$32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<sst xmlns="http://schemas.openxmlformats.org/spreadsheetml/2006/main" count="180" uniqueCount="84">
  <si>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</si>
  <si>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</si>
  <si>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</si>
  <si>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</si>
  <si>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</si>
  <si>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</si>
  <si>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</si>
  <si>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</si>
  <si>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</si>
  <si>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</si>
  <si>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</si>
  <si>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</si>
  <si>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</si>
  <si>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</si>
  <si>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</si>
  <si>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</si>
  <si>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</si>
  <si>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</si>
  <si>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</si>
  <si>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</si>
  <si>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</si>
  <si>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</si>
  <si>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</si>
  <si>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</si>
  <si>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</si>
  <si>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</si>
  <si>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</si>
  <si>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</si>
  <si>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</si>
  <si>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</si>
  <si>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</si>
  <si>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</si>
  <si>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</si>
  <si>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</si>
  <si>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</si>
  <si>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</si>
  <si>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</si>
  <si>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</si>
  <si>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</si>
  <si>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</si>
  <si>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</si>
  <si>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</si>
  <si>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</si>
  <si>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</si>
  <si>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</si>
  <si>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</si>
  <si>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</si>
  <si>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</si>
  <si>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</si>
  <si>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</si>
  <si>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</si>
  <si>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</si>
  <si>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</si>
  <si>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</si>
  <si>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</si>
  <si>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</si>
  <si>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</si>
  <si>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</si>
  <si>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Hard Red Winter No. 2, FOB Golfo (13% proteína)</t>
  </si>
  <si>
    <t>Trigo Hard Red Winter No. 2, FOB Golfo (12,5%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</si>
  <si>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</si>
  <si>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</si>
  <si>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</si>
  <si>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</si>
  <si>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</si>
  <si>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</si>
  <si>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</si>
  <si>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</si>
  <si>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</si>
  <si>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</si>
  <si>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</si>
  <si>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</si>
  <si>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</si>
  <si>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</si>
  <si>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 xml:space="preserve"> </t>
  </si>
  <si>
    <t>Trigo Dark Northern Spring 13,0 Minneapolis (Spot)**</t>
  </si>
  <si>
    <t>* Los precios de arroz de Tailandia y Vietnam, generalmente se actualizan usualmente, los días jueves de cada semana.</t>
  </si>
  <si>
    <t>s/i</t>
  </si>
  <si>
    <t>Fuente: elaborado por Odepa con datos de los Mercados de Materias Primas y de Refinitiv.</t>
  </si>
  <si>
    <t>Trigo Western Red Spring CANADA (13,5% proteína)</t>
  </si>
  <si>
    <t>Directora y Representante Legal</t>
  </si>
  <si>
    <t>Andrea García Lizama</t>
  </si>
  <si>
    <t>Octubre</t>
  </si>
  <si>
    <t>Noviembre 2022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</si>
</sst>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39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39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39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39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39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39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39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39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39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39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39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0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0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0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0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0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3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4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0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0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0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0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0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0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7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2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3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4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5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6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6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08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7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7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7" fillId="62" borderId="30" xfId="0" applyNumberFormat="1" applyFont="1" applyFill="1" applyBorder="1" applyAlignment="1" applyProtection="1">
      <alignment horizontal="right" vertical="center"/>
      <protection/>
    </xf>
    <xf numFmtId="2" fontId="57" fillId="58" borderId="30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194" fontId="58" fillId="0" borderId="0" xfId="0" applyFont="1" applyAlignment="1">
      <alignment/>
    </xf>
    <xf numFmtId="2" fontId="57" fillId="62" borderId="30" xfId="0" applyNumberFormat="1" applyFont="1" applyFill="1" applyBorder="1" applyAlignment="1" applyProtection="1">
      <alignment horizontal="center" vertical="center"/>
      <protection/>
    </xf>
    <xf numFmtId="4" fontId="26" fillId="19" borderId="30" xfId="0" applyNumberFormat="1" applyFont="1" applyFill="1" applyBorder="1" applyAlignment="1" applyProtection="1">
      <alignment horizontal="center" vertical="center"/>
      <protection/>
    </xf>
    <xf numFmtId="4" fontId="26" fillId="0" borderId="30" xfId="0" applyNumberFormat="1" applyFont="1" applyBorder="1" applyAlignment="1" applyProtection="1">
      <alignment horizontal="right" vertical="center"/>
      <protection/>
    </xf>
    <xf numFmtId="4" fontId="26" fillId="19" borderId="30" xfId="0" applyNumberFormat="1" applyFont="1" applyFill="1" applyBorder="1" applyAlignment="1" applyProtection="1">
      <alignment horizontal="right" vertical="center"/>
      <protection/>
    </xf>
    <xf numFmtId="4" fontId="26" fillId="0" borderId="30" xfId="0" applyNumberFormat="1" applyFont="1" applyBorder="1" applyAlignment="1" applyProtection="1">
      <alignment horizontal="center" vertical="center"/>
      <protection/>
    </xf>
    <xf numFmtId="4" fontId="26" fillId="60" borderId="30" xfId="0" applyNumberFormat="1" applyFont="1" applyFill="1" applyBorder="1" applyAlignment="1" applyProtection="1">
      <alignment horizontal="center" vertical="center"/>
      <protection/>
    </xf>
    <xf numFmtId="2" fontId="57" fillId="0" borderId="30" xfId="0" applyNumberFormat="1" applyFont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center" vertical="center"/>
    </xf>
    <xf numFmtId="194" fontId="26" fillId="0" borderId="36" xfId="0" applyFont="1" applyBorder="1" applyAlignment="1">
      <alignment vertical="center"/>
    </xf>
    <xf numFmtId="0" fontId="34" fillId="0" borderId="28" xfId="0" applyNumberFormat="1" applyFont="1" applyBorder="1" applyAlignment="1">
      <alignment horizontal="center" vertical="center"/>
    </xf>
    <xf numFmtId="194" fontId="34" fillId="0" borderId="28" xfId="0" applyFont="1" applyBorder="1" applyAlignment="1">
      <alignment horizontal="center" vertical="center" wrapText="1"/>
    </xf>
    <xf numFmtId="194" fontId="26" fillId="0" borderId="25" xfId="0" applyFont="1" applyBorder="1" applyAlignment="1">
      <alignment/>
    </xf>
    <xf numFmtId="194" fontId="26" fillId="0" borderId="29" xfId="0" applyFont="1" applyBorder="1" applyAlignment="1">
      <alignment/>
    </xf>
    <xf numFmtId="2" fontId="26" fillId="60" borderId="30" xfId="0" applyNumberFormat="1" applyFont="1" applyFill="1" applyBorder="1" applyAlignment="1">
      <alignment horizontal="center" vertical="center"/>
    </xf>
    <xf numFmtId="2" fontId="26" fillId="61" borderId="30" xfId="0" applyNumberFormat="1" applyFont="1" applyFill="1" applyBorder="1" applyAlignment="1" applyProtection="1">
      <alignment horizontal="center" vertical="center"/>
      <protection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2" fontId="57" fillId="0" borderId="30" xfId="0" applyNumberFormat="1" applyFont="1" applyBorder="1" applyAlignment="1">
      <alignment horizontal="right" vertical="center"/>
    </xf>
    <xf numFmtId="2" fontId="57" fillId="19" borderId="30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4" fontId="26" fillId="63" borderId="30" xfId="0" applyNumberFormat="1" applyFont="1" applyFill="1" applyBorder="1" applyAlignment="1" applyProtection="1">
      <alignment horizontal="right"/>
      <protection/>
    </xf>
    <xf numFmtId="4" fontId="26" fillId="58" borderId="36" xfId="0" applyNumberFormat="1" applyFont="1" applyFill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4" fontId="26" fillId="58" borderId="36" xfId="0" applyNumberFormat="1" applyFont="1" applyFill="1" applyBorder="1" applyAlignment="1">
      <alignment horizontal="center" vertical="center"/>
    </xf>
    <xf numFmtId="4" fontId="26" fillId="0" borderId="36" xfId="0" applyNumberFormat="1" applyFont="1" applyBorder="1" applyAlignment="1">
      <alignment horizontal="center" vertical="center"/>
    </xf>
    <xf numFmtId="4" fontId="26" fillId="58" borderId="37" xfId="0" applyNumberFormat="1" applyFont="1" applyFill="1" applyBorder="1" applyAlignment="1">
      <alignment horizontal="center" vertical="center"/>
    </xf>
    <xf numFmtId="194" fontId="23" fillId="0" borderId="0" xfId="0" applyFont="1" applyBorder="1" applyAlignment="1">
      <alignment horizontal="left"/>
    </xf>
    <xf numFmtId="194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94" fontId="58" fillId="0" borderId="0" xfId="0" applyFont="1" applyAlignment="1">
      <alignment horizontal="left" wrapText="1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4" fontId="58" fillId="0" borderId="0" xfId="0" applyFont="1" applyAlignment="1">
      <alignment horizontal="left"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>
      <alignment horizontal="center" vertical="center"/>
    </xf>
    <xf numFmtId="194" fontId="34" fillId="4" borderId="38" xfId="0" applyFont="1" applyFill="1" applyBorder="1" applyAlignment="1">
      <alignment horizontal="center" vertical="center"/>
    </xf>
    <xf numFmtId="194" fontId="34" fillId="4" borderId="39" xfId="0" applyFont="1" applyFill="1" applyBorder="1" applyAlignment="1">
      <alignment horizontal="center" vertical="center"/>
    </xf>
    <xf numFmtId="194" fontId="29" fillId="4" borderId="40" xfId="0" applyFont="1" applyFill="1" applyBorder="1" applyAlignment="1" applyProtection="1">
      <alignment horizontal="left" vertical="center"/>
      <protection/>
    </xf>
    <xf numFmtId="194" fontId="29" fillId="0" borderId="40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41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9900" cy="937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523875</xdr:colOff>
      <xdr:row>39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5622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10.9062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6"/>
      <c r="B2" s="96"/>
      <c r="C2" s="96"/>
      <c r="D2" s="96"/>
      <c r="E2" s="1"/>
      <c r="F2" s="1"/>
      <c r="G2" s="1"/>
    </row>
    <row r="3" spans="1:7" ht="18">
      <c r="A3" s="96"/>
      <c r="B3" s="96"/>
      <c r="C3" s="96"/>
      <c r="D3" s="96"/>
      <c r="E3" s="1"/>
      <c r="F3" s="1"/>
      <c r="G3" s="1"/>
    </row>
    <row r="4" spans="1:8" ht="18">
      <c r="A4" s="96"/>
      <c r="B4" s="96"/>
      <c r="C4" s="96"/>
      <c r="D4" s="96"/>
      <c r="E4" s="1"/>
      <c r="F4" s="1"/>
      <c r="G4" s="1"/>
      <c r="H4" s="1"/>
    </row>
    <row r="5" spans="1:8" ht="18">
      <c r="A5" s="96"/>
      <c r="B5" s="96"/>
      <c r="C5" s="96"/>
      <c r="D5" s="96"/>
      <c r="E5" s="1"/>
      <c r="F5" s="1"/>
      <c r="G5" s="1"/>
      <c r="H5" s="1"/>
    </row>
    <row r="6" spans="1:8" ht="18">
      <c r="A6" s="96"/>
      <c r="B6" s="96"/>
      <c r="C6" s="96"/>
      <c r="D6" s="96"/>
      <c r="E6" s="1"/>
      <c r="F6" s="95"/>
      <c r="G6" s="1"/>
      <c r="H6" s="1"/>
    </row>
    <row r="7" spans="1:8" ht="18">
      <c r="A7" s="96"/>
      <c r="B7" s="96"/>
      <c r="C7" s="96"/>
      <c r="D7" s="96"/>
      <c r="E7" s="1"/>
      <c r="F7" s="95"/>
      <c r="G7" s="1"/>
      <c r="H7" s="1"/>
    </row>
    <row r="8" spans="1:8" ht="18">
      <c r="A8" s="96"/>
      <c r="B8" s="96"/>
      <c r="C8" s="96"/>
      <c r="D8" s="96"/>
      <c r="E8" s="1"/>
      <c r="F8" s="1"/>
      <c r="G8" s="1"/>
      <c r="H8" s="1"/>
    </row>
    <row r="9" spans="1:8" ht="18">
      <c r="A9" s="97"/>
      <c r="B9" s="96"/>
      <c r="C9" s="96"/>
      <c r="D9" s="96"/>
      <c r="E9" s="1"/>
      <c r="F9" s="1"/>
      <c r="G9" s="1"/>
      <c r="H9" s="1"/>
    </row>
    <row r="10" spans="1:8" ht="18">
      <c r="A10" s="98"/>
      <c r="B10" s="98"/>
      <c r="C10" s="98"/>
      <c r="D10" s="100"/>
      <c r="E10" s="47"/>
      <c r="F10" s="47"/>
      <c r="G10" s="47"/>
      <c r="H10" s="1"/>
    </row>
    <row r="11" spans="1:8" ht="18">
      <c r="A11" s="99"/>
      <c r="B11" s="99"/>
      <c r="C11" s="99"/>
      <c r="D11" s="99"/>
      <c r="E11" s="2"/>
      <c r="F11" s="2"/>
      <c r="G11" s="2"/>
      <c r="H11" s="1"/>
    </row>
    <row r="12" spans="1:8" ht="18">
      <c r="A12" s="2"/>
      <c r="B12" s="2"/>
      <c r="C12" s="2"/>
      <c r="D12" s="99"/>
      <c r="E12" s="2"/>
      <c r="F12" s="2"/>
      <c r="G12" s="2"/>
      <c r="H12" s="1"/>
    </row>
    <row r="13" spans="1:8" ht="18">
      <c r="A13" s="46"/>
      <c r="B13" s="46"/>
      <c r="C13" s="46"/>
      <c r="D13" s="67"/>
      <c r="E13" s="46"/>
      <c r="F13" s="46"/>
      <c r="G13" s="46"/>
      <c r="H13" s="1"/>
    </row>
    <row r="14" spans="2:8" ht="18">
      <c r="B14" s="1"/>
      <c r="C14" s="1"/>
      <c r="D14" s="66"/>
      <c r="E14" s="1"/>
      <c r="F14" s="1"/>
      <c r="G14" s="1"/>
      <c r="H14" s="1"/>
    </row>
    <row r="15" spans="2:8" ht="18">
      <c r="B15" s="1"/>
      <c r="C15" s="1"/>
      <c r="D15" s="66"/>
      <c r="E15" s="1"/>
      <c r="F15" s="1"/>
      <c r="G15" s="1"/>
      <c r="H15" s="1"/>
    </row>
    <row r="16" spans="2:8" ht="18">
      <c r="B16" s="1"/>
      <c r="C16" s="1"/>
      <c r="D16" s="66"/>
      <c r="E16" s="1"/>
      <c r="F16" s="1"/>
      <c r="G16" s="1"/>
      <c r="H16" s="1"/>
    </row>
    <row r="17" spans="2:12" ht="18">
      <c r="B17" s="1"/>
      <c r="C17" s="1"/>
      <c r="D17" s="66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6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6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6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6"/>
      <c r="E21" s="1"/>
      <c r="F21" s="1"/>
      <c r="G21" s="1"/>
      <c r="H21" s="1"/>
      <c r="I21" s="1"/>
      <c r="J21" s="1"/>
      <c r="K21" s="1"/>
      <c r="L21" s="1"/>
    </row>
    <row r="22" spans="2:12" ht="18">
      <c r="B22" s="178"/>
      <c r="C22" s="178"/>
      <c r="D22" s="178"/>
      <c r="E22" s="178"/>
      <c r="F22" s="1"/>
      <c r="G22" s="1"/>
      <c r="H22" s="1"/>
      <c r="I22" s="1"/>
      <c r="J22" s="1"/>
      <c r="K22" s="1"/>
      <c r="L22" s="1"/>
    </row>
    <row r="23" spans="2:12" ht="18">
      <c r="B23" s="78"/>
      <c r="C23" s="78"/>
      <c r="D23" s="78"/>
      <c r="E23" s="78"/>
      <c r="F23" s="74"/>
      <c r="G23" s="75"/>
      <c r="H23" s="1"/>
      <c r="I23" s="1"/>
      <c r="J23" s="1"/>
      <c r="K23" s="1"/>
      <c r="L23" s="1"/>
    </row>
    <row r="24" spans="1:12" ht="18">
      <c r="A24" s="1"/>
      <c r="B24" s="1"/>
      <c r="C24" s="77"/>
      <c r="D24" s="77"/>
      <c r="E24" s="77"/>
      <c r="F24" s="77"/>
      <c r="G24" s="76"/>
      <c r="H24" s="1"/>
      <c r="I24" s="1"/>
      <c r="J24" s="1"/>
      <c r="K24" s="1"/>
      <c r="L24" s="1"/>
    </row>
    <row r="25" spans="1:12" ht="18">
      <c r="A25" s="7"/>
      <c r="B25" s="7"/>
      <c r="C25" s="7"/>
      <c r="D25" s="66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6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6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7"/>
      <c r="G4" s="57"/>
      <c r="H4" s="57"/>
    </row>
    <row r="5" spans="1:8" ht="18">
      <c r="A5" s="57"/>
      <c r="B5" s="57"/>
      <c r="C5" s="57"/>
      <c r="D5" s="57"/>
      <c r="E5" s="57"/>
      <c r="F5" s="57"/>
      <c r="G5" s="57"/>
      <c r="H5" s="57"/>
    </row>
    <row r="6" spans="1:8" ht="18">
      <c r="A6" s="57"/>
      <c r="B6" s="57"/>
      <c r="C6" s="57"/>
      <c r="D6" s="57"/>
      <c r="E6" s="57"/>
      <c r="F6" s="94"/>
      <c r="G6" s="57"/>
      <c r="H6" s="57"/>
    </row>
    <row r="7" spans="1:8" ht="18">
      <c r="A7" s="57"/>
      <c r="B7" s="57"/>
      <c r="C7" s="57"/>
      <c r="D7" s="57"/>
      <c r="E7" s="57"/>
      <c r="F7" s="94"/>
      <c r="G7" s="57"/>
      <c r="H7" s="57"/>
    </row>
    <row r="8" spans="1:8" ht="18">
      <c r="A8" s="57"/>
      <c r="B8" s="57"/>
      <c r="C8" s="57"/>
      <c r="D8" s="57"/>
      <c r="E8" s="57"/>
      <c r="F8" s="57"/>
      <c r="G8" s="57"/>
      <c r="H8" s="57"/>
    </row>
    <row r="9" spans="1:8" ht="18">
      <c r="A9" s="57"/>
      <c r="B9" s="57"/>
      <c r="C9" s="57"/>
      <c r="D9" s="57"/>
      <c r="E9" s="57"/>
      <c r="F9" s="57"/>
      <c r="G9" s="57"/>
      <c r="H9" s="57"/>
    </row>
    <row r="10" spans="1:8" ht="18">
      <c r="A10" s="181" t="s">
        <v>47</v>
      </c>
      <c r="B10" s="181"/>
      <c r="C10" s="181"/>
      <c r="D10" s="182"/>
      <c r="E10" s="181"/>
      <c r="F10" s="181"/>
      <c r="G10" s="58"/>
      <c r="H10" s="57"/>
    </row>
    <row r="11" spans="1:8" ht="18">
      <c r="A11" s="183" t="s">
        <v>49</v>
      </c>
      <c r="B11" s="183"/>
      <c r="C11" s="183"/>
      <c r="D11" s="183"/>
      <c r="E11" s="183"/>
      <c r="F11" s="183"/>
      <c r="G11" s="62"/>
      <c r="H11" s="57"/>
    </row>
    <row r="12" spans="1:8" ht="18">
      <c r="A12" s="59"/>
      <c r="B12" s="59"/>
      <c r="C12" s="59"/>
      <c r="D12" s="59"/>
      <c r="E12" s="59"/>
      <c r="F12" s="59"/>
      <c r="G12" s="59"/>
      <c r="H12" s="57"/>
    </row>
    <row r="13" spans="1:8" ht="18">
      <c r="A13" s="184" t="s">
        <v>43</v>
      </c>
      <c r="B13" s="184"/>
      <c r="C13" s="184"/>
      <c r="D13" s="185"/>
      <c r="E13" s="184"/>
      <c r="F13" s="184"/>
      <c r="G13" s="60"/>
      <c r="H13" s="57"/>
    </row>
    <row r="14" spans="1:8" ht="18">
      <c r="A14" s="187" t="s">
        <v>44</v>
      </c>
      <c r="B14" s="187"/>
      <c r="C14" s="187"/>
      <c r="D14" s="188"/>
      <c r="E14" s="187"/>
      <c r="F14" s="187"/>
      <c r="G14" s="63"/>
      <c r="H14" s="57"/>
    </row>
    <row r="15" spans="1:8" ht="18">
      <c r="A15" s="59"/>
      <c r="B15" s="61"/>
      <c r="C15" s="61"/>
      <c r="D15" s="65"/>
      <c r="E15" s="61"/>
      <c r="F15" s="61"/>
      <c r="G15" s="61"/>
      <c r="H15" s="57"/>
    </row>
    <row r="16" spans="1:8" ht="18">
      <c r="A16" s="59"/>
      <c r="B16" s="61"/>
      <c r="C16" s="61"/>
      <c r="D16" s="65"/>
      <c r="E16" s="61"/>
      <c r="F16" s="61"/>
      <c r="G16" s="61"/>
      <c r="H16" s="57"/>
    </row>
    <row r="17" spans="1:12" ht="18">
      <c r="A17" s="59"/>
      <c r="B17" s="61"/>
      <c r="C17" s="61"/>
      <c r="D17" s="65"/>
      <c r="E17" s="61"/>
      <c r="F17" s="61"/>
      <c r="G17" s="61"/>
      <c r="H17" s="61"/>
      <c r="I17" s="61"/>
      <c r="J17" s="57"/>
      <c r="K17" s="57"/>
      <c r="L17" s="57"/>
    </row>
    <row r="18" spans="1:12" ht="18">
      <c r="A18" s="187" t="s">
        <v>80</v>
      </c>
      <c r="B18" s="187"/>
      <c r="C18" s="187"/>
      <c r="D18" s="188"/>
      <c r="E18" s="187"/>
      <c r="F18" s="187"/>
      <c r="G18" s="63"/>
      <c r="H18" s="57"/>
      <c r="I18" s="57"/>
      <c r="J18" s="57"/>
      <c r="K18" s="57"/>
      <c r="L18" s="57"/>
    </row>
    <row r="19" spans="1:12" ht="18">
      <c r="A19" s="184" t="s">
        <v>81</v>
      </c>
      <c r="B19" s="184"/>
      <c r="C19" s="184"/>
      <c r="D19" s="185"/>
      <c r="E19" s="184"/>
      <c r="F19" s="184"/>
      <c r="G19" s="60"/>
      <c r="H19" s="57"/>
      <c r="I19" s="57"/>
      <c r="J19" s="57"/>
      <c r="K19" s="57"/>
      <c r="L19" s="57"/>
    </row>
    <row r="20" spans="1:12" ht="18">
      <c r="A20" s="59"/>
      <c r="B20" s="61"/>
      <c r="C20" s="61"/>
      <c r="D20" s="65"/>
      <c r="E20" s="61"/>
      <c r="F20" s="61"/>
      <c r="G20" s="61"/>
      <c r="H20" s="57"/>
      <c r="I20" s="57"/>
      <c r="J20" s="57"/>
      <c r="K20" s="57"/>
      <c r="L20" s="57"/>
    </row>
    <row r="21" spans="1:12" ht="18">
      <c r="A21" s="59"/>
      <c r="B21" s="61"/>
      <c r="C21" s="61"/>
      <c r="D21" s="65"/>
      <c r="E21" s="61"/>
      <c r="F21" s="61"/>
      <c r="G21" s="61"/>
      <c r="H21" s="57"/>
      <c r="I21" s="57"/>
      <c r="J21" s="57"/>
      <c r="K21" s="57"/>
      <c r="L21" s="57"/>
    </row>
    <row r="22" spans="1:12" ht="18">
      <c r="A22" s="187" t="s">
        <v>45</v>
      </c>
      <c r="B22" s="187"/>
      <c r="C22" s="187"/>
      <c r="D22" s="188"/>
      <c r="E22" s="187"/>
      <c r="F22" s="187"/>
      <c r="G22" s="63"/>
      <c r="H22" s="57"/>
      <c r="I22" s="57"/>
      <c r="J22" s="57"/>
      <c r="K22" s="57"/>
      <c r="L22" s="57"/>
    </row>
    <row r="23" spans="1:12" ht="18">
      <c r="A23" s="59"/>
      <c r="B23" s="79"/>
      <c r="C23" s="79"/>
      <c r="D23" s="79"/>
      <c r="E23" s="79"/>
      <c r="F23" s="79"/>
      <c r="G23" s="59"/>
      <c r="H23" s="57"/>
      <c r="I23" s="57"/>
      <c r="J23" s="57"/>
      <c r="K23" s="57"/>
      <c r="L23" s="57"/>
    </row>
    <row r="24" spans="1:12" ht="18">
      <c r="A24" s="179" t="s">
        <v>0</v>
      </c>
      <c r="B24" s="179"/>
      <c r="C24" s="179"/>
      <c r="D24" s="179"/>
      <c r="E24" s="179"/>
      <c r="F24" s="179"/>
      <c r="G24" s="64"/>
      <c r="H24" s="57"/>
      <c r="I24" s="57"/>
      <c r="J24" s="57"/>
      <c r="K24" s="57"/>
      <c r="L24" s="57"/>
    </row>
    <row r="25" spans="1:12" ht="18">
      <c r="A25" s="57"/>
      <c r="B25" s="57"/>
      <c r="C25" s="57"/>
      <c r="D25" s="66"/>
      <c r="E25" s="57"/>
      <c r="F25" s="57"/>
      <c r="G25" s="57"/>
      <c r="H25" s="57"/>
      <c r="I25" s="57"/>
      <c r="J25" s="57"/>
      <c r="K25" s="57"/>
      <c r="L25" s="57"/>
    </row>
    <row r="26" spans="1:12" ht="18">
      <c r="A26" s="57"/>
      <c r="B26" s="57"/>
      <c r="C26" s="57"/>
      <c r="D26" s="66"/>
      <c r="E26" s="57"/>
      <c r="F26" s="57"/>
      <c r="G26" s="57"/>
      <c r="H26" s="57"/>
      <c r="I26" s="57"/>
      <c r="J26" s="57"/>
      <c r="K26" s="57"/>
      <c r="L26" s="57"/>
    </row>
    <row r="27" spans="1:8" ht="18">
      <c r="A27" s="57"/>
      <c r="B27" s="57"/>
      <c r="C27" s="57"/>
      <c r="D27" s="66"/>
      <c r="E27" s="57"/>
      <c r="F27" s="57"/>
      <c r="G27" s="57"/>
      <c r="H27" s="57"/>
    </row>
    <row r="28" spans="1:8" ht="18">
      <c r="A28" s="57"/>
      <c r="B28" s="57"/>
      <c r="C28" s="57"/>
      <c r="D28" s="57"/>
      <c r="E28" s="57"/>
      <c r="F28" s="57"/>
      <c r="G28" s="57"/>
      <c r="H28" s="57"/>
    </row>
    <row r="29" spans="1:8" ht="18">
      <c r="A29" s="57"/>
      <c r="B29" s="57"/>
      <c r="C29" s="57"/>
      <c r="D29" s="57"/>
      <c r="E29" s="57"/>
      <c r="F29" s="57"/>
      <c r="G29" s="57"/>
      <c r="H29" s="57"/>
    </row>
    <row r="30" spans="1:8" ht="18">
      <c r="A30" s="57"/>
      <c r="B30" s="57"/>
      <c r="C30" s="57"/>
      <c r="D30" s="57"/>
      <c r="E30" s="57"/>
      <c r="F30" s="57"/>
      <c r="G30" s="57"/>
      <c r="H30" s="57"/>
    </row>
    <row r="31" spans="1:8" ht="18">
      <c r="A31" s="57"/>
      <c r="B31" s="57"/>
      <c r="C31" s="57"/>
      <c r="D31" s="57"/>
      <c r="E31" s="57"/>
      <c r="F31" s="57"/>
      <c r="G31" s="57"/>
      <c r="H31" s="57"/>
    </row>
    <row r="36" spans="2:4" ht="18">
      <c r="B36" s="180" t="s">
        <v>48</v>
      </c>
      <c r="C36" s="180"/>
      <c r="D36" s="180"/>
    </row>
    <row r="37" spans="2:4" ht="18">
      <c r="B37" s="180" t="s">
        <v>56</v>
      </c>
      <c r="C37" s="180"/>
      <c r="D37" s="12"/>
    </row>
    <row r="38" spans="2:4" ht="18">
      <c r="B38" s="180" t="s">
        <v>57</v>
      </c>
      <c r="C38" s="180"/>
      <c r="D38" s="12"/>
    </row>
    <row r="39" spans="2:4" ht="18">
      <c r="B39" s="186" t="s">
        <v>46</v>
      </c>
      <c r="C39" s="186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0" t="s">
        <v>1</v>
      </c>
      <c r="B1" s="15" t="s">
        <v>65</v>
      </c>
      <c r="C1" s="16"/>
      <c r="D1" s="16"/>
      <c r="E1" s="16"/>
      <c r="F1" s="16"/>
      <c r="G1" s="16"/>
      <c r="H1" s="16"/>
      <c r="I1" s="16"/>
      <c r="J1" s="16"/>
      <c r="K1" s="16"/>
      <c r="L1" s="29"/>
    </row>
    <row r="2" spans="1:15" ht="15.75" customHeight="1">
      <c r="A2" s="190"/>
      <c r="B2" s="191" t="s">
        <v>83</v>
      </c>
      <c r="C2" s="191"/>
      <c r="D2" s="191"/>
      <c r="E2" s="191"/>
      <c r="F2" s="191"/>
      <c r="G2" s="192" t="s">
        <v>2</v>
      </c>
      <c r="H2" s="192"/>
      <c r="I2" s="192"/>
      <c r="J2" s="192" t="s">
        <v>3</v>
      </c>
      <c r="K2" s="192"/>
      <c r="L2" s="192"/>
      <c r="M2" s="4"/>
      <c r="N2" s="4"/>
      <c r="O2" s="4"/>
    </row>
    <row r="3" spans="1:15" ht="15.75">
      <c r="A3" s="190"/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193"/>
      <c r="H3" s="192"/>
      <c r="I3" s="192"/>
      <c r="J3" s="194" t="s">
        <v>82</v>
      </c>
      <c r="K3" s="194"/>
      <c r="L3" s="194"/>
      <c r="M3" s="4"/>
      <c r="N3" s="4"/>
      <c r="O3" s="4"/>
    </row>
    <row r="4" spans="1:15" ht="15.75">
      <c r="A4" s="190"/>
      <c r="B4" s="44">
        <v>7</v>
      </c>
      <c r="C4" s="44">
        <v>8</v>
      </c>
      <c r="D4" s="44">
        <v>9</v>
      </c>
      <c r="E4" s="44">
        <v>10</v>
      </c>
      <c r="F4" s="44">
        <v>11</v>
      </c>
      <c r="G4" s="56" t="s">
        <v>52</v>
      </c>
      <c r="H4" s="54" t="s">
        <v>53</v>
      </c>
      <c r="I4" s="23" t="s">
        <v>9</v>
      </c>
      <c r="J4" s="24">
        <v>2021</v>
      </c>
      <c r="K4" s="24">
        <v>2022</v>
      </c>
      <c r="L4" s="23" t="s">
        <v>9</v>
      </c>
      <c r="M4" s="4"/>
      <c r="N4" s="4"/>
      <c r="O4" s="4"/>
    </row>
    <row r="5" spans="1:15" ht="15" customHeight="1">
      <c r="A5" s="39" t="s">
        <v>10</v>
      </c>
      <c r="B5" s="91"/>
      <c r="C5" s="89"/>
      <c r="D5" s="89"/>
      <c r="E5" s="89"/>
      <c r="F5" s="89"/>
      <c r="G5" s="89"/>
      <c r="H5" s="89"/>
      <c r="I5" s="31"/>
      <c r="J5" s="116"/>
      <c r="K5" s="31"/>
      <c r="L5" s="31"/>
      <c r="M5" s="4"/>
      <c r="N5" s="4"/>
      <c r="O5" s="4"/>
    </row>
    <row r="6" spans="1:15" ht="15">
      <c r="A6" s="32" t="s">
        <v>11</v>
      </c>
      <c r="B6" s="92">
        <v>410</v>
      </c>
      <c r="C6" s="92">
        <v>410</v>
      </c>
      <c r="D6" s="84">
        <v>405</v>
      </c>
      <c r="E6" s="84">
        <v>411</v>
      </c>
      <c r="F6" s="84">
        <v>417</v>
      </c>
      <c r="G6" s="84">
        <v>416.2</v>
      </c>
      <c r="H6" s="92">
        <f>AVERAGE(B6:F6)</f>
        <v>410.6</v>
      </c>
      <c r="I6" s="92">
        <f>(H6/G6-1)*100</f>
        <v>-1.3455069678039333</v>
      </c>
      <c r="J6" s="142">
        <v>302.21</v>
      </c>
      <c r="K6" s="137">
        <v>422.8421</v>
      </c>
      <c r="L6" s="92">
        <f>(K6/J6-1)*100</f>
        <v>39.91664736441549</v>
      </c>
      <c r="M6" s="4"/>
      <c r="N6" s="4"/>
      <c r="O6" s="4"/>
    </row>
    <row r="7" spans="1:15" ht="15">
      <c r="A7" s="40" t="s">
        <v>51</v>
      </c>
      <c r="B7" s="88" t="s">
        <v>60</v>
      </c>
      <c r="C7" s="88" t="s">
        <v>60</v>
      </c>
      <c r="D7" s="88" t="s">
        <v>60</v>
      </c>
      <c r="E7" s="88" t="s">
        <v>60</v>
      </c>
      <c r="F7" s="88" t="s">
        <v>60</v>
      </c>
      <c r="G7" s="88" t="s">
        <v>60</v>
      </c>
      <c r="H7" s="88" t="s">
        <v>60</v>
      </c>
      <c r="I7" s="88" t="s">
        <v>60</v>
      </c>
      <c r="J7" s="88" t="s">
        <v>60</v>
      </c>
      <c r="K7" s="88" t="s">
        <v>60</v>
      </c>
      <c r="L7" s="88" t="s">
        <v>60</v>
      </c>
      <c r="M7" s="4"/>
      <c r="N7" s="4"/>
      <c r="O7" s="4"/>
    </row>
    <row r="8" spans="1:15" ht="15.75">
      <c r="A8" s="41" t="s">
        <v>12</v>
      </c>
      <c r="B8" s="26"/>
      <c r="C8" s="26"/>
      <c r="D8" s="26"/>
      <c r="E8" s="26"/>
      <c r="F8" s="26"/>
      <c r="G8" s="26"/>
      <c r="H8" s="26"/>
      <c r="I8" s="26"/>
      <c r="J8" s="138"/>
      <c r="K8" s="138"/>
      <c r="L8" s="26"/>
      <c r="M8" s="4"/>
      <c r="N8" s="4"/>
      <c r="O8" s="4"/>
    </row>
    <row r="9" spans="1:15" ht="15">
      <c r="A9" s="40" t="s">
        <v>67</v>
      </c>
      <c r="B9" s="88" t="s">
        <v>60</v>
      </c>
      <c r="C9" s="88" t="s">
        <v>60</v>
      </c>
      <c r="D9" s="88" t="s">
        <v>60</v>
      </c>
      <c r="E9" s="88" t="s">
        <v>60</v>
      </c>
      <c r="F9" s="88" t="s">
        <v>60</v>
      </c>
      <c r="G9" s="88" t="s">
        <v>60</v>
      </c>
      <c r="H9" s="88" t="s">
        <v>60</v>
      </c>
      <c r="I9" s="88" t="s">
        <v>60</v>
      </c>
      <c r="J9" s="88" t="s">
        <v>60</v>
      </c>
      <c r="K9" s="88" t="s">
        <v>60</v>
      </c>
      <c r="L9" s="88" t="s">
        <v>60</v>
      </c>
      <c r="M9" s="4"/>
      <c r="N9" s="4"/>
      <c r="O9" s="4"/>
    </row>
    <row r="10" spans="1:15" ht="15">
      <c r="A10" s="48" t="s">
        <v>13</v>
      </c>
      <c r="B10" s="92">
        <v>384.2</v>
      </c>
      <c r="C10" s="92">
        <v>377.6</v>
      </c>
      <c r="D10" s="92">
        <v>362.4</v>
      </c>
      <c r="E10" s="92">
        <v>361.3</v>
      </c>
      <c r="F10" s="84">
        <v>365.1</v>
      </c>
      <c r="G10" s="28">
        <v>390.82</v>
      </c>
      <c r="H10" s="92">
        <f aca="true" t="shared" si="0" ref="H10:H15">AVERAGE(B10:F10)</f>
        <v>370.12</v>
      </c>
      <c r="I10" s="92">
        <f aca="true" t="shared" si="1" ref="I10:I15">(H10/G10-1)*100</f>
        <v>-5.296555959265136</v>
      </c>
      <c r="J10" s="142">
        <v>321.39</v>
      </c>
      <c r="K10" s="137">
        <v>393.0095</v>
      </c>
      <c r="L10" s="92">
        <f>(K10/J10-1)*100</f>
        <v>22.28429633778277</v>
      </c>
      <c r="M10" s="4"/>
      <c r="N10" s="4"/>
      <c r="O10" s="4"/>
    </row>
    <row r="11" spans="1:15" ht="15">
      <c r="A11" s="33" t="s">
        <v>14</v>
      </c>
      <c r="B11" s="27">
        <v>438</v>
      </c>
      <c r="C11" s="27">
        <v>433.8</v>
      </c>
      <c r="D11" s="27">
        <v>428</v>
      </c>
      <c r="E11" s="27">
        <v>426.2</v>
      </c>
      <c r="F11" s="27">
        <v>433</v>
      </c>
      <c r="G11" s="27">
        <v>439.26000000000005</v>
      </c>
      <c r="H11" s="27">
        <f t="shared" si="0"/>
        <v>431.8</v>
      </c>
      <c r="I11" s="27">
        <f t="shared" si="1"/>
        <v>-1.6983107954286814</v>
      </c>
      <c r="J11" s="139">
        <v>361.02</v>
      </c>
      <c r="K11" s="139">
        <v>439.9095</v>
      </c>
      <c r="L11" s="27">
        <f>(K11/J11-1)*100</f>
        <v>21.851836463353823</v>
      </c>
      <c r="M11" s="4"/>
      <c r="N11" s="4"/>
      <c r="O11" s="4"/>
    </row>
    <row r="12" spans="1:15" ht="15">
      <c r="A12" s="45" t="s">
        <v>58</v>
      </c>
      <c r="B12" s="146" t="s">
        <v>60</v>
      </c>
      <c r="C12" s="146" t="s">
        <v>60</v>
      </c>
      <c r="D12" s="146" t="s">
        <v>60</v>
      </c>
      <c r="E12" s="146" t="s">
        <v>60</v>
      </c>
      <c r="F12" s="26" t="s">
        <v>60</v>
      </c>
      <c r="G12" s="93" t="s">
        <v>60</v>
      </c>
      <c r="H12" s="163" t="s">
        <v>60</v>
      </c>
      <c r="I12" s="163" t="s">
        <v>60</v>
      </c>
      <c r="J12" s="163" t="s">
        <v>60</v>
      </c>
      <c r="K12" s="146" t="s">
        <v>60</v>
      </c>
      <c r="L12" s="93" t="s">
        <v>61</v>
      </c>
      <c r="M12" s="4"/>
      <c r="N12" s="4"/>
      <c r="O12" s="4"/>
    </row>
    <row r="13" spans="1:15" ht="15">
      <c r="A13" s="50" t="s">
        <v>59</v>
      </c>
      <c r="B13" s="135">
        <v>430.73154</v>
      </c>
      <c r="C13" s="135">
        <v>426.50597999999997</v>
      </c>
      <c r="D13" s="135">
        <v>420.7188</v>
      </c>
      <c r="E13" s="135">
        <v>418.97346</v>
      </c>
      <c r="F13" s="135">
        <v>425.67924</v>
      </c>
      <c r="G13" s="135">
        <v>435.67360799999994</v>
      </c>
      <c r="H13" s="135">
        <f t="shared" si="0"/>
        <v>424.521804</v>
      </c>
      <c r="I13" s="135">
        <f t="shared" si="1"/>
        <v>-2.5596693936071446</v>
      </c>
      <c r="J13" s="148" t="s">
        <v>77</v>
      </c>
      <c r="K13" s="135">
        <v>437.28422000000006</v>
      </c>
      <c r="L13" s="154" t="s">
        <v>61</v>
      </c>
      <c r="M13" s="4"/>
      <c r="N13" s="4"/>
      <c r="O13" s="4"/>
    </row>
    <row r="14" spans="1:15" ht="15">
      <c r="A14" s="34" t="s">
        <v>15</v>
      </c>
      <c r="B14" s="136">
        <v>428.89434</v>
      </c>
      <c r="C14" s="136">
        <v>424.66877999999997</v>
      </c>
      <c r="D14" s="136">
        <v>418.8816</v>
      </c>
      <c r="E14" s="136">
        <v>417.13626</v>
      </c>
      <c r="F14" s="86">
        <v>423.84204</v>
      </c>
      <c r="G14" s="86">
        <v>433.83640799999995</v>
      </c>
      <c r="H14" s="136">
        <f t="shared" si="0"/>
        <v>422.68460400000004</v>
      </c>
      <c r="I14" s="136">
        <f t="shared" si="1"/>
        <v>-2.57050902007282</v>
      </c>
      <c r="J14" s="165">
        <v>353.64350285714283</v>
      </c>
      <c r="K14" s="165">
        <v>436.3855230000001</v>
      </c>
      <c r="L14" s="86">
        <f>(K14/J14-1)*100</f>
        <v>23.397014076144806</v>
      </c>
      <c r="M14" s="4"/>
      <c r="N14" s="4"/>
      <c r="O14" s="4"/>
    </row>
    <row r="15" spans="1:15" ht="15">
      <c r="A15" s="35" t="s">
        <v>42</v>
      </c>
      <c r="B15" s="135">
        <v>427.05714</v>
      </c>
      <c r="C15" s="135">
        <v>422.83158</v>
      </c>
      <c r="D15" s="135">
        <v>417.0444</v>
      </c>
      <c r="E15" s="135">
        <v>415.29906</v>
      </c>
      <c r="F15" s="85">
        <v>422.00484</v>
      </c>
      <c r="G15" s="85">
        <v>431.999208</v>
      </c>
      <c r="H15" s="135">
        <f t="shared" si="0"/>
        <v>420.847404</v>
      </c>
      <c r="I15" s="135">
        <f t="shared" si="1"/>
        <v>-2.5814408437526692</v>
      </c>
      <c r="J15" s="164">
        <v>344.9824171428571</v>
      </c>
      <c r="K15" s="164">
        <v>435.46692300000007</v>
      </c>
      <c r="L15" s="85">
        <f>(K15/J15-1)*100</f>
        <v>26.22872974412298</v>
      </c>
      <c r="M15" s="4"/>
      <c r="N15" s="4"/>
      <c r="O15" s="4"/>
    </row>
    <row r="16" spans="1:15" ht="15">
      <c r="A16" s="36" t="s">
        <v>75</v>
      </c>
      <c r="B16" s="131" t="s">
        <v>60</v>
      </c>
      <c r="C16" s="131" t="s">
        <v>60</v>
      </c>
      <c r="D16" s="26" t="s">
        <v>60</v>
      </c>
      <c r="E16" s="26" t="s">
        <v>60</v>
      </c>
      <c r="F16" s="26" t="s">
        <v>60</v>
      </c>
      <c r="G16" s="26" t="s">
        <v>60</v>
      </c>
      <c r="H16" s="131" t="s">
        <v>60</v>
      </c>
      <c r="I16" s="131" t="s">
        <v>60</v>
      </c>
      <c r="J16" s="26" t="s">
        <v>61</v>
      </c>
      <c r="K16" s="26" t="s">
        <v>61</v>
      </c>
      <c r="L16" s="26" t="s">
        <v>61</v>
      </c>
      <c r="M16" s="4"/>
      <c r="N16" s="4"/>
      <c r="O16" s="4"/>
    </row>
    <row r="17" spans="1:15" ht="15.75">
      <c r="A17" s="37" t="s">
        <v>16</v>
      </c>
      <c r="B17" s="27"/>
      <c r="C17" s="88"/>
      <c r="D17" s="88"/>
      <c r="E17" s="88"/>
      <c r="F17" s="88"/>
      <c r="G17" s="88"/>
      <c r="H17" s="88"/>
      <c r="I17" s="88"/>
      <c r="J17" s="140"/>
      <c r="K17" s="140"/>
      <c r="L17" s="43"/>
      <c r="M17" s="4"/>
      <c r="N17" s="4"/>
      <c r="O17" s="4"/>
    </row>
    <row r="18" spans="1:15" ht="15">
      <c r="A18" s="38" t="s">
        <v>79</v>
      </c>
      <c r="B18" s="92">
        <v>388</v>
      </c>
      <c r="C18" s="92">
        <v>385.25</v>
      </c>
      <c r="D18" s="92">
        <v>382</v>
      </c>
      <c r="E18" s="92">
        <v>383.5</v>
      </c>
      <c r="F18" s="92">
        <v>384.75</v>
      </c>
      <c r="G18" s="92">
        <v>387.35</v>
      </c>
      <c r="H18" s="92">
        <f>AVERAGE(B18:F18)</f>
        <v>384.7</v>
      </c>
      <c r="I18" s="92">
        <f>(H18/G18-1)*100</f>
        <v>-0.6841357945011062</v>
      </c>
      <c r="J18" s="26" t="s">
        <v>61</v>
      </c>
      <c r="K18" s="101">
        <v>392.9375</v>
      </c>
      <c r="L18" s="26" t="s">
        <v>61</v>
      </c>
      <c r="M18" s="4"/>
      <c r="N18" s="4"/>
      <c r="O18" s="4"/>
    </row>
    <row r="19" spans="1:15" ht="15.75">
      <c r="A19" s="68" t="s">
        <v>10</v>
      </c>
      <c r="B19" s="27"/>
      <c r="C19" s="88"/>
      <c r="D19" s="88"/>
      <c r="E19" s="27"/>
      <c r="F19" s="88"/>
      <c r="G19" s="88"/>
      <c r="H19" s="88"/>
      <c r="I19" s="88"/>
      <c r="J19" s="141"/>
      <c r="K19" s="141"/>
      <c r="L19" s="43"/>
      <c r="M19" s="4"/>
      <c r="N19" s="4"/>
      <c r="O19" s="4"/>
    </row>
    <row r="20" spans="1:15" ht="15">
      <c r="A20" s="36" t="s">
        <v>17</v>
      </c>
      <c r="B20" s="92">
        <v>306</v>
      </c>
      <c r="C20" s="92">
        <v>305</v>
      </c>
      <c r="D20" s="92">
        <v>302</v>
      </c>
      <c r="E20" s="84">
        <v>300</v>
      </c>
      <c r="F20" s="84">
        <v>301</v>
      </c>
      <c r="G20" s="84">
        <v>307</v>
      </c>
      <c r="H20" s="92">
        <f>AVERAGE(B20:F20)</f>
        <v>302.8</v>
      </c>
      <c r="I20" s="92">
        <f>(H20/G20-1)*100</f>
        <v>-1.3680781758957594</v>
      </c>
      <c r="J20" s="166">
        <v>247.63</v>
      </c>
      <c r="K20" s="142">
        <v>308.2105</v>
      </c>
      <c r="L20" s="92">
        <f>(K20/J20-1)*100</f>
        <v>24.464119856237133</v>
      </c>
      <c r="M20" s="4"/>
      <c r="N20" s="4"/>
      <c r="O20" s="4"/>
    </row>
    <row r="21" spans="1:15" ht="15.75">
      <c r="A21" s="37" t="s">
        <v>12</v>
      </c>
      <c r="B21" s="27"/>
      <c r="C21" s="27"/>
      <c r="D21" s="27"/>
      <c r="E21" s="27"/>
      <c r="F21" s="27"/>
      <c r="G21" s="88"/>
      <c r="H21" s="88"/>
      <c r="I21" s="88"/>
      <c r="J21" s="139"/>
      <c r="K21" s="139"/>
      <c r="L21" s="27"/>
      <c r="M21" s="4"/>
      <c r="N21" s="4"/>
      <c r="O21" s="4"/>
    </row>
    <row r="22" spans="1:15" ht="15">
      <c r="A22" s="70" t="s">
        <v>18</v>
      </c>
      <c r="B22" s="92">
        <v>355.61</v>
      </c>
      <c r="C22" s="92">
        <v>350.39</v>
      </c>
      <c r="D22" s="92">
        <v>331.49</v>
      </c>
      <c r="E22" s="92">
        <v>327.07</v>
      </c>
      <c r="F22" s="84">
        <v>326.97</v>
      </c>
      <c r="G22" s="101">
        <v>357.832</v>
      </c>
      <c r="H22" s="92">
        <f>AVERAGE(B22:F22)</f>
        <v>338.306</v>
      </c>
      <c r="I22" s="92">
        <f>(H22/G22-1)*100</f>
        <v>-5.456750653938169</v>
      </c>
      <c r="J22" s="166">
        <v>270.18</v>
      </c>
      <c r="K22" s="142">
        <v>352.9028</v>
      </c>
      <c r="L22" s="92">
        <f>(K22/J22-1)*100</f>
        <v>30.617662299207925</v>
      </c>
      <c r="M22" s="4"/>
      <c r="N22" s="4"/>
      <c r="O22" s="4"/>
    </row>
    <row r="23" spans="1:15" ht="15">
      <c r="A23" s="72" t="s">
        <v>19</v>
      </c>
      <c r="B23" s="27">
        <v>354.61</v>
      </c>
      <c r="C23" s="27">
        <v>349.9</v>
      </c>
      <c r="D23" s="27">
        <v>330.49</v>
      </c>
      <c r="E23" s="27">
        <v>326.07</v>
      </c>
      <c r="F23" s="27">
        <v>325.97</v>
      </c>
      <c r="G23" s="102">
        <v>356.832</v>
      </c>
      <c r="H23" s="27">
        <f>AVERAGE(B23:F23)</f>
        <v>337.408</v>
      </c>
      <c r="I23" s="27">
        <f>(H23/G23-1)*100</f>
        <v>-5.443457985830857</v>
      </c>
      <c r="J23" s="167">
        <v>269.18</v>
      </c>
      <c r="K23" s="143">
        <v>351.898</v>
      </c>
      <c r="L23" s="27">
        <f>(K23/J23-1)*100</f>
        <v>30.729623300393794</v>
      </c>
      <c r="M23" s="4"/>
      <c r="N23" s="4"/>
      <c r="O23" s="4"/>
    </row>
    <row r="24" spans="1:15" ht="15">
      <c r="A24" s="69" t="s">
        <v>62</v>
      </c>
      <c r="B24" s="92">
        <v>384.04557399601407</v>
      </c>
      <c r="C24" s="92">
        <v>387.46274184729884</v>
      </c>
      <c r="D24" s="92">
        <v>389.1162101624367</v>
      </c>
      <c r="E24" s="92">
        <v>389.6673662674827</v>
      </c>
      <c r="F24" s="84">
        <v>388.4548228363816</v>
      </c>
      <c r="G24" s="103">
        <v>376.83645214201306</v>
      </c>
      <c r="H24" s="92">
        <f>AVERAGE(B24:F24)</f>
        <v>387.74934302192275</v>
      </c>
      <c r="I24" s="92">
        <f>(H24/G24-1)*100</f>
        <v>2.8959223073772966</v>
      </c>
      <c r="J24" s="168">
        <v>299.90240862566645</v>
      </c>
      <c r="K24" s="144">
        <v>365.3228011076032</v>
      </c>
      <c r="L24" s="92">
        <f>(K24/J24-1)*100</f>
        <v>21.813893653516292</v>
      </c>
      <c r="M24" s="4"/>
      <c r="N24" s="4"/>
      <c r="O24" s="4"/>
    </row>
    <row r="25" spans="1:15" ht="15.75">
      <c r="A25" s="73" t="s">
        <v>68</v>
      </c>
      <c r="B25" s="87"/>
      <c r="C25" s="27"/>
      <c r="D25" s="27"/>
      <c r="E25" s="27"/>
      <c r="F25" s="88"/>
      <c r="G25" s="87"/>
      <c r="H25" s="162"/>
      <c r="I25" s="162"/>
      <c r="J25" s="139"/>
      <c r="K25" s="139"/>
      <c r="L25" s="27"/>
      <c r="M25" s="4"/>
      <c r="N25" s="4"/>
      <c r="O25" s="4"/>
    </row>
    <row r="26" spans="1:15" ht="15">
      <c r="A26" s="69" t="s">
        <v>20</v>
      </c>
      <c r="B26" s="103">
        <v>427</v>
      </c>
      <c r="C26" s="103">
        <v>427</v>
      </c>
      <c r="D26" s="103">
        <v>427</v>
      </c>
      <c r="E26" s="103">
        <v>433</v>
      </c>
      <c r="F26" s="103">
        <v>433</v>
      </c>
      <c r="G26" s="103">
        <v>426.4</v>
      </c>
      <c r="H26" s="103">
        <f>AVERAGE(B26:F26)</f>
        <v>429.4</v>
      </c>
      <c r="I26" s="103">
        <f>(H26/G26-1)*100</f>
        <v>0.7035647279549639</v>
      </c>
      <c r="J26" s="168">
        <v>400</v>
      </c>
      <c r="K26" s="144">
        <v>434.1904</v>
      </c>
      <c r="L26" s="92">
        <f aca="true" t="shared" si="2" ref="L26:L31">(K26/J26-1)*100</f>
        <v>8.54760000000001</v>
      </c>
      <c r="M26" s="4"/>
      <c r="N26" s="4"/>
      <c r="O26" s="4"/>
    </row>
    <row r="27" spans="1:12" ht="15">
      <c r="A27" s="71" t="s">
        <v>21</v>
      </c>
      <c r="B27" s="87">
        <v>426</v>
      </c>
      <c r="C27" s="87">
        <v>426</v>
      </c>
      <c r="D27" s="87">
        <v>426</v>
      </c>
      <c r="E27" s="87">
        <v>432</v>
      </c>
      <c r="F27" s="87">
        <v>432</v>
      </c>
      <c r="G27" s="87">
        <v>424.8</v>
      </c>
      <c r="H27" s="87">
        <f>AVERAGE(B27:F27)</f>
        <v>428.4</v>
      </c>
      <c r="I27" s="87">
        <f>(H27/G27-1)*100</f>
        <v>0.8474576271186418</v>
      </c>
      <c r="J27" s="139">
        <v>397</v>
      </c>
      <c r="K27" s="139">
        <v>433.0476</v>
      </c>
      <c r="L27" s="27">
        <f t="shared" si="2"/>
        <v>9.079999999999998</v>
      </c>
    </row>
    <row r="28" spans="1:12" ht="15">
      <c r="A28" s="69" t="s">
        <v>22</v>
      </c>
      <c r="B28" s="103">
        <v>422</v>
      </c>
      <c r="C28" s="103">
        <v>422</v>
      </c>
      <c r="D28" s="103">
        <v>422</v>
      </c>
      <c r="E28" s="103">
        <v>429</v>
      </c>
      <c r="F28" s="103">
        <v>429</v>
      </c>
      <c r="G28" s="103">
        <v>421.4</v>
      </c>
      <c r="H28" s="103">
        <f>AVERAGE(B28:F28)</f>
        <v>424.8</v>
      </c>
      <c r="I28" s="103">
        <f>(H28/G28-1)*100</f>
        <v>0.8068343616516538</v>
      </c>
      <c r="J28" s="168">
        <v>396.33</v>
      </c>
      <c r="K28" s="144">
        <v>429.0476</v>
      </c>
      <c r="L28" s="103">
        <f t="shared" si="2"/>
        <v>8.255140917921944</v>
      </c>
    </row>
    <row r="29" spans="1:12" ht="15.75">
      <c r="A29" s="73" t="s">
        <v>69</v>
      </c>
      <c r="B29" s="87"/>
      <c r="C29" s="87"/>
      <c r="D29" s="87"/>
      <c r="E29" s="87"/>
      <c r="F29" s="87"/>
      <c r="G29" s="87"/>
      <c r="H29" s="87"/>
      <c r="I29" s="87"/>
      <c r="J29" s="139"/>
      <c r="K29" s="139"/>
      <c r="L29" s="87"/>
    </row>
    <row r="30" spans="1:12" ht="15">
      <c r="A30" s="69" t="s">
        <v>63</v>
      </c>
      <c r="B30" s="103">
        <v>427.5</v>
      </c>
      <c r="C30" s="103">
        <v>427.5</v>
      </c>
      <c r="D30" s="171">
        <v>427.5</v>
      </c>
      <c r="E30" s="103">
        <v>427.5</v>
      </c>
      <c r="F30" s="103">
        <v>427.5</v>
      </c>
      <c r="G30" s="103">
        <v>427.5</v>
      </c>
      <c r="H30" s="103">
        <f>AVERAGE(B30:F30)</f>
        <v>427.5</v>
      </c>
      <c r="I30" s="103">
        <f>(H30/G30-1)*100</f>
        <v>0</v>
      </c>
      <c r="J30" s="168">
        <v>431.07142857142856</v>
      </c>
      <c r="K30" s="144">
        <v>426.75</v>
      </c>
      <c r="L30" s="103">
        <f t="shared" si="2"/>
        <v>-1.0024855012427447</v>
      </c>
    </row>
    <row r="31" spans="1:12" ht="15">
      <c r="A31" s="90" t="s">
        <v>64</v>
      </c>
      <c r="B31" s="81">
        <v>422.5</v>
      </c>
      <c r="C31" s="81">
        <v>422.5</v>
      </c>
      <c r="D31" s="81">
        <v>422.5</v>
      </c>
      <c r="E31" s="81">
        <v>422.5</v>
      </c>
      <c r="F31" s="81">
        <v>422.5</v>
      </c>
      <c r="G31" s="81">
        <v>422.5</v>
      </c>
      <c r="H31" s="117">
        <f>AVERAGE(B31:F31)</f>
        <v>422.5</v>
      </c>
      <c r="I31" s="81">
        <f>(H31/G31-1)*100</f>
        <v>0</v>
      </c>
      <c r="J31" s="169">
        <v>426.07142857142856</v>
      </c>
      <c r="K31" s="145">
        <v>419</v>
      </c>
      <c r="L31" s="81">
        <f t="shared" si="2"/>
        <v>-1.6596814752724232</v>
      </c>
    </row>
    <row r="32" spans="1:12" ht="15.75" customHeight="1">
      <c r="A32" s="196" t="s">
        <v>78</v>
      </c>
      <c r="B32" s="196"/>
      <c r="C32" s="196"/>
      <c r="D32" s="196"/>
      <c r="E32" s="82"/>
      <c r="F32" s="82"/>
      <c r="G32" s="197" t="s">
        <v>0</v>
      </c>
      <c r="H32" s="197"/>
      <c r="I32" s="197"/>
      <c r="J32" s="83"/>
      <c r="K32" s="83"/>
      <c r="L32" s="83"/>
    </row>
    <row r="33" spans="1:12" ht="15">
      <c r="A33" s="195" t="s">
        <v>76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</row>
    <row r="34" spans="1:12" ht="16.5" customHeight="1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</row>
    <row r="35" spans="1:3" ht="15.75">
      <c r="A35" s="147"/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8" r:id="rId1"/>
  <ignoredErrors>
    <ignoredError sqref="H29:H31 H10 H18 H22:H24 H6 H20" formulaRange="1" unlockedFormula="1"/>
    <ignoredError sqref="K25 L20:L26 L6:L10 I29:I31 I22:I24 I18 I10 I6 I20" unlockedFormula="1"/>
    <ignoredError sqref="H26:H28 H17 H19 H21 H11:H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66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1" t="s">
        <v>83</v>
      </c>
      <c r="C2" s="191"/>
      <c r="D2" s="191"/>
      <c r="E2" s="191"/>
      <c r="F2" s="191"/>
      <c r="G2" s="198" t="s">
        <v>2</v>
      </c>
      <c r="H2" s="198"/>
      <c r="I2" s="198"/>
      <c r="J2" s="20"/>
      <c r="K2" s="21"/>
      <c r="L2" s="22"/>
    </row>
    <row r="3" spans="1:12" ht="15" customHeight="1">
      <c r="A3" s="19"/>
      <c r="B3" s="191"/>
      <c r="C3" s="191"/>
      <c r="D3" s="191"/>
      <c r="E3" s="191"/>
      <c r="F3" s="191"/>
      <c r="G3" s="198"/>
      <c r="H3" s="198"/>
      <c r="I3" s="198"/>
      <c r="J3" s="194" t="s">
        <v>3</v>
      </c>
      <c r="K3" s="194"/>
      <c r="L3" s="194"/>
    </row>
    <row r="4" spans="1:12" ht="15" customHeight="1">
      <c r="A4" s="201" t="s">
        <v>1</v>
      </c>
      <c r="B4" s="108" t="s">
        <v>4</v>
      </c>
      <c r="C4" s="108" t="s">
        <v>5</v>
      </c>
      <c r="D4" s="108" t="s">
        <v>6</v>
      </c>
      <c r="E4" s="108" t="s">
        <v>7</v>
      </c>
      <c r="F4" s="108" t="s">
        <v>8</v>
      </c>
      <c r="G4" s="199"/>
      <c r="H4" s="200"/>
      <c r="I4" s="198"/>
      <c r="J4" s="202" t="s">
        <v>82</v>
      </c>
      <c r="K4" s="203"/>
      <c r="L4" s="204"/>
    </row>
    <row r="5" spans="1:12" ht="15" customHeight="1">
      <c r="A5" s="201"/>
      <c r="B5" s="109">
        <v>7</v>
      </c>
      <c r="C5" s="109">
        <v>8</v>
      </c>
      <c r="D5" s="109">
        <v>9</v>
      </c>
      <c r="E5" s="109">
        <v>10</v>
      </c>
      <c r="F5" s="109">
        <v>11</v>
      </c>
      <c r="G5" s="52" t="s">
        <v>52</v>
      </c>
      <c r="H5" s="55" t="s">
        <v>53</v>
      </c>
      <c r="I5" s="42" t="s">
        <v>9</v>
      </c>
      <c r="J5" s="157">
        <v>2021</v>
      </c>
      <c r="K5" s="157">
        <v>2022</v>
      </c>
      <c r="L5" s="158" t="s">
        <v>54</v>
      </c>
    </row>
    <row r="6" spans="1:12" ht="15" customHeight="1">
      <c r="A6" s="40"/>
      <c r="B6" s="113" t="s">
        <v>74</v>
      </c>
      <c r="C6" s="113"/>
      <c r="D6" s="113"/>
      <c r="E6" s="114"/>
      <c r="F6" s="115"/>
      <c r="G6" s="53"/>
      <c r="H6" s="80"/>
      <c r="I6" s="25"/>
      <c r="J6" s="159"/>
      <c r="K6" s="3"/>
      <c r="L6" s="160"/>
    </row>
    <row r="7" spans="1:12" ht="15" customHeight="1">
      <c r="A7" s="32" t="s">
        <v>23</v>
      </c>
      <c r="B7" s="26" t="s">
        <v>61</v>
      </c>
      <c r="C7" s="26" t="s">
        <v>61</v>
      </c>
      <c r="D7" s="26" t="s">
        <v>61</v>
      </c>
      <c r="E7" s="26" t="s">
        <v>61</v>
      </c>
      <c r="F7" s="26" t="s">
        <v>61</v>
      </c>
      <c r="G7" s="149" t="s">
        <v>61</v>
      </c>
      <c r="H7" s="26" t="s">
        <v>61</v>
      </c>
      <c r="I7" s="26" t="s">
        <v>61</v>
      </c>
      <c r="J7" s="26" t="s">
        <v>60</v>
      </c>
      <c r="K7" s="138" t="s">
        <v>60</v>
      </c>
      <c r="L7" s="138" t="s">
        <v>60</v>
      </c>
    </row>
    <row r="8" spans="1:12" ht="15" customHeight="1">
      <c r="A8" s="40" t="s">
        <v>24</v>
      </c>
      <c r="B8" s="107">
        <v>265.4141</v>
      </c>
      <c r="C8" s="27">
        <v>262.3139</v>
      </c>
      <c r="D8" s="107">
        <v>262.1417</v>
      </c>
      <c r="E8" s="27">
        <v>260.5916</v>
      </c>
      <c r="F8" s="27">
        <v>266.6198</v>
      </c>
      <c r="G8" s="150">
        <v>269.34108</v>
      </c>
      <c r="H8" s="27">
        <f>AVERAGE(B8:F8)</f>
        <v>263.41622</v>
      </c>
      <c r="I8" s="27">
        <f>(H8/G8-1)*100</f>
        <v>-2.1997609870725854</v>
      </c>
      <c r="J8" s="118">
        <v>451.81</v>
      </c>
      <c r="K8" s="118">
        <v>264.4381</v>
      </c>
      <c r="L8" s="139">
        <f>(K8/J8-1)*100</f>
        <v>-41.4713928421239</v>
      </c>
    </row>
    <row r="9" spans="1:12" ht="15" customHeight="1">
      <c r="A9" s="32" t="s">
        <v>25</v>
      </c>
      <c r="B9" s="28">
        <v>610</v>
      </c>
      <c r="C9" s="84">
        <v>609</v>
      </c>
      <c r="D9" s="28">
        <v>611</v>
      </c>
      <c r="E9" s="84">
        <v>600</v>
      </c>
      <c r="F9" s="84">
        <v>608</v>
      </c>
      <c r="G9" s="151">
        <v>608.2</v>
      </c>
      <c r="H9" s="84">
        <f>AVERAGE(B9:F9)</f>
        <v>607.6</v>
      </c>
      <c r="I9" s="84">
        <f>(H9/G9-1)*100</f>
        <v>-0.09865175928971404</v>
      </c>
      <c r="J9" s="119">
        <v>540.11</v>
      </c>
      <c r="K9" s="119">
        <v>587</v>
      </c>
      <c r="L9" s="137">
        <f>(K9/J9-1)*100</f>
        <v>8.681564866416092</v>
      </c>
    </row>
    <row r="10" spans="1:12" ht="15" customHeight="1">
      <c r="A10" s="49" t="s">
        <v>26</v>
      </c>
      <c r="B10" s="107">
        <v>529.1136</v>
      </c>
      <c r="C10" s="27">
        <v>530.5834</v>
      </c>
      <c r="D10" s="107">
        <v>536.3705</v>
      </c>
      <c r="E10" s="27">
        <v>525.6229</v>
      </c>
      <c r="F10" s="27">
        <v>534.8089</v>
      </c>
      <c r="G10" s="150">
        <v>526.24758</v>
      </c>
      <c r="H10" s="27">
        <f aca="true" t="shared" si="0" ref="H10:H15">AVERAGE(B10:F10)</f>
        <v>531.29986</v>
      </c>
      <c r="I10" s="27">
        <f aca="true" t="shared" si="1" ref="I10:I15">(H10/G10-1)*100</f>
        <v>0.9600576215476275</v>
      </c>
      <c r="J10" s="118">
        <v>452.02</v>
      </c>
      <c r="K10" s="118">
        <v>507.5483</v>
      </c>
      <c r="L10" s="139">
        <f>(K10/J10-1)*100</f>
        <v>12.284478562895451</v>
      </c>
    </row>
    <row r="11" spans="1:12" ht="15" customHeight="1">
      <c r="A11" s="32" t="s">
        <v>50</v>
      </c>
      <c r="B11" s="28">
        <v>673.2292206350381</v>
      </c>
      <c r="C11" s="84">
        <v>665.3566661723269</v>
      </c>
      <c r="D11" s="84">
        <v>674.8731721874068</v>
      </c>
      <c r="E11" s="84">
        <v>665.05898938933</v>
      </c>
      <c r="F11" s="84">
        <v>669.3301471137331</v>
      </c>
      <c r="G11" s="151">
        <v>674.6436206456714</v>
      </c>
      <c r="H11" s="84">
        <f t="shared" si="0"/>
        <v>669.569639099567</v>
      </c>
      <c r="I11" s="84">
        <f t="shared" si="1"/>
        <v>-0.7520980545622447</v>
      </c>
      <c r="J11" s="119">
        <v>752.9537925789607</v>
      </c>
      <c r="K11" s="119">
        <v>641.0712934152382</v>
      </c>
      <c r="L11" s="137">
        <f>(K11/J11-1)*100</f>
        <v>-14.859145443774313</v>
      </c>
    </row>
    <row r="12" spans="1:12" s="13" customFormat="1" ht="15" customHeight="1">
      <c r="A12" s="110" t="s">
        <v>55</v>
      </c>
      <c r="B12" s="88" t="s">
        <v>61</v>
      </c>
      <c r="C12" s="88" t="s">
        <v>61</v>
      </c>
      <c r="D12" s="88" t="s">
        <v>61</v>
      </c>
      <c r="E12" s="88" t="s">
        <v>61</v>
      </c>
      <c r="F12" s="88" t="s">
        <v>61</v>
      </c>
      <c r="G12" s="152" t="s">
        <v>61</v>
      </c>
      <c r="H12" s="88" t="s">
        <v>61</v>
      </c>
      <c r="I12" s="88" t="s">
        <v>61</v>
      </c>
      <c r="J12" s="88" t="s">
        <v>61</v>
      </c>
      <c r="K12" s="141" t="s">
        <v>61</v>
      </c>
      <c r="L12" s="141" t="s">
        <v>61</v>
      </c>
    </row>
    <row r="13" spans="1:12" ht="15" customHeight="1">
      <c r="A13" s="51" t="s">
        <v>27</v>
      </c>
      <c r="B13" s="28">
        <v>291</v>
      </c>
      <c r="C13" s="28">
        <v>291</v>
      </c>
      <c r="D13" s="84">
        <v>291</v>
      </c>
      <c r="E13" s="28">
        <v>291</v>
      </c>
      <c r="F13" s="84">
        <v>291</v>
      </c>
      <c r="G13" s="151">
        <v>291</v>
      </c>
      <c r="H13" s="84">
        <f>AVERAGE(B13:F13)</f>
        <v>291</v>
      </c>
      <c r="I13" s="84">
        <f>(H13/G13-1)*100</f>
        <v>0</v>
      </c>
      <c r="J13" s="104">
        <v>239.21</v>
      </c>
      <c r="K13" s="104">
        <v>286.2631</v>
      </c>
      <c r="L13" s="137">
        <f aca="true" t="shared" si="2" ref="L13:L22">(K13/J13-1)*100</f>
        <v>19.670206095062916</v>
      </c>
    </row>
    <row r="14" spans="1:12" ht="15" customHeight="1">
      <c r="A14" s="110" t="s">
        <v>28</v>
      </c>
      <c r="B14" s="107">
        <v>1815.0636</v>
      </c>
      <c r="C14" s="107">
        <v>1786.4036</v>
      </c>
      <c r="D14" s="27">
        <v>1797.6471</v>
      </c>
      <c r="E14" s="107">
        <v>1809.7726</v>
      </c>
      <c r="F14" s="27">
        <v>1829.1732</v>
      </c>
      <c r="G14" s="150">
        <v>1789.71054</v>
      </c>
      <c r="H14" s="27">
        <f t="shared" si="0"/>
        <v>1807.61202</v>
      </c>
      <c r="I14" s="27">
        <f t="shared" si="1"/>
        <v>1.000244430588193</v>
      </c>
      <c r="J14" s="105">
        <v>1438.74</v>
      </c>
      <c r="K14" s="105">
        <v>1681.1697</v>
      </c>
      <c r="L14" s="139">
        <f t="shared" si="2"/>
        <v>16.850139705575696</v>
      </c>
    </row>
    <row r="15" spans="1:12" ht="15" customHeight="1">
      <c r="A15" s="111" t="s">
        <v>29</v>
      </c>
      <c r="B15" s="28">
        <v>1682.7864</v>
      </c>
      <c r="C15" s="28">
        <v>1654.1264</v>
      </c>
      <c r="D15" s="84">
        <v>1665.3699</v>
      </c>
      <c r="E15" s="28">
        <v>1677.4954</v>
      </c>
      <c r="F15" s="84">
        <v>1696.896</v>
      </c>
      <c r="G15" s="151">
        <v>1651.92178</v>
      </c>
      <c r="H15" s="84">
        <f t="shared" si="0"/>
        <v>1675.33482</v>
      </c>
      <c r="I15" s="84">
        <f t="shared" si="1"/>
        <v>1.4173213455663802</v>
      </c>
      <c r="J15" s="106">
        <v>1348.14</v>
      </c>
      <c r="K15" s="106">
        <v>1543.5384</v>
      </c>
      <c r="L15" s="137">
        <f t="shared" si="2"/>
        <v>14.493924963282723</v>
      </c>
    </row>
    <row r="16" spans="1:12" ht="15" customHeight="1">
      <c r="A16" s="110" t="s">
        <v>30</v>
      </c>
      <c r="B16" s="107">
        <v>1646.3354</v>
      </c>
      <c r="C16" s="107">
        <v>1658.9816</v>
      </c>
      <c r="D16" s="27">
        <v>1673.8933</v>
      </c>
      <c r="E16" s="107">
        <v>1665.4961</v>
      </c>
      <c r="F16" s="27">
        <v>1689.8407</v>
      </c>
      <c r="G16" s="150">
        <v>1639.8330500000002</v>
      </c>
      <c r="H16" s="27">
        <f aca="true" t="shared" si="3" ref="H16:H22">AVERAGE(B16:F16)</f>
        <v>1666.90942</v>
      </c>
      <c r="I16" s="27">
        <f aca="true" t="shared" si="4" ref="I16:I22">(H16/G16-1)*100</f>
        <v>1.6511662574430819</v>
      </c>
      <c r="J16" s="105">
        <v>1489.53</v>
      </c>
      <c r="K16" s="105">
        <v>1606.2881</v>
      </c>
      <c r="L16" s="139">
        <f t="shared" si="2"/>
        <v>7.838586668277925</v>
      </c>
    </row>
    <row r="17" spans="1:12" ht="15" customHeight="1">
      <c r="A17" s="111" t="s">
        <v>31</v>
      </c>
      <c r="B17" s="28">
        <v>1440</v>
      </c>
      <c r="C17" s="28">
        <v>1404</v>
      </c>
      <c r="D17" s="84">
        <v>1409</v>
      </c>
      <c r="E17" s="28">
        <v>1418</v>
      </c>
      <c r="F17" s="84">
        <v>1410</v>
      </c>
      <c r="G17" s="151">
        <v>1411</v>
      </c>
      <c r="H17" s="84">
        <f t="shared" si="3"/>
        <v>1416.2</v>
      </c>
      <c r="I17" s="84">
        <f t="shared" si="4"/>
        <v>0.36853295535081987</v>
      </c>
      <c r="J17" s="106">
        <v>1397.32</v>
      </c>
      <c r="K17" s="106">
        <v>1294.5263</v>
      </c>
      <c r="L17" s="137">
        <f t="shared" si="2"/>
        <v>-7.356489565740132</v>
      </c>
    </row>
    <row r="18" spans="1:12" ht="15" customHeight="1">
      <c r="A18" s="110" t="s">
        <v>32</v>
      </c>
      <c r="B18" s="107">
        <v>1400</v>
      </c>
      <c r="C18" s="107">
        <v>1380</v>
      </c>
      <c r="D18" s="88">
        <v>1360</v>
      </c>
      <c r="E18" s="107">
        <v>1370</v>
      </c>
      <c r="F18" s="27">
        <v>1355</v>
      </c>
      <c r="G18" s="150">
        <v>1390</v>
      </c>
      <c r="H18" s="27">
        <f t="shared" si="3"/>
        <v>1373</v>
      </c>
      <c r="I18" s="27">
        <f t="shared" si="4"/>
        <v>-1.2230215827338076</v>
      </c>
      <c r="J18" s="105">
        <v>1452.62</v>
      </c>
      <c r="K18" s="105">
        <v>1363.421</v>
      </c>
      <c r="L18" s="139">
        <f t="shared" si="2"/>
        <v>-6.14055981605649</v>
      </c>
    </row>
    <row r="19" spans="1:12" ht="15" customHeight="1">
      <c r="A19" s="111" t="s">
        <v>33</v>
      </c>
      <c r="B19" s="28">
        <v>1460</v>
      </c>
      <c r="C19" s="28">
        <v>1460</v>
      </c>
      <c r="D19" s="84">
        <v>1450</v>
      </c>
      <c r="E19" s="28">
        <v>1435</v>
      </c>
      <c r="F19" s="84">
        <v>1435</v>
      </c>
      <c r="G19" s="151">
        <v>1426.6</v>
      </c>
      <c r="H19" s="84">
        <f>AVERAGE(B19:F19)</f>
        <v>1448</v>
      </c>
      <c r="I19" s="84">
        <f>(H19/G19-1)*100</f>
        <v>1.5000700967334968</v>
      </c>
      <c r="J19" s="106">
        <v>1383.68</v>
      </c>
      <c r="K19" s="106">
        <v>1316.0526</v>
      </c>
      <c r="L19" s="137">
        <f t="shared" si="2"/>
        <v>-4.887502890841821</v>
      </c>
    </row>
    <row r="20" spans="1:12" ht="15" customHeight="1">
      <c r="A20" s="110" t="s">
        <v>34</v>
      </c>
      <c r="B20" s="107">
        <v>1378.558</v>
      </c>
      <c r="C20" s="107">
        <v>1373.2959</v>
      </c>
      <c r="D20" s="27">
        <v>1381.4662</v>
      </c>
      <c r="E20" s="107">
        <v>1369.5194</v>
      </c>
      <c r="F20" s="27">
        <v>1390.4395</v>
      </c>
      <c r="G20" s="150">
        <v>1377.92518</v>
      </c>
      <c r="H20" s="107">
        <f t="shared" si="3"/>
        <v>1378.6558</v>
      </c>
      <c r="I20" s="107">
        <f t="shared" si="4"/>
        <v>0.05302319825521984</v>
      </c>
      <c r="J20" s="105">
        <v>1761.49</v>
      </c>
      <c r="K20" s="105">
        <v>1381.7023</v>
      </c>
      <c r="L20" s="139">
        <f t="shared" si="2"/>
        <v>-21.56059358838257</v>
      </c>
    </row>
    <row r="21" spans="1:12" ht="15" customHeight="1">
      <c r="A21" s="111" t="s">
        <v>35</v>
      </c>
      <c r="B21" s="28">
        <v>2689.6364</v>
      </c>
      <c r="C21" s="84">
        <v>2689.6364</v>
      </c>
      <c r="D21" s="84">
        <v>2689.6364</v>
      </c>
      <c r="E21" s="28">
        <v>2689.6364</v>
      </c>
      <c r="F21" s="84">
        <v>2689.6364</v>
      </c>
      <c r="G21" s="151">
        <v>2689.6364</v>
      </c>
      <c r="H21" s="84">
        <f t="shared" si="3"/>
        <v>2689.6364</v>
      </c>
      <c r="I21" s="84">
        <f t="shared" si="4"/>
        <v>0</v>
      </c>
      <c r="J21" s="106">
        <v>1940.07</v>
      </c>
      <c r="K21" s="106">
        <v>2725.3302</v>
      </c>
      <c r="L21" s="137">
        <f t="shared" si="2"/>
        <v>40.475869427391785</v>
      </c>
    </row>
    <row r="22" spans="1:12" ht="15" customHeight="1">
      <c r="A22" s="110" t="s">
        <v>36</v>
      </c>
      <c r="B22" s="107">
        <v>2888.0522</v>
      </c>
      <c r="C22" s="27">
        <v>2888.0522</v>
      </c>
      <c r="D22" s="27">
        <v>2888.0522</v>
      </c>
      <c r="E22" s="107">
        <v>2888.0522</v>
      </c>
      <c r="F22" s="27">
        <v>2888.0522</v>
      </c>
      <c r="G22" s="150">
        <v>2888.0522</v>
      </c>
      <c r="H22" s="27">
        <f t="shared" si="3"/>
        <v>2888.0522</v>
      </c>
      <c r="I22" s="27">
        <f t="shared" si="4"/>
        <v>0</v>
      </c>
      <c r="J22" s="172">
        <v>2138.48</v>
      </c>
      <c r="K22" s="105">
        <v>2923.746</v>
      </c>
      <c r="L22" s="139">
        <f t="shared" si="2"/>
        <v>36.720754928734436</v>
      </c>
    </row>
    <row r="23" spans="1:12" ht="15" customHeight="1">
      <c r="A23" s="112" t="s">
        <v>37</v>
      </c>
      <c r="B23" s="84"/>
      <c r="C23" s="84"/>
      <c r="D23" s="84"/>
      <c r="E23" s="28"/>
      <c r="F23" s="84"/>
      <c r="G23" s="149"/>
      <c r="H23" s="149"/>
      <c r="I23" s="149"/>
      <c r="J23" s="104"/>
      <c r="K23" s="104"/>
      <c r="L23" s="104"/>
    </row>
    <row r="24" spans="1:12" ht="15" customHeight="1">
      <c r="A24" s="110" t="s">
        <v>38</v>
      </c>
      <c r="B24" s="27">
        <v>394.627</v>
      </c>
      <c r="C24" s="27">
        <v>393.5247</v>
      </c>
      <c r="D24" s="27">
        <v>400.7999</v>
      </c>
      <c r="E24" s="107">
        <v>408.0752</v>
      </c>
      <c r="F24" s="27">
        <v>407.8547</v>
      </c>
      <c r="G24" s="150">
        <v>382.10472000000004</v>
      </c>
      <c r="H24" s="27">
        <f>AVERAGE(B24:F24)</f>
        <v>400.9763</v>
      </c>
      <c r="I24" s="27">
        <f>(H24/G24-1)*100</f>
        <v>4.938850271203132</v>
      </c>
      <c r="J24" s="27">
        <v>425.22</v>
      </c>
      <c r="K24" s="139">
        <v>387.3937</v>
      </c>
      <c r="L24" s="140">
        <f>(K24/J24-1)*100</f>
        <v>-8.89570104886882</v>
      </c>
    </row>
    <row r="25" spans="1:12" ht="15" customHeight="1">
      <c r="A25" s="111" t="s">
        <v>39</v>
      </c>
      <c r="B25" s="84">
        <v>530.8</v>
      </c>
      <c r="C25" s="84">
        <v>537.3</v>
      </c>
      <c r="D25" s="84">
        <v>543.5</v>
      </c>
      <c r="E25" s="28">
        <v>555.1</v>
      </c>
      <c r="F25" s="84">
        <v>566.5</v>
      </c>
      <c r="G25" s="151">
        <v>534.3199999999999</v>
      </c>
      <c r="H25" s="84">
        <f>AVERAGE(B25:F25)</f>
        <v>546.64</v>
      </c>
      <c r="I25" s="84">
        <f>(H25/G25-1)*100</f>
        <v>2.3057343913759576</v>
      </c>
      <c r="J25" s="171">
        <v>510.33</v>
      </c>
      <c r="K25" s="144">
        <v>538.7761</v>
      </c>
      <c r="L25" s="137">
        <f>(K25/J25-1)*100</f>
        <v>5.574059922011254</v>
      </c>
    </row>
    <row r="26" spans="1:12" ht="15" customHeight="1">
      <c r="A26" s="110" t="s">
        <v>40</v>
      </c>
      <c r="B26" s="27">
        <v>411.823</v>
      </c>
      <c r="C26" s="27">
        <v>418.8778</v>
      </c>
      <c r="D26" s="27">
        <v>427.2554</v>
      </c>
      <c r="E26" s="107">
        <v>427.9167</v>
      </c>
      <c r="F26" s="27">
        <v>432.9874</v>
      </c>
      <c r="G26" s="150">
        <v>405.87054</v>
      </c>
      <c r="H26" s="27">
        <f>AVERAGE(B26:F26)</f>
        <v>423.77206000000007</v>
      </c>
      <c r="I26" s="27">
        <f>(H26/G26-1)*100</f>
        <v>4.410647789317279</v>
      </c>
      <c r="J26" s="170">
        <v>432.53</v>
      </c>
      <c r="K26" s="143">
        <v>403.4664</v>
      </c>
      <c r="L26" s="140">
        <f>(K26/J26-1)*100</f>
        <v>-6.719441426028238</v>
      </c>
    </row>
    <row r="27" spans="1:12" ht="15" customHeight="1">
      <c r="A27" s="125" t="s">
        <v>41</v>
      </c>
      <c r="B27" s="120" t="s">
        <v>61</v>
      </c>
      <c r="C27" s="26" t="s">
        <v>61</v>
      </c>
      <c r="D27" s="120" t="s">
        <v>61</v>
      </c>
      <c r="E27" s="120" t="s">
        <v>61</v>
      </c>
      <c r="F27" s="120" t="s">
        <v>61</v>
      </c>
      <c r="G27" s="153" t="s">
        <v>61</v>
      </c>
      <c r="H27" s="120" t="s">
        <v>61</v>
      </c>
      <c r="I27" s="120" t="s">
        <v>61</v>
      </c>
      <c r="J27" s="120" t="s">
        <v>60</v>
      </c>
      <c r="K27" s="161" t="s">
        <v>60</v>
      </c>
      <c r="L27" s="161" t="s">
        <v>60</v>
      </c>
    </row>
    <row r="28" spans="1:12" ht="15" customHeight="1">
      <c r="A28" s="124" t="s">
        <v>70</v>
      </c>
      <c r="B28" s="156"/>
      <c r="C28" s="27"/>
      <c r="D28" s="121"/>
      <c r="E28" s="121"/>
      <c r="F28" s="155"/>
      <c r="G28" s="129"/>
      <c r="H28" s="156"/>
      <c r="I28" s="156"/>
      <c r="J28" s="122"/>
      <c r="K28" s="122"/>
      <c r="L28" s="122"/>
    </row>
    <row r="29" spans="1:12" ht="15.75" customHeight="1">
      <c r="A29" s="126" t="s">
        <v>71</v>
      </c>
      <c r="B29" s="128">
        <v>3374.1403</v>
      </c>
      <c r="C29" s="84">
        <v>3374.1403</v>
      </c>
      <c r="D29" s="175">
        <v>3341.62245</v>
      </c>
      <c r="E29" s="103">
        <v>3374.69145</v>
      </c>
      <c r="F29" s="128">
        <v>3340.52015</v>
      </c>
      <c r="G29" s="128">
        <v>3323.3242699999996</v>
      </c>
      <c r="H29" s="128">
        <f>AVERAGE(B29:F29)</f>
        <v>3361.02293</v>
      </c>
      <c r="I29" s="128">
        <f>(H29/G29-1)*100</f>
        <v>1.134365982287977</v>
      </c>
      <c r="J29" s="173">
        <v>2754.8051714285716</v>
      </c>
      <c r="K29" s="132">
        <v>3258.8121624999994</v>
      </c>
      <c r="L29" s="132">
        <f>(K29/J29-1)*100</f>
        <v>18.295558477192152</v>
      </c>
    </row>
    <row r="30" spans="1:12" ht="15" customHeight="1">
      <c r="A30" s="123" t="s">
        <v>72</v>
      </c>
      <c r="B30" s="129">
        <v>3929.14835</v>
      </c>
      <c r="C30" s="27">
        <v>3930.25065</v>
      </c>
      <c r="D30" s="176">
        <v>3918.12535</v>
      </c>
      <c r="E30" s="129">
        <v>3937.96675</v>
      </c>
      <c r="F30" s="129">
        <v>3901.0397</v>
      </c>
      <c r="G30" s="129">
        <v>3921.10156</v>
      </c>
      <c r="H30" s="129">
        <f>AVERAGE(B30:F30)</f>
        <v>3923.30616</v>
      </c>
      <c r="I30" s="129">
        <f>(H30/G30-1)*100</f>
        <v>0.05622399640166087</v>
      </c>
      <c r="J30" s="133">
        <v>3455.789235714286</v>
      </c>
      <c r="K30" s="133">
        <v>3865.32518</v>
      </c>
      <c r="L30" s="133">
        <f>(K30/J30-1)*100</f>
        <v>11.850721104554452</v>
      </c>
    </row>
    <row r="31" spans="1:12" ht="18">
      <c r="A31" s="127" t="s">
        <v>73</v>
      </c>
      <c r="B31" s="130">
        <v>1919.1043</v>
      </c>
      <c r="C31" s="130">
        <v>1886.58645</v>
      </c>
      <c r="D31" s="177">
        <v>1879.9726500000002</v>
      </c>
      <c r="E31" s="130">
        <v>1871.15425</v>
      </c>
      <c r="F31" s="130">
        <v>1859.5801</v>
      </c>
      <c r="G31" s="130">
        <v>1850.87193</v>
      </c>
      <c r="H31" s="130">
        <f>AVERAGE(B31:F31)</f>
        <v>1883.2795499999997</v>
      </c>
      <c r="I31" s="130">
        <f>(H31/G31-1)*100</f>
        <v>1.7509380025013233</v>
      </c>
      <c r="J31" s="174">
        <v>1812.6798595238095</v>
      </c>
      <c r="K31" s="134">
        <v>1972.7036375000002</v>
      </c>
      <c r="L31" s="134">
        <f>(K31/J31-1)*100</f>
        <v>8.828022065530593</v>
      </c>
    </row>
    <row r="32" spans="1:12" ht="18">
      <c r="A32" s="205" t="s">
        <v>78</v>
      </c>
      <c r="B32" s="206"/>
      <c r="C32" s="206"/>
      <c r="D32" s="206"/>
      <c r="E32" s="206"/>
      <c r="F32" s="206"/>
      <c r="G32" s="207"/>
      <c r="H32" s="207"/>
      <c r="I32" s="207"/>
      <c r="J32" s="207"/>
      <c r="K32" s="207"/>
      <c r="L32" s="207"/>
    </row>
    <row r="33" ht="18">
      <c r="A33" s="147"/>
    </row>
  </sheetData>
  <sheetProtection selectLockedCells="1" selectUnlockedCells="1"/>
  <mergeCells count="6"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H8 H20:H31 H10:H11 H18 H14:H16 H9 H17 H19 H12:H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2021-05-13T00:59:57Z</cp:lastPrinted>
  <dcterms:created xsi:type="dcterms:W3CDTF">2010-11-09T14:07:20Z</dcterms:created>
  <dcterms:modified xsi:type="dcterms:W3CDTF">2022-11-13T18:09:56Z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