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<sst xmlns="http://schemas.openxmlformats.org/spreadsheetml/2006/main" count="283" uniqueCount="151">
  <si>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</si>
  <si>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</si>
  <si>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</si>
  <si>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</si>
  <si>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</si>
  <si>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</si>
  <si>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</si>
  <si>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</si>
  <si>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</si>
  <si>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</si>
  <si>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</si>
  <si>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</si>
  <si>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</si>
  <si>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</si>
  <si>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</si>
  <si>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</si>
  <si>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</si>
  <si>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</si>
  <si>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</si>
  <si>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</si>
  <si>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</si>
  <si>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</si>
  <si>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</si>
  <si>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</si>
  <si>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</si>
  <si>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</si>
  <si>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</si>
  <si>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</si>
  <si>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</si>
  <si>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</si>
  <si>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</si>
  <si>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</si>
  <si>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</si>
  <si>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</si>
  <si>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</si>
  <si>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</si>
  <si>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</si>
  <si>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</si>
  <si>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</si>
  <si>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</si>
  <si>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</si>
  <si>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</si>
  <si>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</si>
  <si>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</si>
  <si>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</si>
  <si>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</si>
  <si>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</si>
  <si>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</si>
  <si>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</si>
  <si>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</si>
  <si>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</si>
  <si>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</si>
  <si>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</si>
  <si>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</si>
  <si>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</si>
  <si>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</si>
  <si>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/CN3</t>
  </si>
  <si>
    <t>CORN JUL3/d</t>
  </si>
  <si>
    <t>/CZ3</t>
  </si>
  <si>
    <t>CORN DEC3/d</t>
  </si>
  <si>
    <t>Solo informativo, no se aplican al cálculo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</si>
  <si>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</si>
  <si>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</si>
  <si>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</si>
  <si>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</si>
  <si>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</si>
  <si>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</si>
  <si>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</si>
  <si>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</si>
  <si>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</si>
  <si>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</si>
  <si>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</si>
  <si>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</si>
  <si>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</si>
  <si>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</si>
  <si>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</si>
  <si>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</si>
  <si>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</si>
  <si>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</si>
  <si>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</si>
  <si>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</si>
  <si>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</si>
  <si>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</si>
  <si>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</si>
  <si>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</si>
  <si>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</si>
  <si>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</si>
  <si>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</si>
  <si>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</si>
  <si>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</si>
  <si>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</si>
  <si>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</si>
  <si>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</si>
  <si>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</si>
  <si>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</si>
  <si>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</si>
  <si>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</si>
  <si>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</si>
  <si>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</si>
  <si>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</si>
  <si>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</si>
  <si>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</si>
  <si>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</si>
  <si>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</si>
  <si>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</si>
  <si>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</si>
  <si>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</si>
  <si>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11,5%*</t>
  </si>
  <si>
    <t>11%*</t>
  </si>
  <si>
    <t>12,5%*</t>
  </si>
  <si>
    <t>Octubre</t>
  </si>
  <si>
    <t xml:space="preserve"> +Z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</si>
  <si>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</si>
  <si>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</si>
  <si>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</si>
  <si>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</si>
  <si>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</si>
  <si>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</si>
  <si>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</si>
  <si>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</si>
  <si>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https://www.uswheat.org/market-information/price-reports/</t>
  </si>
  <si>
    <t>ABR</t>
  </si>
  <si>
    <t>/CH24</t>
  </si>
  <si>
    <t>CORN MAR24/d</t>
  </si>
  <si>
    <t>/CK24</t>
  </si>
  <si>
    <t>CORN MAY24/d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</si>
  <si>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</si>
  <si>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</si>
  <si>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</si>
  <si>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</si>
  <si>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</si>
  <si>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</si>
  <si>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</si>
  <si>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/KWZ24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</si>
  <si>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</si>
  <si>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</si>
  <si>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</si>
  <si>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</si>
  <si>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</si>
  <si>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</si>
  <si>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</si>
  <si>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</si>
  <si>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</si>
  <si>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</si>
  <si>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Cls.Dat</t>
  </si>
  <si>
    <t>Close</t>
  </si>
  <si>
    <t>Set.Date</t>
  </si>
  <si>
    <t>Settle</t>
  </si>
  <si>
    <t>ESTAS BASES SI SE APLICAN AL CÁLCULO EN EL PRECIO QUE SE PUBLICA</t>
  </si>
  <si>
    <t>lunes</t>
  </si>
  <si>
    <t>*Primas USWheat.org del 28 de octubre de 2022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</si>
</sst>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1" borderId="24" xfId="0" applyFill="1" applyBorder="1" applyAlignment="1">
      <alignment horizontal="center"/>
    </xf>
    <xf numFmtId="0" fontId="0" fillId="61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2" borderId="24" xfId="0" applyFont="1" applyFill="1" applyBorder="1" applyAlignment="1">
      <alignment/>
    </xf>
    <xf numFmtId="0" fontId="0" fillId="61" borderId="24" xfId="0" applyFill="1" applyBorder="1" applyAlignment="1">
      <alignment horizontal="center" vertical="center"/>
    </xf>
    <xf numFmtId="2" fontId="21" fillId="58" borderId="24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0" fontId="23" fillId="0" borderId="0" xfId="76" applyAlignment="1">
      <alignment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ont="1" applyFill="1" applyBorder="1" applyAlignment="1">
      <alignment horizontal="right" vertical="center"/>
    </xf>
    <xf numFmtId="0" fontId="21" fillId="56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>
      <alignment horizontal="right" vertical="center"/>
    </xf>
    <xf numFmtId="2" fontId="21" fillId="56" borderId="27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horizontal="center" vertical="center"/>
    </xf>
    <xf numFmtId="2" fontId="21" fillId="56" borderId="30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3" fillId="54" borderId="27" xfId="0" applyNumberFormat="1" applyFont="1" applyFill="1" applyBorder="1" applyAlignment="1" applyProtection="1">
      <alignment horizontal="right" vertical="center"/>
      <protection/>
    </xf>
    <xf numFmtId="4" fontId="53" fillId="54" borderId="24" xfId="0" applyNumberFormat="1" applyFont="1" applyFill="1" applyBorder="1" applyAlignment="1" applyProtection="1">
      <alignment horizontal="right" vertical="center"/>
      <protection/>
    </xf>
    <xf numFmtId="4" fontId="53" fillId="54" borderId="29" xfId="0" applyNumberFormat="1" applyFont="1" applyFill="1" applyBorder="1" applyAlignment="1" applyProtection="1">
      <alignment horizontal="right" vertical="center"/>
      <protection/>
    </xf>
    <xf numFmtId="2" fontId="53" fillId="57" borderId="27" xfId="0" applyNumberFormat="1" applyFont="1" applyFill="1" applyBorder="1" applyAlignment="1" applyProtection="1">
      <alignment vertical="center"/>
      <protection/>
    </xf>
    <xf numFmtId="2" fontId="53" fillId="57" borderId="29" xfId="0" applyNumberFormat="1" applyFont="1" applyFill="1" applyBorder="1" applyAlignment="1" applyProtection="1">
      <alignment vertical="center"/>
      <protection/>
    </xf>
    <xf numFmtId="2" fontId="53" fillId="0" borderId="24" xfId="0" applyNumberFormat="1" applyFont="1" applyBorder="1" applyAlignment="1">
      <alignment vertical="center"/>
    </xf>
    <xf numFmtId="2" fontId="53" fillId="0" borderId="29" xfId="0" applyNumberFormat="1" applyFont="1" applyBorder="1" applyAlignment="1">
      <alignment vertical="center"/>
    </xf>
    <xf numFmtId="2" fontId="53" fillId="56" borderId="27" xfId="0" applyNumberFormat="1" applyFont="1" applyFill="1" applyBorder="1" applyAlignment="1" applyProtection="1">
      <alignment vertical="center"/>
      <protection/>
    </xf>
    <xf numFmtId="2" fontId="53" fillId="57" borderId="24" xfId="0" applyNumberFormat="1" applyFont="1" applyFill="1" applyBorder="1" applyAlignment="1">
      <alignment vertical="center"/>
    </xf>
    <xf numFmtId="2" fontId="53" fillId="57" borderId="29" xfId="0" applyNumberFormat="1" applyFont="1" applyFill="1" applyBorder="1" applyAlignment="1">
      <alignment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46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0" t="str">
        <f>Datos!G22</f>
        <v>Octubre</v>
      </c>
      <c r="G6" s="50"/>
      <c r="H6" s="71">
        <f>Datos!I22</f>
        <v>2022</v>
      </c>
      <c r="I6" s="4"/>
      <c r="J6" s="3"/>
      <c r="K6" s="3"/>
      <c r="L6" s="4" t="str">
        <f>Datos!D22</f>
        <v>lunes</v>
      </c>
      <c r="M6" s="4">
        <f>Datos!E22</f>
        <v>31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3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55" t="s">
        <v>0</v>
      </c>
      <c r="B11" s="156"/>
      <c r="C11" s="156"/>
      <c r="D11" s="157"/>
      <c r="E11" s="160" t="s">
        <v>0</v>
      </c>
      <c r="F11" s="160"/>
      <c r="G11" s="160"/>
      <c r="H11" s="160"/>
      <c r="I11" s="160"/>
      <c r="J11" s="160"/>
      <c r="K11" s="160"/>
      <c r="L11" s="155" t="s">
        <v>1</v>
      </c>
      <c r="M11" s="156"/>
      <c r="N11" s="157"/>
    </row>
    <row r="12" spans="1:14" ht="17.25" customHeight="1">
      <c r="A12" s="153" t="s">
        <v>2</v>
      </c>
      <c r="B12" s="158"/>
      <c r="C12" s="158"/>
      <c r="D12" s="159"/>
      <c r="E12" s="161" t="s">
        <v>3</v>
      </c>
      <c r="F12" s="161"/>
      <c r="G12" s="161"/>
      <c r="H12" s="161"/>
      <c r="I12" s="161"/>
      <c r="J12" s="161"/>
      <c r="K12" s="161"/>
      <c r="L12" s="153" t="s">
        <v>4</v>
      </c>
      <c r="M12" s="158"/>
      <c r="N12" s="159"/>
    </row>
    <row r="13" spans="1:14" ht="15.75">
      <c r="A13" s="10"/>
      <c r="B13" s="11" t="s">
        <v>5</v>
      </c>
      <c r="C13" s="153" t="s">
        <v>6</v>
      </c>
      <c r="D13" s="154"/>
      <c r="E13" s="9" t="s">
        <v>7</v>
      </c>
      <c r="F13" s="12" t="s">
        <v>8</v>
      </c>
      <c r="G13" s="12"/>
      <c r="H13" s="11" t="s">
        <v>34</v>
      </c>
      <c r="I13" s="11" t="s">
        <v>35</v>
      </c>
      <c r="J13" s="11" t="s">
        <v>9</v>
      </c>
      <c r="K13" s="67" t="s">
        <v>10</v>
      </c>
      <c r="L13" s="91" t="s">
        <v>5</v>
      </c>
      <c r="M13" s="158" t="s">
        <v>6</v>
      </c>
      <c r="N13" s="159"/>
    </row>
    <row r="14" spans="1:17" ht="19.5" customHeight="1">
      <c r="A14" s="16">
        <v>2022</v>
      </c>
      <c r="B14" s="94" t="s">
        <v>20</v>
      </c>
      <c r="C14" s="94" t="s">
        <v>73</v>
      </c>
      <c r="D14" s="95" t="s">
        <v>74</v>
      </c>
      <c r="E14" s="94" t="s">
        <v>20</v>
      </c>
      <c r="F14" s="94" t="s">
        <v>73</v>
      </c>
      <c r="G14" s="95" t="s">
        <v>74</v>
      </c>
      <c r="H14" s="17"/>
      <c r="I14" s="94" t="s">
        <v>73</v>
      </c>
      <c r="J14" s="94" t="s">
        <v>73</v>
      </c>
      <c r="K14" s="94" t="s">
        <v>73</v>
      </c>
      <c r="L14" s="94" t="s">
        <v>20</v>
      </c>
      <c r="M14" s="94" t="s">
        <v>73</v>
      </c>
      <c r="N14" s="95" t="s">
        <v>74</v>
      </c>
      <c r="O14"/>
      <c r="P14"/>
      <c r="Q14"/>
    </row>
    <row r="15" spans="1:17" ht="19.5" customHeight="1">
      <c r="A15" s="96" t="s">
        <v>14</v>
      </c>
      <c r="B15" s="48"/>
      <c r="C15" s="72"/>
      <c r="D15" s="93"/>
      <c r="E15" s="49"/>
      <c r="F15" s="72"/>
      <c r="G15" s="72"/>
      <c r="H15" s="72"/>
      <c r="I15" s="72"/>
      <c r="J15" s="114"/>
      <c r="K15" s="114"/>
      <c r="L15" s="49"/>
      <c r="M15" s="48"/>
      <c r="N15" s="48"/>
      <c r="O15"/>
      <c r="P15"/>
      <c r="Q15"/>
    </row>
    <row r="16" spans="1:17" ht="19.5" customHeight="1">
      <c r="A16" s="56" t="s">
        <v>43</v>
      </c>
      <c r="B16" s="55"/>
      <c r="C16" s="57"/>
      <c r="D16" s="90"/>
      <c r="E16" s="58"/>
      <c r="F16" s="57"/>
      <c r="G16" s="59"/>
      <c r="H16" s="57"/>
      <c r="I16" s="57"/>
      <c r="J16" s="81"/>
      <c r="K16" s="81"/>
      <c r="L16" s="58"/>
      <c r="M16" s="55"/>
      <c r="N16" s="55"/>
      <c r="O16"/>
      <c r="P16"/>
      <c r="Q16"/>
    </row>
    <row r="17" spans="1:17" ht="19.5" customHeight="1">
      <c r="A17" s="96" t="s">
        <v>36</v>
      </c>
      <c r="B17" s="48"/>
      <c r="C17" s="72"/>
      <c r="D17" s="93"/>
      <c r="E17" s="49"/>
      <c r="F17" s="72"/>
      <c r="G17" s="72"/>
      <c r="H17" s="72"/>
      <c r="I17" s="114"/>
      <c r="J17" s="114"/>
      <c r="K17" s="114"/>
      <c r="L17" s="49"/>
      <c r="M17" s="48"/>
      <c r="N17" s="48"/>
      <c r="O17"/>
      <c r="P17"/>
      <c r="Q17"/>
    </row>
    <row r="18" spans="1:17" ht="19.5" customHeight="1">
      <c r="A18" s="56" t="s">
        <v>15</v>
      </c>
      <c r="B18" s="55">
        <f>Datos!G3</f>
        <v>882.25</v>
      </c>
      <c r="C18" s="57">
        <f>B18+'Primas SRW'!B9</f>
        <v>1082.25</v>
      </c>
      <c r="D18" s="80">
        <f>C18*$B$47</f>
        <v>397.66194</v>
      </c>
      <c r="E18" s="58">
        <f>Datos!M3</f>
        <v>978.75</v>
      </c>
      <c r="F18" s="57">
        <f>E18+'Primas HRW'!B9</f>
        <v>1213.75</v>
      </c>
      <c r="G18" s="59">
        <f>F18*$B$47</f>
        <v>445.9803</v>
      </c>
      <c r="H18" s="57"/>
      <c r="I18" s="81">
        <f>E18+'Primas HRW'!E9</f>
        <v>1203.75</v>
      </c>
      <c r="J18" s="81">
        <f>E18+'Primas HRW'!F9</f>
        <v>1198.75</v>
      </c>
      <c r="K18" s="81">
        <f>E18+'Primas HRW'!G9</f>
        <v>1193.75</v>
      </c>
      <c r="L18" s="58">
        <f>Datos!S3</f>
        <v>691.5</v>
      </c>
      <c r="M18" s="55">
        <f>L18+'Primas maíz'!B10</f>
        <v>886.5</v>
      </c>
      <c r="N18" s="55">
        <f>M18*$F$47</f>
        <v>348.99732</v>
      </c>
      <c r="O18"/>
      <c r="P18"/>
      <c r="Q18"/>
    </row>
    <row r="19" spans="1:17" ht="19.5" customHeight="1">
      <c r="A19" s="16">
        <v>2023</v>
      </c>
      <c r="B19" s="19"/>
      <c r="C19" s="17"/>
      <c r="D19" s="20"/>
      <c r="E19" s="18"/>
      <c r="F19" s="17"/>
      <c r="G19" s="17"/>
      <c r="H19" s="17"/>
      <c r="I19" s="143"/>
      <c r="J19" s="144"/>
      <c r="K19" s="145"/>
      <c r="L19" s="21"/>
      <c r="M19" s="19"/>
      <c r="N19" s="19"/>
      <c r="O19"/>
      <c r="P19"/>
      <c r="Q19"/>
    </row>
    <row r="20" spans="1:17" ht="19.5" customHeight="1">
      <c r="A20" s="96" t="s">
        <v>39</v>
      </c>
      <c r="B20" s="48"/>
      <c r="C20" s="72">
        <f>B22+'Primas SRW'!B11</f>
        <v>1059.25</v>
      </c>
      <c r="D20" s="93">
        <f>C20*$B$47</f>
        <v>389.21082</v>
      </c>
      <c r="E20" s="49"/>
      <c r="F20" s="48">
        <f>E22+'Primas HRW'!B11</f>
        <v>1179.25</v>
      </c>
      <c r="G20" s="72">
        <f>F20*$B$47</f>
        <v>433.30361999999997</v>
      </c>
      <c r="H20" s="48"/>
      <c r="I20" s="115">
        <f>E22+'Primas HRW'!E11</f>
        <v>1189.25</v>
      </c>
      <c r="J20" s="115">
        <f>E22+'Primas HRW'!F11</f>
        <v>1184.25</v>
      </c>
      <c r="K20" s="114">
        <f>E22+'Primas HRW'!G12</f>
        <v>1169.25</v>
      </c>
      <c r="L20" s="49"/>
      <c r="M20" s="48">
        <f>L22+'Primas maíz'!B12</f>
        <v>861.75</v>
      </c>
      <c r="N20" s="48">
        <f>M20*$F$47</f>
        <v>339.25374</v>
      </c>
      <c r="O20"/>
      <c r="P20"/>
      <c r="Q20"/>
    </row>
    <row r="21" spans="1:17" ht="19.5" customHeight="1">
      <c r="A21" s="56" t="s">
        <v>40</v>
      </c>
      <c r="B21" s="55"/>
      <c r="C21" s="57">
        <f>B22+'Primas SRW'!B12</f>
        <v>1034.25</v>
      </c>
      <c r="D21" s="80">
        <f>C21*$B$47</f>
        <v>380.02482</v>
      </c>
      <c r="E21" s="58"/>
      <c r="F21" s="57">
        <f>E22+'Primas HRW'!B12</f>
        <v>1174.25</v>
      </c>
      <c r="G21" s="57">
        <f>F21*$B$47</f>
        <v>431.46641999999997</v>
      </c>
      <c r="H21" s="57"/>
      <c r="I21" s="81">
        <f>E22+'Primas HRW'!E12</f>
        <v>1179.25</v>
      </c>
      <c r="J21" s="81">
        <f>E22+'Primas HRW'!F12</f>
        <v>1174.25</v>
      </c>
      <c r="K21" s="81">
        <f>E22+'Primas HRW'!G12</f>
        <v>1169.25</v>
      </c>
      <c r="L21" s="58"/>
      <c r="M21" s="55">
        <f>L22+'Primas maíz'!B13</f>
        <v>846.75</v>
      </c>
      <c r="N21" s="55">
        <f>M21*$F$47</f>
        <v>333.34853999999996</v>
      </c>
      <c r="O21"/>
      <c r="P21"/>
      <c r="Q21"/>
    </row>
    <row r="22" spans="1:17" ht="19.5" customHeight="1">
      <c r="A22" s="16" t="s">
        <v>11</v>
      </c>
      <c r="B22" s="48">
        <f>Datos!G4</f>
        <v>899.25</v>
      </c>
      <c r="C22" s="23">
        <f>B22+'Primas SRW'!B13</f>
        <v>1034.25</v>
      </c>
      <c r="D22" s="92">
        <f>C22*$B$47</f>
        <v>380.02482</v>
      </c>
      <c r="E22" s="49">
        <f>Datos!M4</f>
        <v>974.25</v>
      </c>
      <c r="F22" s="24">
        <f>E22+'Primas HRW'!B13</f>
        <v>1174.25</v>
      </c>
      <c r="G22" s="24">
        <f>F22*$B$47</f>
        <v>431.46641999999997</v>
      </c>
      <c r="H22" s="24"/>
      <c r="I22" s="110">
        <f>E22+'Primas HRW'!E13</f>
        <v>1179.25</v>
      </c>
      <c r="J22" s="110">
        <f>E22+'Primas HRW'!F13</f>
        <v>1174.25</v>
      </c>
      <c r="K22" s="111">
        <f>E22+'Primas HRW'!G13</f>
        <v>1169.25</v>
      </c>
      <c r="L22" s="49">
        <f>Datos!S4</f>
        <v>696.75</v>
      </c>
      <c r="M22" s="24">
        <f>L22+'Primas maíz'!B14</f>
        <v>829.75</v>
      </c>
      <c r="N22" s="48">
        <f>M22*$F$47</f>
        <v>326.65598</v>
      </c>
      <c r="O22"/>
      <c r="P22"/>
      <c r="Q22"/>
    </row>
    <row r="23" spans="1:17" ht="19.5" customHeight="1">
      <c r="A23" s="56" t="s">
        <v>121</v>
      </c>
      <c r="B23" s="55"/>
      <c r="C23" s="59"/>
      <c r="D23" s="90"/>
      <c r="E23" s="58"/>
      <c r="F23" s="59"/>
      <c r="G23" s="59"/>
      <c r="H23" s="59"/>
      <c r="I23" s="59"/>
      <c r="J23" s="59"/>
      <c r="K23" s="59"/>
      <c r="L23" s="58"/>
      <c r="M23" s="60"/>
      <c r="N23" s="55"/>
      <c r="O23"/>
      <c r="P23"/>
      <c r="Q23"/>
    </row>
    <row r="24" spans="1:17" ht="19.5" customHeight="1">
      <c r="A24" s="46" t="s">
        <v>12</v>
      </c>
      <c r="B24" s="129">
        <f>Datos!G5</f>
        <v>907.5</v>
      </c>
      <c r="C24" s="130"/>
      <c r="D24" s="92"/>
      <c r="E24" s="131">
        <f>Datos!M5</f>
        <v>971.25</v>
      </c>
      <c r="F24" s="130"/>
      <c r="G24" s="130"/>
      <c r="H24" s="130"/>
      <c r="I24" s="130"/>
      <c r="J24" s="130"/>
      <c r="K24" s="130"/>
      <c r="L24" s="131">
        <f>Datos!S5</f>
        <v>695.75</v>
      </c>
      <c r="M24" s="132"/>
      <c r="N24" s="132"/>
      <c r="O24"/>
      <c r="P24"/>
      <c r="Q24"/>
    </row>
    <row r="25" spans="1:17" ht="19.5" customHeight="1">
      <c r="A25" s="56" t="s">
        <v>41</v>
      </c>
      <c r="B25" s="55"/>
      <c r="C25" s="59"/>
      <c r="D25" s="90"/>
      <c r="E25" s="58"/>
      <c r="F25" s="59"/>
      <c r="G25" s="59"/>
      <c r="H25" s="59"/>
      <c r="I25" s="59"/>
      <c r="J25" s="59"/>
      <c r="K25" s="59"/>
      <c r="L25" s="58"/>
      <c r="M25" s="60"/>
      <c r="N25" s="60"/>
      <c r="O25"/>
      <c r="P25"/>
      <c r="Q25"/>
    </row>
    <row r="26" spans="1:17" ht="19.5" customHeight="1">
      <c r="A26" s="16" t="s">
        <v>13</v>
      </c>
      <c r="B26" s="48">
        <f>Datos!G6</f>
        <v>903.75</v>
      </c>
      <c r="C26" s="23"/>
      <c r="D26" s="92"/>
      <c r="E26" s="49">
        <f>Datos!M6</f>
        <v>962</v>
      </c>
      <c r="F26" s="24"/>
      <c r="G26" s="24"/>
      <c r="H26" s="24"/>
      <c r="I26" s="24"/>
      <c r="J26" s="24"/>
      <c r="K26" s="23"/>
      <c r="L26" s="49">
        <f>Datos!S6</f>
        <v>689.25</v>
      </c>
      <c r="M26" s="24"/>
      <c r="N26" s="24"/>
      <c r="O26"/>
      <c r="P26"/>
      <c r="Q26"/>
    </row>
    <row r="27" spans="1:17" ht="19.5" customHeight="1">
      <c r="A27" s="56" t="s">
        <v>42</v>
      </c>
      <c r="B27" s="55"/>
      <c r="C27" s="59"/>
      <c r="D27" s="90"/>
      <c r="E27" s="58"/>
      <c r="F27" s="59"/>
      <c r="G27" s="59"/>
      <c r="H27" s="59"/>
      <c r="I27" s="59"/>
      <c r="J27" s="59"/>
      <c r="K27" s="59"/>
      <c r="L27" s="58"/>
      <c r="M27" s="60"/>
      <c r="N27" s="60"/>
      <c r="O27"/>
      <c r="P27"/>
      <c r="Q27"/>
    </row>
    <row r="28" spans="1:17" ht="19.5" customHeight="1">
      <c r="A28" s="46" t="s">
        <v>14</v>
      </c>
      <c r="B28" s="129">
        <f>Datos!G7</f>
        <v>906.5</v>
      </c>
      <c r="C28" s="130"/>
      <c r="D28" s="92"/>
      <c r="E28" s="131">
        <f>Datos!M7</f>
        <v>959.5</v>
      </c>
      <c r="F28" s="130"/>
      <c r="G28" s="130"/>
      <c r="H28" s="130"/>
      <c r="I28" s="130"/>
      <c r="J28" s="130"/>
      <c r="K28" s="130"/>
      <c r="L28" s="131">
        <f>Datos!S7</f>
        <v>640</v>
      </c>
      <c r="M28" s="132"/>
      <c r="N28" s="132"/>
      <c r="O28"/>
      <c r="P28"/>
      <c r="Q28"/>
    </row>
    <row r="29" spans="1:17" ht="19.5" customHeight="1">
      <c r="A29" s="56" t="s">
        <v>43</v>
      </c>
      <c r="B29" s="55"/>
      <c r="C29" s="59"/>
      <c r="D29" s="90"/>
      <c r="E29" s="58"/>
      <c r="F29" s="59"/>
      <c r="G29" s="59"/>
      <c r="H29" s="59"/>
      <c r="I29" s="59"/>
      <c r="J29" s="59"/>
      <c r="K29" s="59"/>
      <c r="L29" s="58"/>
      <c r="M29" s="60"/>
      <c r="N29" s="60"/>
      <c r="O29"/>
      <c r="P29"/>
      <c r="Q29"/>
    </row>
    <row r="30" spans="1:17" ht="19.5" customHeight="1">
      <c r="A30" s="46" t="s">
        <v>36</v>
      </c>
      <c r="B30" s="129"/>
      <c r="C30" s="130"/>
      <c r="D30" s="92"/>
      <c r="E30" s="131"/>
      <c r="F30" s="130"/>
      <c r="G30" s="130"/>
      <c r="H30" s="130"/>
      <c r="I30" s="130"/>
      <c r="J30" s="130"/>
      <c r="K30" s="130"/>
      <c r="L30" s="131"/>
      <c r="M30" s="132"/>
      <c r="N30" s="132"/>
      <c r="O30"/>
      <c r="P30"/>
      <c r="Q30"/>
    </row>
    <row r="31" spans="1:17" ht="19.5" customHeight="1">
      <c r="A31" s="56" t="s">
        <v>15</v>
      </c>
      <c r="B31" s="55">
        <f>Datos!G8</f>
        <v>912.75</v>
      </c>
      <c r="C31" s="57"/>
      <c r="D31" s="80"/>
      <c r="E31" s="58">
        <f>Datos!M8</f>
        <v>962.25</v>
      </c>
      <c r="F31" s="57"/>
      <c r="G31" s="57"/>
      <c r="H31" s="57"/>
      <c r="I31" s="57"/>
      <c r="J31" s="57"/>
      <c r="K31" s="57"/>
      <c r="L31" s="58">
        <f>Datos!S8</f>
        <v>625.75</v>
      </c>
      <c r="M31" s="55"/>
      <c r="N31" s="55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46" t="s">
        <v>11</v>
      </c>
      <c r="B33" s="129">
        <f>Datos!G9</f>
        <v>911</v>
      </c>
      <c r="C33" s="130"/>
      <c r="D33" s="92"/>
      <c r="E33" s="131">
        <f>Datos!M9</f>
        <v>951.75</v>
      </c>
      <c r="F33" s="132"/>
      <c r="G33" s="132"/>
      <c r="H33" s="132"/>
      <c r="I33" s="132"/>
      <c r="J33" s="132"/>
      <c r="K33" s="130"/>
      <c r="L33" s="131">
        <f>Datos!S9</f>
        <v>632.25</v>
      </c>
      <c r="M33" s="132"/>
      <c r="N33" s="132"/>
      <c r="O33"/>
      <c r="P33"/>
      <c r="Q33"/>
    </row>
    <row r="34" spans="1:17" ht="19.5" customHeight="1">
      <c r="A34" s="56" t="s">
        <v>12</v>
      </c>
      <c r="B34" s="55">
        <f>Datos!G10</f>
        <v>900.75</v>
      </c>
      <c r="C34" s="59"/>
      <c r="D34" s="90"/>
      <c r="E34" s="58">
        <f>Datos!M10</f>
        <v>936</v>
      </c>
      <c r="F34" s="59"/>
      <c r="G34" s="59"/>
      <c r="H34" s="59"/>
      <c r="I34" s="59"/>
      <c r="J34" s="59"/>
      <c r="K34" s="59"/>
      <c r="L34" s="58">
        <f>Datos!S10</f>
        <v>634.25</v>
      </c>
      <c r="M34" s="60"/>
      <c r="N34" s="60"/>
      <c r="O34"/>
      <c r="P34"/>
      <c r="Q34"/>
    </row>
    <row r="35" spans="1:17" ht="19.5" customHeight="1">
      <c r="A35" s="46" t="s">
        <v>13</v>
      </c>
      <c r="B35" s="129">
        <f>Datos!G11</f>
        <v>860.25</v>
      </c>
      <c r="C35" s="130"/>
      <c r="D35" s="92"/>
      <c r="E35" s="131">
        <f>Datos!M11</f>
        <v>864.25</v>
      </c>
      <c r="F35" s="132"/>
      <c r="G35" s="132"/>
      <c r="H35" s="132"/>
      <c r="I35" s="132"/>
      <c r="J35" s="132"/>
      <c r="K35" s="130"/>
      <c r="L35" s="131">
        <f>Datos!S11</f>
        <v>630.5</v>
      </c>
      <c r="M35" s="132"/>
      <c r="N35" s="132"/>
      <c r="O35"/>
      <c r="P35"/>
      <c r="Q35"/>
    </row>
    <row r="36" spans="1:17" ht="19.5" customHeight="1">
      <c r="A36" s="56" t="s">
        <v>14</v>
      </c>
      <c r="B36" s="55">
        <f>Datos!G12</f>
        <v>840.5</v>
      </c>
      <c r="C36" s="59"/>
      <c r="D36" s="90"/>
      <c r="E36" s="58">
        <f>Datos!M12</f>
        <v>825</v>
      </c>
      <c r="F36" s="59"/>
      <c r="G36" s="59"/>
      <c r="H36" s="59"/>
      <c r="I36" s="59"/>
      <c r="J36" s="59"/>
      <c r="K36" s="59"/>
      <c r="L36" s="58">
        <f>Datos!S12</f>
        <v>576.75</v>
      </c>
      <c r="M36" s="60"/>
      <c r="N36" s="60"/>
      <c r="O36"/>
      <c r="P36"/>
      <c r="Q36"/>
    </row>
    <row r="37" spans="1:17" ht="19.5" customHeight="1">
      <c r="A37" s="46" t="s">
        <v>15</v>
      </c>
      <c r="B37" s="129">
        <f>Datos!G13</f>
        <v>847.25</v>
      </c>
      <c r="C37" s="141"/>
      <c r="D37" s="142"/>
      <c r="E37" s="131">
        <f>Datos!M13</f>
        <v>826.75</v>
      </c>
      <c r="F37" s="141"/>
      <c r="G37" s="141"/>
      <c r="H37" s="141"/>
      <c r="I37" s="141"/>
      <c r="J37" s="141"/>
      <c r="K37" s="141"/>
      <c r="L37" s="131">
        <f>Datos!S13</f>
        <v>565.25</v>
      </c>
      <c r="M37" s="129"/>
      <c r="N37" s="129"/>
      <c r="O37"/>
      <c r="P37"/>
      <c r="Q37"/>
    </row>
    <row r="38" spans="1:17" ht="19.5" customHeight="1">
      <c r="A38" s="16">
        <v>2025</v>
      </c>
      <c r="B38" s="19"/>
      <c r="C38" s="17"/>
      <c r="D38" s="20"/>
      <c r="E38" s="18"/>
      <c r="F38" s="17"/>
      <c r="G38" s="17"/>
      <c r="H38" s="17"/>
      <c r="I38" s="17"/>
      <c r="J38" s="19"/>
      <c r="K38" s="20"/>
      <c r="L38" s="21"/>
      <c r="M38" s="19"/>
      <c r="N38" s="19"/>
      <c r="O38"/>
      <c r="P38"/>
      <c r="Q38"/>
    </row>
    <row r="39" spans="1:17" ht="19.5" customHeight="1">
      <c r="A39" s="46" t="s">
        <v>11</v>
      </c>
      <c r="B39" s="129">
        <f>Datos!G14</f>
        <v>838.5</v>
      </c>
      <c r="C39" s="130"/>
      <c r="D39" s="92"/>
      <c r="E39" s="131">
        <f>Datos!M14</f>
        <v>784.75</v>
      </c>
      <c r="F39" s="132"/>
      <c r="G39" s="132"/>
      <c r="H39" s="132"/>
      <c r="I39" s="132"/>
      <c r="J39" s="132"/>
      <c r="K39" s="130"/>
      <c r="L39" s="131"/>
      <c r="M39" s="132"/>
      <c r="N39" s="132"/>
      <c r="O39"/>
      <c r="P39"/>
      <c r="Q39"/>
    </row>
    <row r="40" spans="1:17" ht="19.5" customHeight="1">
      <c r="A40" s="56" t="s">
        <v>12</v>
      </c>
      <c r="B40" s="55">
        <f>Datos!G15</f>
        <v>824.25</v>
      </c>
      <c r="C40" s="59"/>
      <c r="D40" s="90"/>
      <c r="E40" s="58">
        <f>Datos!M15</f>
        <v>755</v>
      </c>
      <c r="F40" s="59"/>
      <c r="G40" s="59"/>
      <c r="H40" s="59"/>
      <c r="I40" s="59"/>
      <c r="J40" s="59"/>
      <c r="K40" s="59"/>
      <c r="L40" s="58"/>
      <c r="M40" s="60"/>
      <c r="N40" s="60"/>
      <c r="O40"/>
      <c r="P40"/>
      <c r="Q40"/>
    </row>
    <row r="41" spans="1:17" ht="19.5" customHeight="1">
      <c r="A41" s="46" t="s">
        <v>13</v>
      </c>
      <c r="B41" s="129">
        <f>Datos!G16</f>
        <v>777.5</v>
      </c>
      <c r="C41" s="130"/>
      <c r="D41" s="92"/>
      <c r="E41" s="131">
        <f>Datos!M16</f>
        <v>750</v>
      </c>
      <c r="F41" s="132"/>
      <c r="G41" s="132"/>
      <c r="H41" s="132"/>
      <c r="I41" s="132"/>
      <c r="J41" s="132"/>
      <c r="K41" s="130"/>
      <c r="L41" s="131">
        <f>Datos!S14</f>
        <v>571</v>
      </c>
      <c r="M41" s="132"/>
      <c r="N41" s="132"/>
      <c r="O41"/>
      <c r="P41"/>
      <c r="Q41"/>
    </row>
    <row r="42" spans="1:17" ht="19.5" customHeight="1">
      <c r="A42" s="56" t="s">
        <v>14</v>
      </c>
      <c r="B42" s="55"/>
      <c r="C42" s="59"/>
      <c r="D42" s="90"/>
      <c r="E42" s="58"/>
      <c r="F42" s="59"/>
      <c r="G42" s="59"/>
      <c r="H42" s="59"/>
      <c r="I42" s="59"/>
      <c r="J42" s="59"/>
      <c r="K42" s="59"/>
      <c r="L42" s="58"/>
      <c r="M42" s="60"/>
      <c r="N42" s="60"/>
      <c r="O42"/>
      <c r="P42"/>
      <c r="Q42"/>
    </row>
    <row r="43" spans="1:17" ht="19.5" customHeight="1">
      <c r="A43" s="46" t="s">
        <v>15</v>
      </c>
      <c r="B43" s="129"/>
      <c r="C43" s="141"/>
      <c r="D43" s="142"/>
      <c r="E43" s="131"/>
      <c r="F43" s="141"/>
      <c r="G43" s="141"/>
      <c r="H43" s="141"/>
      <c r="I43" s="141"/>
      <c r="J43" s="141"/>
      <c r="K43" s="141"/>
      <c r="L43" s="131">
        <f>Datos!S15</f>
        <v>532.75</v>
      </c>
      <c r="M43" s="129"/>
      <c r="N43" s="129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1"/>
      <c r="B45" s="30"/>
      <c r="N45"/>
      <c r="O45"/>
      <c r="P45"/>
      <c r="Q45" s="25"/>
    </row>
    <row r="46" spans="1:17" ht="19.5" customHeight="1">
      <c r="A46" s="29" t="s">
        <v>16</v>
      </c>
      <c r="O46"/>
      <c r="P46"/>
      <c r="Q46" s="25"/>
    </row>
    <row r="47" spans="1:17" ht="19.5" customHeight="1">
      <c r="A47" s="33" t="s">
        <v>18</v>
      </c>
      <c r="B47" s="34">
        <v>0.36744</v>
      </c>
      <c r="E47" s="33" t="s">
        <v>19</v>
      </c>
      <c r="F47" s="1">
        <v>0.39368</v>
      </c>
      <c r="O47"/>
      <c r="P47"/>
      <c r="Q47" s="25"/>
    </row>
    <row r="48" spans="1:17" ht="19.5" customHeight="1">
      <c r="A48" s="28" t="s">
        <v>17</v>
      </c>
      <c r="B48" s="28"/>
      <c r="C48" s="28"/>
      <c r="D48" s="28"/>
      <c r="E48" s="28"/>
      <c r="F48" s="28"/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1"/>
      <c r="B1" s="51"/>
      <c r="C1" s="51"/>
      <c r="D1" s="51"/>
      <c r="E1" s="51"/>
      <c r="F1" s="2"/>
      <c r="G1" s="2"/>
      <c r="H1" s="2"/>
      <c r="I1" s="2"/>
      <c r="J1" s="2"/>
      <c r="K1" s="2"/>
    </row>
    <row r="2" spans="1:11" ht="18">
      <c r="A2" s="51"/>
      <c r="B2" s="51"/>
      <c r="C2" s="51"/>
      <c r="D2" s="51"/>
      <c r="E2" s="51"/>
      <c r="F2" s="2"/>
      <c r="G2" s="2"/>
      <c r="H2" s="2"/>
      <c r="I2" s="2"/>
      <c r="J2" s="2"/>
      <c r="K2" s="2"/>
    </row>
    <row r="3" spans="1:11" ht="18">
      <c r="A3" s="51"/>
      <c r="B3" s="51"/>
      <c r="C3" s="51"/>
      <c r="D3" s="51"/>
      <c r="E3" s="51"/>
      <c r="F3" s="2"/>
      <c r="G3" s="2"/>
      <c r="H3" s="2"/>
      <c r="I3" s="2"/>
      <c r="J3" s="2"/>
      <c r="K3" s="2"/>
    </row>
    <row r="4" spans="1:11" ht="18">
      <c r="A4" s="51"/>
      <c r="B4" s="51"/>
      <c r="C4" s="51"/>
      <c r="D4" s="51"/>
      <c r="E4" s="51"/>
      <c r="F4" s="2"/>
      <c r="G4" s="2"/>
      <c r="H4" s="2"/>
      <c r="I4" s="2"/>
      <c r="J4" s="2"/>
      <c r="K4" s="2"/>
    </row>
    <row r="5" spans="1:11" ht="20.25" customHeight="1">
      <c r="A5" s="52"/>
      <c r="B5" s="52"/>
      <c r="C5" s="52"/>
      <c r="D5" s="52"/>
      <c r="E5" s="52"/>
      <c r="F5" s="3"/>
      <c r="G5" s="3"/>
      <c r="H5" s="3"/>
      <c r="I5" s="3"/>
      <c r="J5" s="3"/>
      <c r="K5" s="3"/>
    </row>
    <row r="6" spans="1:11" ht="21" customHeight="1">
      <c r="A6" s="52"/>
      <c r="B6" s="52"/>
      <c r="C6" s="52"/>
      <c r="D6" s="52"/>
      <c r="E6" s="52"/>
      <c r="F6" s="3"/>
      <c r="G6" s="3"/>
      <c r="H6" s="3"/>
      <c r="I6" s="3"/>
      <c r="J6" s="3"/>
      <c r="K6" s="3"/>
    </row>
    <row r="7" spans="1:11" ht="15.75">
      <c r="A7" s="53"/>
      <c r="B7" s="53"/>
      <c r="C7" s="53"/>
      <c r="D7" s="53"/>
      <c r="E7" s="54" t="str">
        <f>Datos!G22</f>
        <v>Octubre</v>
      </c>
      <c r="F7" s="3">
        <f>Datos!I22</f>
        <v>2022</v>
      </c>
      <c r="G7" s="3"/>
      <c r="H7" s="3"/>
      <c r="I7" s="3"/>
      <c r="J7" s="4" t="str">
        <f>Datos!D22</f>
        <v>lunes</v>
      </c>
      <c r="K7" s="3">
        <f>Datos!E22</f>
        <v>31</v>
      </c>
    </row>
    <row r="8" spans="1:11" ht="6" customHeight="1">
      <c r="A8" s="52"/>
      <c r="B8" s="52"/>
      <c r="C8" s="52"/>
      <c r="D8" s="52"/>
      <c r="E8" s="3"/>
      <c r="F8" s="3"/>
      <c r="G8" s="3"/>
      <c r="H8" s="3"/>
      <c r="I8" s="3"/>
      <c r="J8" s="3"/>
      <c r="K8" s="3"/>
    </row>
    <row r="9" spans="1:11" ht="15.75">
      <c r="A9" s="162" t="s">
        <v>44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</row>
    <row r="10" spans="1:11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63" t="s">
        <v>0</v>
      </c>
      <c r="C11" s="163"/>
      <c r="D11" s="164" t="s">
        <v>0</v>
      </c>
      <c r="E11" s="164"/>
      <c r="F11" s="164"/>
      <c r="G11" s="164"/>
      <c r="H11" s="164"/>
      <c r="I11" s="164"/>
      <c r="J11" s="165" t="s">
        <v>1</v>
      </c>
      <c r="K11" s="165"/>
    </row>
    <row r="12" spans="1:11" ht="15.75">
      <c r="A12" s="8"/>
      <c r="B12" s="166" t="s">
        <v>2</v>
      </c>
      <c r="C12" s="166"/>
      <c r="D12" s="167" t="s">
        <v>3</v>
      </c>
      <c r="E12" s="167"/>
      <c r="F12" s="167"/>
      <c r="G12" s="167"/>
      <c r="H12" s="167"/>
      <c r="I12" s="167"/>
      <c r="J12" s="168" t="s">
        <v>4</v>
      </c>
      <c r="K12" s="16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34</v>
      </c>
      <c r="G13" s="13" t="s">
        <v>35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6" t="s">
        <v>14</v>
      </c>
      <c r="B15" s="48"/>
      <c r="C15" s="72"/>
      <c r="D15" s="49"/>
      <c r="E15" s="72"/>
      <c r="F15" s="72"/>
      <c r="G15" s="72"/>
      <c r="H15" s="110"/>
      <c r="I15" s="111"/>
      <c r="J15" s="49"/>
      <c r="K15" s="123"/>
    </row>
    <row r="16" spans="1:11" ht="19.5" customHeight="1">
      <c r="A16" s="56" t="s">
        <v>43</v>
      </c>
      <c r="B16" s="55"/>
      <c r="C16" s="59"/>
      <c r="D16" s="58"/>
      <c r="E16" s="59"/>
      <c r="F16" s="59"/>
      <c r="G16" s="59"/>
      <c r="H16" s="83"/>
      <c r="I16" s="83"/>
      <c r="J16" s="58"/>
      <c r="K16" s="122"/>
    </row>
    <row r="17" spans="1:11" ht="19.5" customHeight="1">
      <c r="A17" s="96" t="s">
        <v>36</v>
      </c>
      <c r="B17" s="48"/>
      <c r="C17" s="72"/>
      <c r="D17" s="49"/>
      <c r="E17" s="72"/>
      <c r="F17" s="72"/>
      <c r="G17" s="114"/>
      <c r="H17" s="114"/>
      <c r="I17" s="114"/>
      <c r="J17" s="49"/>
      <c r="K17" s="123"/>
    </row>
    <row r="18" spans="1:11" ht="19.5" customHeight="1">
      <c r="A18" s="56" t="s">
        <v>15</v>
      </c>
      <c r="B18" s="55">
        <f>BUSHEL!B18*TONELADA!$B$47</f>
        <v>324.17394</v>
      </c>
      <c r="C18" s="57">
        <v>397.6</v>
      </c>
      <c r="D18" s="58">
        <f>BUSHEL!E18*TONELADA!$B$47</f>
        <v>359.6319</v>
      </c>
      <c r="E18" s="57">
        <v>445.9</v>
      </c>
      <c r="F18" s="57" t="s">
        <v>92</v>
      </c>
      <c r="G18" s="81">
        <f>BUSHEL!I18*TONELADA!B47</f>
        <v>442.3059</v>
      </c>
      <c r="H18" s="81">
        <f>BUSHEL!J18*TONELADA!$B$47</f>
        <v>440.4687</v>
      </c>
      <c r="I18" s="81">
        <f>BUSHEL!K18*TONELADA!$B$47</f>
        <v>438.63149999999996</v>
      </c>
      <c r="J18" s="58">
        <f>BUSHEL!L18*TONELADA!$B$47</f>
        <v>254.08476</v>
      </c>
      <c r="K18" s="124">
        <f>BUSHEL!N18</f>
        <v>348.99732</v>
      </c>
    </row>
    <row r="19" spans="1:11" ht="19.5" customHeight="1">
      <c r="A19" s="16">
        <v>2023</v>
      </c>
      <c r="B19" s="19"/>
      <c r="C19" s="17"/>
      <c r="D19" s="18"/>
      <c r="E19" s="17"/>
      <c r="F19" s="17"/>
      <c r="G19" s="143"/>
      <c r="H19" s="144"/>
      <c r="I19" s="145"/>
      <c r="J19" s="21"/>
      <c r="K19" s="125"/>
    </row>
    <row r="20" spans="1:11" ht="19.5" customHeight="1">
      <c r="A20" s="56" t="s">
        <v>39</v>
      </c>
      <c r="B20" s="55"/>
      <c r="C20" s="57">
        <v>389.1</v>
      </c>
      <c r="D20" s="58"/>
      <c r="E20" s="57">
        <v>433.2</v>
      </c>
      <c r="F20" s="57"/>
      <c r="G20" s="146">
        <f>BUSHEL!I20*TONELADA!$B$47</f>
        <v>436.97802</v>
      </c>
      <c r="H20" s="146">
        <f>BUSHEL!J20*TONELADA!$B$47</f>
        <v>435.14081999999996</v>
      </c>
      <c r="I20" s="147">
        <f>BUSHEL!K20*TONELADA!$B$47</f>
        <v>429.62922</v>
      </c>
      <c r="J20" s="98"/>
      <c r="K20" s="124">
        <f>BUSHEL!N20</f>
        <v>339.25374</v>
      </c>
    </row>
    <row r="21" spans="1:11" ht="19.5" customHeight="1">
      <c r="A21" s="22" t="s">
        <v>40</v>
      </c>
      <c r="B21" s="79"/>
      <c r="C21" s="119">
        <v>380</v>
      </c>
      <c r="D21" s="88"/>
      <c r="E21" s="79">
        <v>431.4</v>
      </c>
      <c r="F21" s="32"/>
      <c r="G21" s="150">
        <f>BUSHEL!I21*TONELADA!$B$47</f>
        <v>433.30361999999997</v>
      </c>
      <c r="H21" s="148">
        <f>BUSHEL!J21*TONELADA!$B$47</f>
        <v>431.46641999999997</v>
      </c>
      <c r="I21" s="149">
        <f>BUSHEL!K21*TONELADA!$B$47</f>
        <v>429.62922</v>
      </c>
      <c r="J21" s="99"/>
      <c r="K21" s="79">
        <f>BUSHEL!N21</f>
        <v>333.34853999999996</v>
      </c>
    </row>
    <row r="22" spans="1:11" ht="19.5" customHeight="1">
      <c r="A22" s="105" t="s">
        <v>11</v>
      </c>
      <c r="B22" s="78">
        <f>BUSHEL!B22*TONELADA!$B$47</f>
        <v>330.42042</v>
      </c>
      <c r="C22" s="127">
        <v>380</v>
      </c>
      <c r="D22" s="86">
        <f>BUSHEL!E22*TONELADA!$B$47</f>
        <v>357.97841999999997</v>
      </c>
      <c r="E22" s="78">
        <v>431.4</v>
      </c>
      <c r="F22" s="77"/>
      <c r="G22" s="146">
        <f>BUSHEL!I22*TONELADA!$B$47</f>
        <v>433.30361999999997</v>
      </c>
      <c r="H22" s="151">
        <f>BUSHEL!J22*TONELADA!$B$47</f>
        <v>431.46641999999997</v>
      </c>
      <c r="I22" s="152">
        <f>BUSHEL!K22*TONELADA!$B$47</f>
        <v>429.62922</v>
      </c>
      <c r="J22" s="101">
        <f>BUSHEL!L22*TONELADA!$B$47</f>
        <v>256.01382</v>
      </c>
      <c r="K22" s="78">
        <f>BUSHEL!N22</f>
        <v>326.65598</v>
      </c>
    </row>
    <row r="23" spans="1:11" ht="19.5" customHeight="1">
      <c r="A23" s="134" t="s">
        <v>121</v>
      </c>
      <c r="B23" s="135"/>
      <c r="C23" s="136"/>
      <c r="D23" s="137"/>
      <c r="E23" s="138"/>
      <c r="F23" s="138"/>
      <c r="G23" s="138"/>
      <c r="H23" s="148"/>
      <c r="I23" s="149"/>
      <c r="J23" s="139"/>
      <c r="K23" s="135"/>
    </row>
    <row r="24" spans="1:11" ht="19.5" customHeight="1">
      <c r="A24" s="105" t="s">
        <v>12</v>
      </c>
      <c r="B24" s="78">
        <f>BUSHEL!B24*TONELADA!$B$47</f>
        <v>333.4518</v>
      </c>
      <c r="C24" s="133"/>
      <c r="D24" s="86">
        <f>BUSHEL!E24*TONELADA!$B$47</f>
        <v>356.8761</v>
      </c>
      <c r="E24" s="77"/>
      <c r="F24" s="77"/>
      <c r="G24" s="77"/>
      <c r="H24" s="77"/>
      <c r="I24" s="87"/>
      <c r="J24" s="101">
        <f>BUSHEL!L24*TONELADA!$B$47</f>
        <v>255.64638</v>
      </c>
      <c r="K24" s="77"/>
    </row>
    <row r="25" spans="1:11" ht="19.5" customHeight="1">
      <c r="A25" s="22" t="s">
        <v>41</v>
      </c>
      <c r="B25" s="79"/>
      <c r="C25" s="126"/>
      <c r="D25" s="88"/>
      <c r="E25" s="32"/>
      <c r="F25" s="32"/>
      <c r="G25" s="32"/>
      <c r="H25" s="32"/>
      <c r="I25" s="89"/>
      <c r="J25" s="102"/>
      <c r="K25" s="32"/>
    </row>
    <row r="26" spans="1:11" ht="19.5" customHeight="1">
      <c r="A26" s="56" t="s">
        <v>13</v>
      </c>
      <c r="B26" s="55">
        <f>BUSHEL!B26*TONELADA!$B$47</f>
        <v>332.0739</v>
      </c>
      <c r="C26" s="59"/>
      <c r="D26" s="58">
        <f>BUSHEL!E26*TONELADA!$B$47</f>
        <v>353.47728</v>
      </c>
      <c r="E26" s="60"/>
      <c r="F26" s="60"/>
      <c r="G26" s="60"/>
      <c r="H26" s="60"/>
      <c r="I26" s="59"/>
      <c r="J26" s="100">
        <f>BUSHEL!L26*TONELADA!$B$47</f>
        <v>253.25802</v>
      </c>
      <c r="K26" s="60"/>
    </row>
    <row r="27" spans="1:11" ht="19.5" customHeight="1">
      <c r="A27" s="46" t="s">
        <v>42</v>
      </c>
      <c r="B27" s="129"/>
      <c r="C27" s="130"/>
      <c r="D27" s="131"/>
      <c r="E27" s="130"/>
      <c r="F27" s="130"/>
      <c r="G27" s="130"/>
      <c r="H27" s="130"/>
      <c r="I27" s="130"/>
      <c r="J27" s="140"/>
      <c r="K27" s="132"/>
    </row>
    <row r="28" spans="1:11" ht="19.5" customHeight="1">
      <c r="A28" s="56" t="s">
        <v>14</v>
      </c>
      <c r="B28" s="78">
        <f>BUSHEL!B28*TONELADA!$B$47</f>
        <v>333.08436</v>
      </c>
      <c r="C28" s="59"/>
      <c r="D28" s="86">
        <f>BUSHEL!E28*TONELADA!$B$47</f>
        <v>352.55868</v>
      </c>
      <c r="E28" s="59"/>
      <c r="F28" s="59"/>
      <c r="G28" s="59"/>
      <c r="H28" s="59"/>
      <c r="I28" s="59"/>
      <c r="J28" s="100">
        <f>BUSHEL!L28*TONELADA!$B$47</f>
        <v>235.1616</v>
      </c>
      <c r="K28" s="60"/>
    </row>
    <row r="29" spans="1:11" ht="19.5" customHeight="1">
      <c r="A29" s="46" t="s">
        <v>43</v>
      </c>
      <c r="B29" s="135"/>
      <c r="C29" s="130"/>
      <c r="D29" s="137"/>
      <c r="E29" s="130"/>
      <c r="F29" s="130"/>
      <c r="G29" s="130"/>
      <c r="H29" s="130"/>
      <c r="I29" s="130"/>
      <c r="J29" s="140"/>
      <c r="K29" s="132"/>
    </row>
    <row r="30" spans="1:11" ht="19.5" customHeight="1">
      <c r="A30" s="56" t="s">
        <v>36</v>
      </c>
      <c r="B30" s="78"/>
      <c r="C30" s="59"/>
      <c r="D30" s="86"/>
      <c r="E30" s="59"/>
      <c r="F30" s="59"/>
      <c r="G30" s="59"/>
      <c r="H30" s="59"/>
      <c r="I30" s="59"/>
      <c r="J30" s="100"/>
      <c r="K30" s="60"/>
    </row>
    <row r="31" spans="1:11" ht="19.5" customHeight="1">
      <c r="A31" s="46" t="s">
        <v>15</v>
      </c>
      <c r="B31" s="129">
        <f>BUSHEL!B31*TONELADA!$B$47</f>
        <v>335.38086</v>
      </c>
      <c r="C31" s="130"/>
      <c r="D31" s="131">
        <f>BUSHEL!E31*TONELADA!$B$47</f>
        <v>353.56914</v>
      </c>
      <c r="E31" s="130"/>
      <c r="F31" s="130"/>
      <c r="G31" s="130"/>
      <c r="H31" s="130"/>
      <c r="I31" s="130"/>
      <c r="J31" s="140">
        <f>BUSHEL!L31*TONELADA!$B$47</f>
        <v>229.92558</v>
      </c>
      <c r="K31" s="132"/>
    </row>
    <row r="32" spans="1:11" ht="19.5" customHeight="1">
      <c r="A32" s="16">
        <v>2024</v>
      </c>
      <c r="B32" s="19"/>
      <c r="C32" s="17"/>
      <c r="D32" s="18"/>
      <c r="E32" s="17"/>
      <c r="F32" s="17"/>
      <c r="G32" s="17"/>
      <c r="H32" s="19"/>
      <c r="I32" s="17"/>
      <c r="J32" s="18"/>
      <c r="K32" s="19"/>
    </row>
    <row r="33" spans="1:11" ht="19.5" customHeight="1">
      <c r="A33" s="105" t="s">
        <v>11</v>
      </c>
      <c r="B33" s="55">
        <f>BUSHEL!B33*TONELADA!$B$47</f>
        <v>334.73784</v>
      </c>
      <c r="C33" s="84"/>
      <c r="D33" s="58">
        <f>BUSHEL!E33*TONELADA!$B$47</f>
        <v>349.71101999999996</v>
      </c>
      <c r="E33" s="77"/>
      <c r="F33" s="77"/>
      <c r="G33" s="77"/>
      <c r="H33" s="77"/>
      <c r="I33" s="87"/>
      <c r="J33" s="98">
        <f>BUSHEL!L33*TONELADA!$B$47</f>
        <v>232.31394</v>
      </c>
      <c r="K33" s="77"/>
    </row>
    <row r="34" spans="1:11" ht="19.5" customHeight="1">
      <c r="A34" s="22" t="s">
        <v>12</v>
      </c>
      <c r="B34" s="79">
        <f>BUSHEL!B34*TONELADA!$B$47</f>
        <v>330.97158</v>
      </c>
      <c r="C34" s="85"/>
      <c r="D34" s="88">
        <f>BUSHEL!E34*TONELADA!$B$47</f>
        <v>343.92384</v>
      </c>
      <c r="E34" s="32"/>
      <c r="F34" s="32"/>
      <c r="G34" s="32"/>
      <c r="H34" s="32"/>
      <c r="I34" s="89"/>
      <c r="J34" s="99">
        <f>BUSHEL!L34*TONELADA!$B$47</f>
        <v>233.04882</v>
      </c>
      <c r="K34" s="32"/>
    </row>
    <row r="35" spans="1:11" ht="19.5" customHeight="1">
      <c r="A35" s="56" t="s">
        <v>13</v>
      </c>
      <c r="B35" s="55">
        <f>BUSHEL!B35*TONELADA!$B$47</f>
        <v>316.09026</v>
      </c>
      <c r="C35" s="57"/>
      <c r="D35" s="58">
        <f>BUSHEL!E35*TONELADA!$B$47</f>
        <v>317.56002</v>
      </c>
      <c r="E35" s="57"/>
      <c r="F35" s="60"/>
      <c r="G35" s="81"/>
      <c r="H35" s="81"/>
      <c r="I35" s="82"/>
      <c r="J35" s="98">
        <f>BUSHEL!L35*TONELADA!$B$47</f>
        <v>231.67092</v>
      </c>
      <c r="K35" s="104"/>
    </row>
    <row r="36" spans="1:11" ht="19.5" customHeight="1">
      <c r="A36" s="22" t="s">
        <v>14</v>
      </c>
      <c r="B36" s="79">
        <f>BUSHEL!B36*TONELADA!$B$47</f>
        <v>308.83332</v>
      </c>
      <c r="C36" s="85"/>
      <c r="D36" s="88">
        <f>BUSHEL!E36*TONELADA!$B$47</f>
        <v>303.138</v>
      </c>
      <c r="E36" s="32"/>
      <c r="F36" s="32"/>
      <c r="G36" s="32"/>
      <c r="H36" s="32"/>
      <c r="I36" s="89"/>
      <c r="J36" s="99">
        <f>BUSHEL!L36*TONELADA!$B$47</f>
        <v>211.92102</v>
      </c>
      <c r="K36" s="32"/>
    </row>
    <row r="37" spans="1:11" ht="19.5" customHeight="1">
      <c r="A37" s="56" t="s">
        <v>15</v>
      </c>
      <c r="B37" s="55">
        <f>BUSHEL!B37*TONELADA!$B$47</f>
        <v>311.31354</v>
      </c>
      <c r="C37" s="57"/>
      <c r="D37" s="58">
        <f>BUSHEL!E37*TONELADA!$B$47</f>
        <v>303.78102</v>
      </c>
      <c r="E37" s="57"/>
      <c r="F37" s="57"/>
      <c r="G37" s="81"/>
      <c r="H37" s="81"/>
      <c r="I37" s="82"/>
      <c r="J37" s="98">
        <f>BUSHEL!L37*TONELADA!$B$47</f>
        <v>207.69546</v>
      </c>
      <c r="K37" s="55"/>
    </row>
    <row r="38" spans="1:11" ht="21.75" customHeight="1">
      <c r="A38" s="16">
        <v>2025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</row>
    <row r="39" spans="1:11" ht="21.75" customHeight="1">
      <c r="A39" s="105" t="s">
        <v>11</v>
      </c>
      <c r="B39" s="55">
        <v>299.27988</v>
      </c>
      <c r="C39" s="84"/>
      <c r="D39" s="58">
        <v>299.37174</v>
      </c>
      <c r="E39" s="77"/>
      <c r="F39" s="77"/>
      <c r="G39" s="77"/>
      <c r="H39" s="77"/>
      <c r="I39" s="87"/>
      <c r="J39" s="98"/>
      <c r="K39" s="77"/>
    </row>
    <row r="40" spans="1:11" ht="21.75" customHeight="1">
      <c r="A40" s="22" t="s">
        <v>12</v>
      </c>
      <c r="B40" s="79">
        <v>294.31944</v>
      </c>
      <c r="C40" s="85"/>
      <c r="D40" s="88">
        <v>294.68688</v>
      </c>
      <c r="E40" s="32"/>
      <c r="F40" s="32"/>
      <c r="G40" s="32"/>
      <c r="H40" s="32"/>
      <c r="I40" s="89"/>
      <c r="J40" s="99"/>
      <c r="K40" s="32"/>
    </row>
    <row r="41" spans="1:11" ht="21.75" customHeight="1">
      <c r="A41" s="56" t="s">
        <v>13</v>
      </c>
      <c r="B41" s="55">
        <v>287.42994</v>
      </c>
      <c r="C41" s="57"/>
      <c r="D41" s="58">
        <v>285.6846</v>
      </c>
      <c r="E41" s="57"/>
      <c r="F41" s="60"/>
      <c r="G41" s="81"/>
      <c r="H41" s="81"/>
      <c r="I41" s="82"/>
      <c r="J41" s="98">
        <f>BUSHEL!L41*TONELADA!$B$47</f>
        <v>209.80823999999998</v>
      </c>
      <c r="K41" s="104"/>
    </row>
    <row r="42" spans="1:11" ht="21.75" customHeight="1">
      <c r="A42" s="22" t="s">
        <v>14</v>
      </c>
      <c r="B42" s="79"/>
      <c r="C42" s="85"/>
      <c r="D42" s="88"/>
      <c r="E42" s="32"/>
      <c r="F42" s="32"/>
      <c r="G42" s="32"/>
      <c r="H42" s="32"/>
      <c r="I42" s="89"/>
      <c r="J42" s="99"/>
      <c r="K42" s="32"/>
    </row>
    <row r="43" spans="1:11" ht="22.5" customHeight="1">
      <c r="A43" s="56" t="s">
        <v>15</v>
      </c>
      <c r="B43" s="55"/>
      <c r="C43" s="57"/>
      <c r="D43" s="58"/>
      <c r="E43" s="57"/>
      <c r="F43" s="57"/>
      <c r="G43" s="81"/>
      <c r="H43" s="81"/>
      <c r="I43" s="82"/>
      <c r="J43" s="98">
        <f>BUSHEL!L43*TONELADA!$B$47</f>
        <v>195.75366</v>
      </c>
      <c r="K43" s="55"/>
    </row>
    <row r="45" spans="1:8" ht="15.75">
      <c r="A45" s="26" t="s">
        <v>45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3" t="s">
        <v>18</v>
      </c>
      <c r="B47" s="34">
        <v>0.36744</v>
      </c>
      <c r="D47" s="33" t="s">
        <v>19</v>
      </c>
      <c r="E47" s="34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8" sqref="B8:C8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33</v>
      </c>
      <c r="C3" s="35" t="s">
        <v>20</v>
      </c>
    </row>
    <row r="4" spans="2:3" ht="15.75">
      <c r="B4" s="36">
        <v>0.12</v>
      </c>
      <c r="C4" s="37" t="s">
        <v>21</v>
      </c>
    </row>
    <row r="5" spans="1:3" ht="15.75">
      <c r="A5" s="62">
        <v>2022</v>
      </c>
      <c r="B5" s="63"/>
      <c r="C5" s="64"/>
    </row>
    <row r="6" spans="1:3" ht="15">
      <c r="A6" s="38" t="s">
        <v>79</v>
      </c>
      <c r="B6" s="42"/>
      <c r="C6" s="42"/>
    </row>
    <row r="7" spans="1:3" ht="15">
      <c r="A7" s="41" t="s">
        <v>110</v>
      </c>
      <c r="B7" s="109"/>
      <c r="C7" s="61"/>
    </row>
    <row r="8" spans="1:3" ht="15">
      <c r="A8" s="38" t="s">
        <v>112</v>
      </c>
      <c r="B8" s="42"/>
      <c r="C8" s="42"/>
    </row>
    <row r="9" spans="1:3" ht="15">
      <c r="A9" s="41" t="s">
        <v>113</v>
      </c>
      <c r="B9" s="109">
        <v>200</v>
      </c>
      <c r="C9" s="61" t="s">
        <v>111</v>
      </c>
    </row>
    <row r="10" spans="1:3" ht="15.75">
      <c r="A10" s="62">
        <v>2023</v>
      </c>
      <c r="B10" s="63"/>
      <c r="C10" s="64"/>
    </row>
    <row r="11" spans="1:3" ht="15">
      <c r="A11" s="41" t="s">
        <v>114</v>
      </c>
      <c r="B11" s="109">
        <v>160</v>
      </c>
      <c r="C11" s="61" t="s">
        <v>115</v>
      </c>
    </row>
    <row r="12" spans="1:3" ht="15">
      <c r="A12" s="38" t="s">
        <v>116</v>
      </c>
      <c r="B12" s="42">
        <v>135</v>
      </c>
      <c r="C12" s="42" t="s">
        <v>115</v>
      </c>
    </row>
    <row r="13" spans="1:3" ht="15">
      <c r="A13" s="41" t="s">
        <v>117</v>
      </c>
      <c r="B13" s="109">
        <v>135</v>
      </c>
      <c r="C13" s="61" t="s">
        <v>115</v>
      </c>
    </row>
    <row r="14" spans="1:3" ht="15">
      <c r="A14" s="38" t="s">
        <v>118</v>
      </c>
      <c r="B14" s="42"/>
      <c r="C14" s="42"/>
    </row>
    <row r="15" spans="1:3" ht="15">
      <c r="A15" s="41" t="s">
        <v>119</v>
      </c>
      <c r="B15" s="109"/>
      <c r="C15" s="61"/>
    </row>
    <row r="17" spans="1:3" ht="15.75">
      <c r="A17" s="76" t="s">
        <v>60</v>
      </c>
      <c r="B17" s="75"/>
      <c r="C17" s="74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90" zoomScaleNormal="90" zoomScalePageLayoutView="0" workbookViewId="0" topLeftCell="A3">
      <selection activeCell="G14" sqref="G14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69"/>
      <c r="C1" s="169"/>
      <c r="D1" s="169"/>
      <c r="E1" s="169"/>
      <c r="F1" s="169"/>
      <c r="G1" s="169"/>
    </row>
    <row r="2" spans="1:7" ht="15.75">
      <c r="A2" s="40"/>
      <c r="B2" s="170" t="s">
        <v>0</v>
      </c>
      <c r="C2" s="170"/>
      <c r="D2" s="170"/>
      <c r="E2" s="170"/>
      <c r="F2" s="170"/>
      <c r="G2" s="170"/>
    </row>
    <row r="3" spans="1:7" ht="15.75">
      <c r="A3" s="40"/>
      <c r="B3" s="170" t="s">
        <v>27</v>
      </c>
      <c r="C3" s="170"/>
      <c r="D3" s="170"/>
      <c r="E3" s="170"/>
      <c r="F3" s="170"/>
      <c r="G3" s="170"/>
    </row>
    <row r="4" spans="1:8" ht="15.75">
      <c r="A4" s="40"/>
      <c r="B4" s="43">
        <v>0.12</v>
      </c>
      <c r="C4" s="43" t="s">
        <v>80</v>
      </c>
      <c r="D4" s="44">
        <v>0.13</v>
      </c>
      <c r="E4" s="44" t="s">
        <v>109</v>
      </c>
      <c r="F4" s="44" t="s">
        <v>107</v>
      </c>
      <c r="G4" s="44" t="s">
        <v>108</v>
      </c>
      <c r="H4" s="97" t="s">
        <v>81</v>
      </c>
    </row>
    <row r="5" spans="1:8" ht="15.75">
      <c r="A5" s="68">
        <v>2022</v>
      </c>
      <c r="B5" s="69"/>
      <c r="C5" s="69"/>
      <c r="D5" s="69"/>
      <c r="E5" s="69"/>
      <c r="F5" s="69"/>
      <c r="G5" s="69"/>
      <c r="H5" s="70"/>
    </row>
    <row r="6" spans="1:8" ht="15">
      <c r="A6" s="38" t="s">
        <v>79</v>
      </c>
      <c r="B6" s="42"/>
      <c r="C6" s="42"/>
      <c r="D6" s="42"/>
      <c r="E6" s="42"/>
      <c r="F6" s="39"/>
      <c r="G6" s="39"/>
      <c r="H6" s="42"/>
    </row>
    <row r="7" spans="1:8" ht="15">
      <c r="A7" s="65" t="s">
        <v>110</v>
      </c>
      <c r="B7" s="66"/>
      <c r="C7" s="66"/>
      <c r="D7" s="66"/>
      <c r="E7" s="66"/>
      <c r="F7" s="113"/>
      <c r="G7" s="113"/>
      <c r="H7" s="66"/>
    </row>
    <row r="8" spans="1:8" ht="15">
      <c r="A8" s="38" t="s">
        <v>112</v>
      </c>
      <c r="B8" s="117"/>
      <c r="C8" s="117"/>
      <c r="D8" s="118"/>
      <c r="E8" s="121"/>
      <c r="F8" s="39"/>
      <c r="G8" s="39"/>
      <c r="H8" s="117"/>
    </row>
    <row r="9" spans="1:8" ht="15">
      <c r="A9" s="65" t="s">
        <v>113</v>
      </c>
      <c r="B9" s="108">
        <v>235</v>
      </c>
      <c r="C9" s="108" t="s">
        <v>111</v>
      </c>
      <c r="D9" s="116"/>
      <c r="E9" s="32">
        <v>225</v>
      </c>
      <c r="F9" s="113">
        <v>220</v>
      </c>
      <c r="G9" s="113">
        <v>215</v>
      </c>
      <c r="H9" s="108" t="s">
        <v>111</v>
      </c>
    </row>
    <row r="10" spans="1:8" ht="15.75">
      <c r="A10" s="68">
        <v>2023</v>
      </c>
      <c r="B10" s="69"/>
      <c r="C10" s="69"/>
      <c r="D10" s="69"/>
      <c r="E10" s="69"/>
      <c r="F10" s="69"/>
      <c r="G10" s="69"/>
      <c r="H10" s="70"/>
    </row>
    <row r="11" spans="1:8" ht="15">
      <c r="A11" s="65" t="s">
        <v>114</v>
      </c>
      <c r="B11" s="66">
        <v>205</v>
      </c>
      <c r="C11" s="66" t="s">
        <v>115</v>
      </c>
      <c r="D11" s="66"/>
      <c r="E11" s="66">
        <v>215</v>
      </c>
      <c r="F11" s="113">
        <v>210</v>
      </c>
      <c r="G11" s="113">
        <v>205</v>
      </c>
      <c r="H11" s="66" t="s">
        <v>115</v>
      </c>
    </row>
    <row r="12" spans="1:8" ht="15">
      <c r="A12" s="38" t="s">
        <v>116</v>
      </c>
      <c r="B12" s="42">
        <v>200</v>
      </c>
      <c r="C12" s="42" t="s">
        <v>115</v>
      </c>
      <c r="D12" s="42"/>
      <c r="E12" s="42">
        <v>205</v>
      </c>
      <c r="F12" s="39">
        <v>200</v>
      </c>
      <c r="G12" s="39">
        <v>195</v>
      </c>
      <c r="H12" s="42" t="s">
        <v>115</v>
      </c>
    </row>
    <row r="13" spans="1:8" ht="15">
      <c r="A13" s="65" t="s">
        <v>117</v>
      </c>
      <c r="B13" s="66">
        <v>200</v>
      </c>
      <c r="C13" s="66" t="s">
        <v>115</v>
      </c>
      <c r="D13" s="66"/>
      <c r="E13" s="66">
        <v>205</v>
      </c>
      <c r="F13" s="113">
        <v>200</v>
      </c>
      <c r="G13" s="113">
        <v>195</v>
      </c>
      <c r="H13" s="66" t="s">
        <v>115</v>
      </c>
    </row>
    <row r="14" spans="4:8" ht="15">
      <c r="D14" s="106"/>
      <c r="E14" s="106"/>
      <c r="F14" s="106"/>
      <c r="G14" s="106"/>
      <c r="H14" s="106"/>
    </row>
    <row r="15" spans="4:8" ht="15">
      <c r="D15" s="106"/>
      <c r="E15" s="106"/>
      <c r="F15" s="106"/>
      <c r="G15" s="106"/>
      <c r="H15" s="106"/>
    </row>
    <row r="16" spans="4:8" ht="15">
      <c r="D16" s="106"/>
      <c r="E16" s="106"/>
      <c r="F16" s="106"/>
      <c r="G16" s="106"/>
      <c r="H16" s="106"/>
    </row>
    <row r="17" spans="2:8" ht="15">
      <c r="B17" s="106"/>
      <c r="C17" s="106"/>
      <c r="D17" s="106"/>
      <c r="E17" s="106"/>
      <c r="F17" s="106"/>
      <c r="G17" s="106"/>
      <c r="H17" s="106"/>
    </row>
    <row r="18" spans="1:8" ht="15">
      <c r="A18" t="s">
        <v>22</v>
      </c>
      <c r="B18" s="106"/>
      <c r="C18" s="106"/>
      <c r="D18" s="106"/>
      <c r="E18" s="106"/>
      <c r="F18" s="106"/>
      <c r="G18" s="106"/>
      <c r="H18" s="106"/>
    </row>
    <row r="19" spans="1:8" ht="15">
      <c r="A19" t="s">
        <v>23</v>
      </c>
      <c r="B19" s="106"/>
      <c r="C19" s="106"/>
      <c r="D19" s="106"/>
      <c r="E19" s="106"/>
      <c r="F19" s="106"/>
      <c r="G19" s="106"/>
      <c r="H19" s="106"/>
    </row>
    <row r="20" spans="1:8" ht="15">
      <c r="A20" t="s">
        <v>24</v>
      </c>
      <c r="B20" s="106"/>
      <c r="C20" s="106"/>
      <c r="D20" s="106"/>
      <c r="E20" s="106"/>
      <c r="F20" s="106"/>
      <c r="G20" s="106"/>
      <c r="H20" s="106"/>
    </row>
    <row r="21" spans="1:8" ht="15">
      <c r="A21" t="s">
        <v>25</v>
      </c>
      <c r="B21" s="106"/>
      <c r="C21" s="106"/>
      <c r="D21" s="106"/>
      <c r="E21" s="106"/>
      <c r="F21" s="106"/>
      <c r="G21" s="106"/>
      <c r="H21" s="106"/>
    </row>
    <row r="22" spans="1:8" ht="15">
      <c r="A22" t="s">
        <v>26</v>
      </c>
      <c r="B22" s="106"/>
      <c r="C22" s="106"/>
      <c r="D22" s="106"/>
      <c r="E22" s="106"/>
      <c r="F22" s="106"/>
      <c r="G22" s="106"/>
      <c r="H22" s="106"/>
    </row>
    <row r="24" spans="1:5" ht="15">
      <c r="A24" t="s">
        <v>150</v>
      </c>
      <c r="E24" s="128" t="s">
        <v>120</v>
      </c>
    </row>
    <row r="25" ht="15">
      <c r="A25" t="s">
        <v>55</v>
      </c>
    </row>
  </sheetData>
  <sheetProtection selectLockedCells="1" selectUnlockedCells="1"/>
  <mergeCells count="3">
    <mergeCell ref="B1:G1"/>
    <mergeCell ref="B2:G2"/>
    <mergeCell ref="B3:G3"/>
  </mergeCells>
  <hyperlinks>
    <hyperlink ref="E24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7"/>
  <sheetViews>
    <sheetView zoomScalePageLayoutView="0" workbookViewId="0" topLeftCell="A4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5" t="s">
        <v>20</v>
      </c>
    </row>
    <row r="5" spans="2:3" ht="15.75">
      <c r="B5" s="36" t="s">
        <v>29</v>
      </c>
      <c r="C5" s="37" t="s">
        <v>21</v>
      </c>
    </row>
    <row r="6" spans="1:3" ht="15.75">
      <c r="A6" s="171">
        <v>2022</v>
      </c>
      <c r="B6" s="172"/>
      <c r="C6" s="173"/>
    </row>
    <row r="7" spans="1:3" ht="15">
      <c r="A7" s="120" t="s">
        <v>79</v>
      </c>
      <c r="B7" s="39"/>
      <c r="C7" s="39"/>
    </row>
    <row r="8" spans="1:3" ht="15">
      <c r="A8" s="40" t="s">
        <v>110</v>
      </c>
      <c r="B8" s="32"/>
      <c r="C8" s="32"/>
    </row>
    <row r="9" spans="1:3" ht="15">
      <c r="A9" s="38" t="s">
        <v>112</v>
      </c>
      <c r="B9" s="39"/>
      <c r="C9" s="39"/>
    </row>
    <row r="10" spans="1:5" ht="15">
      <c r="A10" s="40" t="s">
        <v>113</v>
      </c>
      <c r="B10" s="32">
        <v>195</v>
      </c>
      <c r="C10" s="32" t="s">
        <v>111</v>
      </c>
      <c r="E10" t="s">
        <v>22</v>
      </c>
    </row>
    <row r="11" spans="1:5" ht="15.75">
      <c r="A11" s="171">
        <v>2023</v>
      </c>
      <c r="B11" s="172"/>
      <c r="C11" s="173"/>
      <c r="E11" t="s">
        <v>23</v>
      </c>
    </row>
    <row r="12" spans="1:5" ht="15">
      <c r="A12" s="107" t="s">
        <v>114</v>
      </c>
      <c r="B12" s="108">
        <v>165</v>
      </c>
      <c r="C12" s="108" t="s">
        <v>115</v>
      </c>
      <c r="E12" t="s">
        <v>24</v>
      </c>
    </row>
    <row r="13" spans="1:5" ht="15">
      <c r="A13" s="118" t="s">
        <v>116</v>
      </c>
      <c r="B13" s="121">
        <v>150</v>
      </c>
      <c r="C13" s="121" t="s">
        <v>115</v>
      </c>
      <c r="E13" t="s">
        <v>25</v>
      </c>
    </row>
    <row r="14" spans="1:5" ht="15">
      <c r="A14" s="116" t="s">
        <v>117</v>
      </c>
      <c r="B14" s="32">
        <v>133</v>
      </c>
      <c r="C14" s="32" t="s">
        <v>115</v>
      </c>
      <c r="E14" t="s">
        <v>26</v>
      </c>
    </row>
    <row r="15" spans="1:3" ht="15">
      <c r="A15" s="118" t="s">
        <v>118</v>
      </c>
      <c r="B15" s="121"/>
      <c r="C15" s="121"/>
    </row>
    <row r="17" ht="15">
      <c r="A17" t="s">
        <v>148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5.3359375" style="45" customWidth="1"/>
    <col min="2" max="2" width="6.4453125" style="45" customWidth="1"/>
    <col min="3" max="3" width="19.77734375" style="45" customWidth="1"/>
    <col min="4" max="4" width="11.6640625" style="45" customWidth="1"/>
    <col min="5" max="5" width="7.6640625" style="45" customWidth="1"/>
    <col min="6" max="6" width="11.10546875" style="45" customWidth="1"/>
    <col min="7" max="7" width="10.10546875" style="45" customWidth="1"/>
    <col min="8" max="8" width="8.77734375" style="45" customWidth="1"/>
    <col min="9" max="9" width="19.3359375" style="45" customWidth="1"/>
    <col min="10" max="10" width="10.6640625" style="45" customWidth="1"/>
    <col min="11" max="11" width="8.10546875" style="45" customWidth="1"/>
    <col min="12" max="12" width="11.4453125" style="45" customWidth="1"/>
    <col min="13" max="13" width="7.77734375" style="45" customWidth="1"/>
    <col min="14" max="14" width="6.99609375" style="45" customWidth="1"/>
    <col min="15" max="15" width="14.4453125" style="45" customWidth="1"/>
    <col min="16" max="16" width="11.21484375" style="45" customWidth="1"/>
    <col min="17" max="17" width="7.6640625" style="45" customWidth="1"/>
    <col min="18" max="18" width="10.5546875" style="45" customWidth="1"/>
    <col min="19" max="19" width="10.3359375" style="45" customWidth="1"/>
    <col min="20" max="16384" width="12.4453125" style="45" customWidth="1"/>
  </cols>
  <sheetData>
    <row r="1" ht="15">
      <c r="A1" s="45" t="s">
        <v>30</v>
      </c>
    </row>
    <row r="2" spans="3:19" ht="15">
      <c r="C2" s="45" t="s">
        <v>31</v>
      </c>
      <c r="D2" s="45" t="s">
        <v>144</v>
      </c>
      <c r="E2" s="45" t="s">
        <v>145</v>
      </c>
      <c r="F2" s="45" t="s">
        <v>146</v>
      </c>
      <c r="G2" s="45" t="s">
        <v>147</v>
      </c>
      <c r="H2" s="45" t="s">
        <v>32</v>
      </c>
      <c r="J2" s="45" t="s">
        <v>144</v>
      </c>
      <c r="K2" s="45" t="s">
        <v>145</v>
      </c>
      <c r="L2" s="45" t="s">
        <v>146</v>
      </c>
      <c r="M2" s="45" t="s">
        <v>147</v>
      </c>
      <c r="P2" s="45" t="s">
        <v>144</v>
      </c>
      <c r="Q2" s="45" t="s">
        <v>145</v>
      </c>
      <c r="R2" s="45" t="s">
        <v>146</v>
      </c>
      <c r="S2" s="45" t="s">
        <v>147</v>
      </c>
    </row>
    <row r="3" spans="2:19" ht="15">
      <c r="B3" t="s">
        <v>61</v>
      </c>
      <c r="C3" t="s">
        <v>62</v>
      </c>
      <c r="D3" s="47">
        <v>44865</v>
      </c>
      <c r="E3">
        <v>882.25</v>
      </c>
      <c r="F3" s="47">
        <v>44865</v>
      </c>
      <c r="G3">
        <v>882.25</v>
      </c>
      <c r="H3" t="s">
        <v>63</v>
      </c>
      <c r="I3" t="s">
        <v>64</v>
      </c>
      <c r="J3" s="47">
        <v>44865</v>
      </c>
      <c r="K3">
        <v>978.75</v>
      </c>
      <c r="L3" s="47">
        <v>44865</v>
      </c>
      <c r="M3">
        <v>978.75</v>
      </c>
      <c r="N3" t="s">
        <v>51</v>
      </c>
      <c r="O3" t="s">
        <v>52</v>
      </c>
      <c r="P3" s="47">
        <v>44865</v>
      </c>
      <c r="Q3">
        <v>691.5</v>
      </c>
      <c r="R3" s="47">
        <v>44865</v>
      </c>
      <c r="S3">
        <v>691.5</v>
      </c>
    </row>
    <row r="4" spans="2:19" ht="15">
      <c r="B4" t="s">
        <v>65</v>
      </c>
      <c r="C4" t="s">
        <v>66</v>
      </c>
      <c r="D4" s="47">
        <v>44865</v>
      </c>
      <c r="E4">
        <v>899.25</v>
      </c>
      <c r="F4" s="47">
        <v>44865</v>
      </c>
      <c r="G4">
        <v>899.25</v>
      </c>
      <c r="H4" t="s">
        <v>67</v>
      </c>
      <c r="I4" t="s">
        <v>68</v>
      </c>
      <c r="J4" s="47">
        <v>44865</v>
      </c>
      <c r="K4">
        <v>974.25</v>
      </c>
      <c r="L4" s="47">
        <v>44865</v>
      </c>
      <c r="M4">
        <v>974.25</v>
      </c>
      <c r="N4" t="s">
        <v>82</v>
      </c>
      <c r="O4" t="s">
        <v>83</v>
      </c>
      <c r="P4" s="47">
        <v>44865</v>
      </c>
      <c r="Q4">
        <v>696.75</v>
      </c>
      <c r="R4" s="47">
        <v>44865</v>
      </c>
      <c r="S4">
        <v>696.75</v>
      </c>
    </row>
    <row r="5" spans="2:19" ht="15">
      <c r="B5" t="s">
        <v>69</v>
      </c>
      <c r="C5" t="s">
        <v>70</v>
      </c>
      <c r="D5" s="47">
        <v>44865</v>
      </c>
      <c r="E5">
        <v>907.5</v>
      </c>
      <c r="F5" s="47">
        <v>44865</v>
      </c>
      <c r="G5">
        <v>907.5</v>
      </c>
      <c r="H5" t="s">
        <v>71</v>
      </c>
      <c r="I5" t="s">
        <v>72</v>
      </c>
      <c r="J5" s="47">
        <v>44865</v>
      </c>
      <c r="K5">
        <v>971.25</v>
      </c>
      <c r="L5" s="47">
        <v>44865</v>
      </c>
      <c r="M5">
        <v>971.25</v>
      </c>
      <c r="N5" t="s">
        <v>84</v>
      </c>
      <c r="O5" t="s">
        <v>85</v>
      </c>
      <c r="P5" s="47">
        <v>44865</v>
      </c>
      <c r="Q5">
        <v>695.75</v>
      </c>
      <c r="R5" s="47">
        <v>44865</v>
      </c>
      <c r="S5">
        <v>695.75</v>
      </c>
    </row>
    <row r="6" spans="2:19" ht="15">
      <c r="B6" t="s">
        <v>75</v>
      </c>
      <c r="C6" t="s">
        <v>76</v>
      </c>
      <c r="D6" s="47">
        <v>44865</v>
      </c>
      <c r="E6">
        <v>903.75</v>
      </c>
      <c r="F6" s="47">
        <v>44865</v>
      </c>
      <c r="G6">
        <v>903.75</v>
      </c>
      <c r="H6" t="s">
        <v>77</v>
      </c>
      <c r="I6" t="s">
        <v>78</v>
      </c>
      <c r="J6" s="47">
        <v>44865</v>
      </c>
      <c r="K6">
        <v>962</v>
      </c>
      <c r="L6" s="47">
        <v>44865</v>
      </c>
      <c r="M6">
        <v>962</v>
      </c>
      <c r="N6" t="s">
        <v>56</v>
      </c>
      <c r="O6" t="s">
        <v>57</v>
      </c>
      <c r="P6" s="47">
        <v>44865</v>
      </c>
      <c r="Q6">
        <v>689.25</v>
      </c>
      <c r="R6" s="47">
        <v>44865</v>
      </c>
      <c r="S6">
        <v>689.25</v>
      </c>
    </row>
    <row r="7" spans="2:19" ht="15">
      <c r="B7" t="s">
        <v>93</v>
      </c>
      <c r="C7" t="s">
        <v>94</v>
      </c>
      <c r="D7" s="47">
        <v>44865</v>
      </c>
      <c r="E7">
        <v>906.5</v>
      </c>
      <c r="F7" s="47">
        <v>44865</v>
      </c>
      <c r="G7">
        <v>906.5</v>
      </c>
      <c r="H7" t="s">
        <v>95</v>
      </c>
      <c r="I7" t="s">
        <v>96</v>
      </c>
      <c r="J7" s="47">
        <v>44865</v>
      </c>
      <c r="K7">
        <v>959.5</v>
      </c>
      <c r="L7" s="47">
        <v>44865</v>
      </c>
      <c r="M7">
        <v>959.5</v>
      </c>
      <c r="N7" t="s">
        <v>86</v>
      </c>
      <c r="O7" t="s">
        <v>87</v>
      </c>
      <c r="P7" s="47">
        <v>44865</v>
      </c>
      <c r="Q7">
        <v>640</v>
      </c>
      <c r="R7" s="47">
        <v>44865</v>
      </c>
      <c r="S7">
        <v>640</v>
      </c>
    </row>
    <row r="8" spans="2:19" ht="15">
      <c r="B8" t="s">
        <v>97</v>
      </c>
      <c r="C8" t="s">
        <v>98</v>
      </c>
      <c r="D8" s="47">
        <v>44865</v>
      </c>
      <c r="E8">
        <v>912.75</v>
      </c>
      <c r="F8" s="47">
        <v>44865</v>
      </c>
      <c r="G8">
        <v>912.75</v>
      </c>
      <c r="H8" t="s">
        <v>99</v>
      </c>
      <c r="I8" t="s">
        <v>100</v>
      </c>
      <c r="J8" s="47">
        <v>44865</v>
      </c>
      <c r="K8">
        <v>962.25</v>
      </c>
      <c r="L8" s="47">
        <v>44865</v>
      </c>
      <c r="M8">
        <v>962.25</v>
      </c>
      <c r="N8" t="s">
        <v>58</v>
      </c>
      <c r="O8" t="s">
        <v>59</v>
      </c>
      <c r="P8" s="47">
        <v>44865</v>
      </c>
      <c r="Q8">
        <v>625.75</v>
      </c>
      <c r="R8" s="47">
        <v>44865</v>
      </c>
      <c r="S8">
        <v>625.75</v>
      </c>
    </row>
    <row r="9" spans="2:19" ht="15">
      <c r="B9" t="s">
        <v>101</v>
      </c>
      <c r="C9" t="s">
        <v>47</v>
      </c>
      <c r="D9" s="47">
        <v>44865</v>
      </c>
      <c r="E9">
        <v>911</v>
      </c>
      <c r="F9" s="47">
        <v>44865</v>
      </c>
      <c r="G9">
        <v>911</v>
      </c>
      <c r="H9" t="s">
        <v>102</v>
      </c>
      <c r="I9" t="s">
        <v>48</v>
      </c>
      <c r="J9" s="47">
        <v>44865</v>
      </c>
      <c r="K9">
        <v>951.75</v>
      </c>
      <c r="L9" s="47">
        <v>44865</v>
      </c>
      <c r="M9">
        <v>951.75</v>
      </c>
      <c r="N9" t="s">
        <v>122</v>
      </c>
      <c r="O9" t="s">
        <v>123</v>
      </c>
      <c r="P9" s="47">
        <v>44865</v>
      </c>
      <c r="Q9">
        <v>632.25</v>
      </c>
      <c r="R9" s="47">
        <v>44865</v>
      </c>
      <c r="S9">
        <v>632.25</v>
      </c>
    </row>
    <row r="10" spans="2:19" ht="15">
      <c r="B10" t="s">
        <v>103</v>
      </c>
      <c r="C10" t="s">
        <v>49</v>
      </c>
      <c r="D10" s="47">
        <v>44865</v>
      </c>
      <c r="E10">
        <v>900.75</v>
      </c>
      <c r="F10" s="47">
        <v>44865</v>
      </c>
      <c r="G10">
        <v>900.75</v>
      </c>
      <c r="H10" t="s">
        <v>104</v>
      </c>
      <c r="I10" t="s">
        <v>50</v>
      </c>
      <c r="J10" s="47">
        <v>44865</v>
      </c>
      <c r="K10">
        <v>936</v>
      </c>
      <c r="L10" s="47">
        <v>44865</v>
      </c>
      <c r="M10">
        <v>936</v>
      </c>
      <c r="N10" t="s">
        <v>124</v>
      </c>
      <c r="O10" t="s">
        <v>125</v>
      </c>
      <c r="P10" s="47">
        <v>44865</v>
      </c>
      <c r="Q10">
        <v>634.25</v>
      </c>
      <c r="R10" s="47">
        <v>44865</v>
      </c>
      <c r="S10">
        <v>634.25</v>
      </c>
    </row>
    <row r="11" spans="2:19" ht="15">
      <c r="B11" t="s">
        <v>105</v>
      </c>
      <c r="C11" t="s">
        <v>53</v>
      </c>
      <c r="D11" s="47">
        <v>44865</v>
      </c>
      <c r="E11">
        <v>860.25</v>
      </c>
      <c r="F11" s="47">
        <v>44865</v>
      </c>
      <c r="G11">
        <v>860.25</v>
      </c>
      <c r="H11" t="s">
        <v>106</v>
      </c>
      <c r="I11" t="s">
        <v>54</v>
      </c>
      <c r="J11" s="47">
        <v>44865</v>
      </c>
      <c r="K11">
        <v>864.25</v>
      </c>
      <c r="L11" s="47">
        <v>44865</v>
      </c>
      <c r="M11">
        <v>864.25</v>
      </c>
      <c r="N11" t="s">
        <v>88</v>
      </c>
      <c r="O11" t="s">
        <v>89</v>
      </c>
      <c r="P11" s="47">
        <v>44865</v>
      </c>
      <c r="Q11">
        <v>630.5</v>
      </c>
      <c r="R11" s="47">
        <v>44865</v>
      </c>
      <c r="S11">
        <v>630.5</v>
      </c>
    </row>
    <row r="12" spans="2:19" ht="15">
      <c r="B12" t="s">
        <v>126</v>
      </c>
      <c r="C12" t="s">
        <v>127</v>
      </c>
      <c r="D12" s="47">
        <v>44865</v>
      </c>
      <c r="E12">
        <v>840.5</v>
      </c>
      <c r="F12" s="47">
        <v>44865</v>
      </c>
      <c r="G12">
        <v>840.5</v>
      </c>
      <c r="H12" t="s">
        <v>128</v>
      </c>
      <c r="I12" t="s">
        <v>129</v>
      </c>
      <c r="J12" s="47">
        <v>44865</v>
      </c>
      <c r="K12">
        <v>825</v>
      </c>
      <c r="L12" s="47">
        <v>44865</v>
      </c>
      <c r="M12">
        <v>825</v>
      </c>
      <c r="N12" t="s">
        <v>130</v>
      </c>
      <c r="O12" t="s">
        <v>131</v>
      </c>
      <c r="P12" s="47">
        <v>44865</v>
      </c>
      <c r="Q12">
        <v>576.75</v>
      </c>
      <c r="R12" s="47">
        <v>44865</v>
      </c>
      <c r="S12">
        <v>576.75</v>
      </c>
    </row>
    <row r="13" spans="2:19" ht="15">
      <c r="B13" t="s">
        <v>132</v>
      </c>
      <c r="C13" t="s">
        <v>62</v>
      </c>
      <c r="D13" s="47">
        <v>44865</v>
      </c>
      <c r="E13">
        <v>847.25</v>
      </c>
      <c r="F13" s="47">
        <v>44865</v>
      </c>
      <c r="G13">
        <v>847.25</v>
      </c>
      <c r="H13" t="s">
        <v>133</v>
      </c>
      <c r="I13" t="s">
        <v>64</v>
      </c>
      <c r="J13" s="47">
        <v>44865</v>
      </c>
      <c r="K13">
        <v>826.75</v>
      </c>
      <c r="L13" s="47">
        <v>44865</v>
      </c>
      <c r="M13">
        <v>826.75</v>
      </c>
      <c r="N13" t="s">
        <v>90</v>
      </c>
      <c r="O13" t="s">
        <v>91</v>
      </c>
      <c r="P13" s="47">
        <v>44865</v>
      </c>
      <c r="Q13">
        <v>565.25</v>
      </c>
      <c r="R13" s="47">
        <v>44865</v>
      </c>
      <c r="S13">
        <v>565.25</v>
      </c>
    </row>
    <row r="14" spans="2:19" ht="15">
      <c r="B14" t="s">
        <v>134</v>
      </c>
      <c r="C14" t="s">
        <v>47</v>
      </c>
      <c r="D14" s="47">
        <v>44865</v>
      </c>
      <c r="E14">
        <v>838.5</v>
      </c>
      <c r="F14" s="47">
        <v>44865</v>
      </c>
      <c r="G14">
        <v>838.5</v>
      </c>
      <c r="H14" t="s">
        <v>135</v>
      </c>
      <c r="I14" t="s">
        <v>48</v>
      </c>
      <c r="J14" s="47">
        <v>44865</v>
      </c>
      <c r="K14">
        <v>784.75</v>
      </c>
      <c r="L14" s="47">
        <v>44865</v>
      </c>
      <c r="M14">
        <v>784.75</v>
      </c>
      <c r="N14" t="s">
        <v>136</v>
      </c>
      <c r="O14" t="s">
        <v>137</v>
      </c>
      <c r="P14" s="47">
        <v>44865</v>
      </c>
      <c r="Q14">
        <v>571</v>
      </c>
      <c r="R14" s="47">
        <v>44865</v>
      </c>
      <c r="S14">
        <v>571</v>
      </c>
    </row>
    <row r="15" spans="2:19" ht="15">
      <c r="B15" t="s">
        <v>138</v>
      </c>
      <c r="C15" t="s">
        <v>49</v>
      </c>
      <c r="D15" s="47">
        <v>44865</v>
      </c>
      <c r="E15">
        <v>824.25</v>
      </c>
      <c r="F15" s="47">
        <v>44865</v>
      </c>
      <c r="G15">
        <v>824.25</v>
      </c>
      <c r="H15" t="s">
        <v>139</v>
      </c>
      <c r="I15" t="s">
        <v>50</v>
      </c>
      <c r="J15" s="47">
        <v>44865</v>
      </c>
      <c r="K15">
        <v>755</v>
      </c>
      <c r="L15" s="47">
        <v>44865</v>
      </c>
      <c r="M15">
        <v>755</v>
      </c>
      <c r="N15" t="s">
        <v>140</v>
      </c>
      <c r="O15" t="s">
        <v>141</v>
      </c>
      <c r="P15" s="47">
        <v>44865</v>
      </c>
      <c r="Q15">
        <v>532.75</v>
      </c>
      <c r="R15" s="47">
        <v>44865</v>
      </c>
      <c r="S15">
        <v>532.75</v>
      </c>
    </row>
    <row r="16" spans="2:19" ht="15">
      <c r="B16" t="s">
        <v>142</v>
      </c>
      <c r="C16" t="s">
        <v>53</v>
      </c>
      <c r="D16" s="47">
        <v>44865</v>
      </c>
      <c r="E16">
        <v>777.5</v>
      </c>
      <c r="F16" s="47">
        <v>44865</v>
      </c>
      <c r="G16">
        <v>777.5</v>
      </c>
      <c r="H16" t="s">
        <v>143</v>
      </c>
      <c r="I16" t="s">
        <v>54</v>
      </c>
      <c r="J16" s="47">
        <v>44865</v>
      </c>
      <c r="K16">
        <v>750</v>
      </c>
      <c r="L16" s="47">
        <v>44865</v>
      </c>
      <c r="M16">
        <v>750</v>
      </c>
      <c r="N16"/>
      <c r="O16"/>
      <c r="P16"/>
      <c r="Q16"/>
      <c r="R16"/>
      <c r="S16"/>
    </row>
    <row r="17" spans="4:16" ht="15">
      <c r="D17" s="47"/>
      <c r="I17" s="47"/>
      <c r="J17" s="112"/>
      <c r="K17" s="112"/>
      <c r="L17"/>
      <c r="M17"/>
      <c r="N17" s="47"/>
      <c r="O17"/>
      <c r="P17"/>
    </row>
    <row r="18" spans="4:15" ht="15">
      <c r="D18"/>
      <c r="E18"/>
      <c r="F18" s="47"/>
      <c r="G18"/>
      <c r="H18"/>
      <c r="I18"/>
      <c r="J18" s="47"/>
      <c r="K18"/>
      <c r="L18"/>
      <c r="M18"/>
      <c r="N18" s="47"/>
      <c r="O18"/>
    </row>
    <row r="19" spans="10:15" ht="15">
      <c r="J19" s="47"/>
      <c r="K19"/>
      <c r="L19"/>
      <c r="M19"/>
      <c r="N19" s="47"/>
      <c r="O19"/>
    </row>
    <row r="20" spans="4:15" ht="15">
      <c r="D20"/>
      <c r="E20"/>
      <c r="F20" s="47"/>
      <c r="G20"/>
      <c r="H20"/>
      <c r="I20"/>
      <c r="J20" s="47"/>
      <c r="K20"/>
      <c r="L20"/>
      <c r="M20"/>
      <c r="N20" s="47"/>
      <c r="O20"/>
    </row>
    <row r="21" spans="4:15" ht="15">
      <c r="D21"/>
      <c r="E21"/>
      <c r="F21" s="47"/>
      <c r="G21"/>
      <c r="H21"/>
      <c r="I21"/>
      <c r="J21" s="47"/>
      <c r="K21"/>
      <c r="L21"/>
      <c r="M21"/>
      <c r="N21" s="47"/>
      <c r="O21"/>
    </row>
    <row r="22" spans="4:15" ht="15">
      <c r="D22" t="s">
        <v>149</v>
      </c>
      <c r="E22">
        <v>31</v>
      </c>
      <c r="F22" s="103"/>
      <c r="G22" s="45" t="s">
        <v>110</v>
      </c>
      <c r="H22" s="45" t="s">
        <v>38</v>
      </c>
      <c r="I22" s="45">
        <v>2022</v>
      </c>
      <c r="J22"/>
      <c r="K22"/>
      <c r="L22"/>
      <c r="M22"/>
      <c r="N22" s="47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7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7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7"/>
      <c r="O2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2022-11-01T14:10:58Z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