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880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'2'!$A$1:$L$32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<sst xmlns="http://schemas.openxmlformats.org/spreadsheetml/2006/main" count="199" uniqueCount="86">
  <si>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</si>
  <si>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</si>
  <si>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</si>
  <si>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</si>
  <si>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</si>
  <si>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</si>
  <si>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</si>
  <si>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</si>
  <si>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</si>
  <si>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</si>
  <si>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</si>
  <si>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</si>
  <si>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</si>
  <si>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</si>
  <si>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</si>
  <si>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</si>
  <si>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</si>
  <si>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</si>
  <si>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</si>
  <si>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</si>
  <si>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</si>
  <si>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</si>
  <si>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</si>
  <si>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</si>
  <si>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</si>
  <si>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</si>
  <si>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</si>
  <si>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</si>
  <si>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</si>
  <si>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</si>
  <si>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</si>
  <si>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</si>
  <si>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</si>
  <si>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</si>
  <si>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</si>
  <si>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</si>
  <si>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</si>
  <si>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</si>
  <si>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</si>
  <si>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</si>
  <si>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</si>
  <si>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</si>
  <si>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</si>
  <si>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</si>
  <si>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</si>
  <si>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</si>
  <si>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</si>
  <si>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</si>
  <si>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</si>
  <si>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</si>
  <si>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</si>
  <si>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</si>
  <si>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</si>
  <si>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</si>
  <si>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</si>
  <si>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</si>
  <si>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</si>
  <si>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</si>
  <si>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</si>
  <si>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</si>
  <si>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</si>
  <si>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</si>
  <si>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</si>
  <si>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</si>
  <si>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</si>
  <si>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</si>
  <si>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</si>
  <si>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</si>
  <si>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</si>
  <si>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</si>
  <si>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</si>
  <si>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</si>
  <si>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</si>
  <si>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</si>
  <si>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</si>
  <si>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</si>
  <si>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</si>
  <si>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</si>
  <si>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</si>
  <si>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Director(s) y Representante Legal</t>
  </si>
  <si>
    <t>Iván Rodríguez Rojas</t>
  </si>
  <si>
    <t>Trigo Western Red Spring CANADA (13,5% proteína)</t>
  </si>
  <si>
    <t>Agosto 2022</t>
  </si>
  <si>
    <t>Agosto</t>
  </si>
  <si>
    <t>Agosto/septiembre 2022</t>
  </si>
  <si>
    <t>Nota: viernes 2 de septiembre feriado nacional en Argentina,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</si>
</sst>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9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194" fontId="26" fillId="0" borderId="36" xfId="0" applyFont="1" applyBorder="1" applyAlignment="1">
      <alignment vertical="center"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2" fontId="26" fillId="61" borderId="30" xfId="0" applyNumberFormat="1" applyFont="1" applyFill="1" applyBorder="1" applyAlignment="1" applyProtection="1">
      <alignment horizontal="center" vertical="center"/>
      <protection/>
    </xf>
    <xf numFmtId="2" fontId="26" fillId="58" borderId="38" xfId="0" applyNumberFormat="1" applyFont="1" applyFill="1" applyBorder="1" applyAlignment="1" applyProtection="1">
      <alignment horizontal="right" vertical="center"/>
      <protection/>
    </xf>
    <xf numFmtId="2" fontId="26" fillId="58" borderId="39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4" fontId="26" fillId="63" borderId="30" xfId="0" applyNumberFormat="1" applyFont="1" applyFill="1" applyBorder="1" applyAlignment="1" applyProtection="1">
      <alignment horizontal="right"/>
      <protection/>
    </xf>
    <xf numFmtId="4" fontId="26" fillId="58" borderId="36" xfId="0" applyNumberFormat="1" applyFont="1" applyFill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8" fillId="0" borderId="0" xfId="0" applyFont="1" applyAlignment="1">
      <alignment horizontal="left" wrapText="1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 horizontal="left"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40" xfId="0" applyFont="1" applyFill="1" applyBorder="1" applyAlignment="1">
      <alignment horizontal="center" vertical="center"/>
    </xf>
    <xf numFmtId="194" fontId="34" fillId="4" borderId="41" xfId="0" applyFont="1" applyFill="1" applyBorder="1" applyAlignment="1">
      <alignment horizontal="center" vertical="center"/>
    </xf>
    <xf numFmtId="194" fontId="29" fillId="4" borderId="42" xfId="0" applyFont="1" applyFill="1" applyBorder="1" applyAlignment="1" applyProtection="1">
      <alignment horizontal="left" vertical="center"/>
      <protection/>
    </xf>
    <xf numFmtId="194" fontId="29" fillId="0" borderId="42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523875</xdr:colOff>
      <xdr:row>39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562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79"/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82" t="s">
        <v>47</v>
      </c>
      <c r="B10" s="182"/>
      <c r="C10" s="182"/>
      <c r="D10" s="183"/>
      <c r="E10" s="182"/>
      <c r="F10" s="182"/>
      <c r="G10" s="58"/>
      <c r="H10" s="57"/>
    </row>
    <row r="11" spans="1:8" ht="18">
      <c r="A11" s="184" t="s">
        <v>49</v>
      </c>
      <c r="B11" s="184"/>
      <c r="C11" s="184"/>
      <c r="D11" s="184"/>
      <c r="E11" s="184"/>
      <c r="F11" s="184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85" t="s">
        <v>43</v>
      </c>
      <c r="B13" s="185"/>
      <c r="C13" s="185"/>
      <c r="D13" s="186"/>
      <c r="E13" s="185"/>
      <c r="F13" s="185"/>
      <c r="G13" s="60"/>
      <c r="H13" s="57"/>
    </row>
    <row r="14" spans="1:8" ht="18">
      <c r="A14" s="188" t="s">
        <v>44</v>
      </c>
      <c r="B14" s="188"/>
      <c r="C14" s="188"/>
      <c r="D14" s="189"/>
      <c r="E14" s="188"/>
      <c r="F14" s="188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88" t="s">
        <v>79</v>
      </c>
      <c r="B18" s="188"/>
      <c r="C18" s="188"/>
      <c r="D18" s="189"/>
      <c r="E18" s="188"/>
      <c r="F18" s="188"/>
      <c r="G18" s="63"/>
      <c r="H18" s="57"/>
      <c r="I18" s="57"/>
      <c r="J18" s="57"/>
      <c r="K18" s="57"/>
      <c r="L18" s="57"/>
    </row>
    <row r="19" spans="1:12" ht="18">
      <c r="A19" s="185" t="s">
        <v>80</v>
      </c>
      <c r="B19" s="185"/>
      <c r="C19" s="185"/>
      <c r="D19" s="186"/>
      <c r="E19" s="185"/>
      <c r="F19" s="185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88" t="s">
        <v>45</v>
      </c>
      <c r="B22" s="188"/>
      <c r="C22" s="188"/>
      <c r="D22" s="189"/>
      <c r="E22" s="188"/>
      <c r="F22" s="188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80" t="s">
        <v>0</v>
      </c>
      <c r="B24" s="180"/>
      <c r="C24" s="180"/>
      <c r="D24" s="180"/>
      <c r="E24" s="180"/>
      <c r="F24" s="180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81" t="s">
        <v>48</v>
      </c>
      <c r="C36" s="181"/>
      <c r="D36" s="181"/>
    </row>
    <row r="37" spans="2:4" ht="18">
      <c r="B37" s="181" t="s">
        <v>56</v>
      </c>
      <c r="C37" s="181"/>
      <c r="D37" s="12"/>
    </row>
    <row r="38" spans="2:4" ht="18">
      <c r="B38" s="181" t="s">
        <v>57</v>
      </c>
      <c r="C38" s="181"/>
      <c r="D38" s="12"/>
    </row>
    <row r="39" spans="2:4" ht="18">
      <c r="B39" s="187" t="s">
        <v>46</v>
      </c>
      <c r="C39" s="18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65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1"/>
      <c r="B2" s="192" t="s">
        <v>84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194"/>
      <c r="H3" s="193"/>
      <c r="I3" s="193"/>
      <c r="J3" s="195" t="s">
        <v>83</v>
      </c>
      <c r="K3" s="195"/>
      <c r="L3" s="195"/>
      <c r="M3" s="4"/>
      <c r="N3" s="4"/>
      <c r="O3" s="4"/>
    </row>
    <row r="4" spans="1:15" ht="15.75">
      <c r="A4" s="191"/>
      <c r="B4" s="44">
        <v>29</v>
      </c>
      <c r="C4" s="44">
        <v>30</v>
      </c>
      <c r="D4" s="44">
        <v>31</v>
      </c>
      <c r="E4" s="44">
        <v>1</v>
      </c>
      <c r="F4" s="44">
        <v>2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6"/>
      <c r="K5" s="31"/>
      <c r="L5" s="31"/>
      <c r="M5" s="4"/>
      <c r="N5" s="4"/>
      <c r="O5" s="4"/>
    </row>
    <row r="6" spans="1:15" ht="15">
      <c r="A6" s="32" t="s">
        <v>11</v>
      </c>
      <c r="B6" s="92">
        <v>400</v>
      </c>
      <c r="C6" s="92">
        <v>400</v>
      </c>
      <c r="D6" s="84">
        <v>400</v>
      </c>
      <c r="E6" s="84">
        <v>400</v>
      </c>
      <c r="F6" s="26" t="s">
        <v>60</v>
      </c>
      <c r="G6" s="84">
        <v>406.8</v>
      </c>
      <c r="H6" s="92">
        <f>AVERAGE(B6:F6)</f>
        <v>400</v>
      </c>
      <c r="I6" s="92">
        <f>(H6/G6-1)*100</f>
        <v>-1.6715830875122961</v>
      </c>
      <c r="J6" s="144">
        <v>285.86</v>
      </c>
      <c r="K6" s="137">
        <v>407.73</v>
      </c>
      <c r="L6" s="92">
        <f>(K6/J6-1)*100</f>
        <v>42.63275729378017</v>
      </c>
      <c r="M6" s="4"/>
      <c r="N6" s="4"/>
      <c r="O6" s="4"/>
    </row>
    <row r="7" spans="1:15" ht="15">
      <c r="A7" s="40" t="s">
        <v>51</v>
      </c>
      <c r="B7" s="88" t="s">
        <v>60</v>
      </c>
      <c r="C7" s="88" t="s">
        <v>60</v>
      </c>
      <c r="D7" s="88" t="s">
        <v>60</v>
      </c>
      <c r="E7" s="88" t="s">
        <v>60</v>
      </c>
      <c r="F7" s="88" t="s">
        <v>60</v>
      </c>
      <c r="G7" s="88" t="s">
        <v>60</v>
      </c>
      <c r="H7" s="88" t="s">
        <v>60</v>
      </c>
      <c r="I7" s="88" t="s">
        <v>60</v>
      </c>
      <c r="J7" s="88" t="s">
        <v>60</v>
      </c>
      <c r="K7" s="88" t="s">
        <v>60</v>
      </c>
      <c r="L7" s="88" t="s">
        <v>60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38"/>
      <c r="K8" s="138"/>
      <c r="L8" s="26"/>
      <c r="M8" s="4"/>
      <c r="N8" s="4"/>
      <c r="O8" s="4"/>
    </row>
    <row r="9" spans="1:15" ht="15">
      <c r="A9" s="40" t="s">
        <v>67</v>
      </c>
      <c r="B9" s="88" t="s">
        <v>60</v>
      </c>
      <c r="C9" s="88" t="s">
        <v>60</v>
      </c>
      <c r="D9" s="88" t="s">
        <v>60</v>
      </c>
      <c r="E9" s="88" t="s">
        <v>60</v>
      </c>
      <c r="F9" s="88" t="s">
        <v>60</v>
      </c>
      <c r="G9" s="88" t="s">
        <v>60</v>
      </c>
      <c r="H9" s="88" t="s">
        <v>60</v>
      </c>
      <c r="I9" s="88" t="s">
        <v>60</v>
      </c>
      <c r="J9" s="88" t="s">
        <v>60</v>
      </c>
      <c r="K9" s="88" t="s">
        <v>60</v>
      </c>
      <c r="L9" s="88" t="s">
        <v>60</v>
      </c>
      <c r="M9" s="4"/>
      <c r="N9" s="4"/>
      <c r="O9" s="4"/>
    </row>
    <row r="10" spans="1:15" ht="15">
      <c r="A10" s="48" t="s">
        <v>13</v>
      </c>
      <c r="B10" s="92">
        <v>357.4</v>
      </c>
      <c r="C10" s="92">
        <v>349.1</v>
      </c>
      <c r="D10" s="92">
        <v>353.2</v>
      </c>
      <c r="E10" s="92">
        <v>339.5</v>
      </c>
      <c r="F10" s="84">
        <v>354.9</v>
      </c>
      <c r="G10" s="28">
        <v>330.82</v>
      </c>
      <c r="H10" s="92">
        <f>AVERAGE(B10:F10)</f>
        <v>350.82</v>
      </c>
      <c r="I10" s="92">
        <f>(H10/G10-1)*100</f>
        <v>6.04558370110635</v>
      </c>
      <c r="J10" s="144">
        <v>285.65</v>
      </c>
      <c r="K10" s="137">
        <v>334.92</v>
      </c>
      <c r="L10" s="92">
        <f>(K10/J10-1)*100</f>
        <v>17.248380885699287</v>
      </c>
      <c r="M10" s="4"/>
      <c r="N10" s="4"/>
      <c r="O10" s="4"/>
    </row>
    <row r="11" spans="1:15" ht="15">
      <c r="A11" s="33" t="s">
        <v>14</v>
      </c>
      <c r="B11" s="27">
        <v>397.7</v>
      </c>
      <c r="C11" s="27">
        <v>396.3</v>
      </c>
      <c r="D11" s="27">
        <v>402</v>
      </c>
      <c r="E11" s="27">
        <v>377.8</v>
      </c>
      <c r="F11" s="27">
        <v>382.6</v>
      </c>
      <c r="G11" s="27">
        <v>385.46000000000004</v>
      </c>
      <c r="H11" s="27">
        <f>AVERAGE(B11:F11)</f>
        <v>391.28000000000003</v>
      </c>
      <c r="I11" s="27">
        <f>(H11/G11-1)*100</f>
        <v>1.5098842940901802</v>
      </c>
      <c r="J11" s="139">
        <v>331.1</v>
      </c>
      <c r="K11" s="139">
        <v>381.69</v>
      </c>
      <c r="L11" s="27">
        <f>(K11/J11-1)*100</f>
        <v>15.279371790999697</v>
      </c>
      <c r="M11" s="4"/>
      <c r="N11" s="4"/>
      <c r="O11" s="4"/>
    </row>
    <row r="12" spans="1:15" ht="15">
      <c r="A12" s="45" t="s">
        <v>58</v>
      </c>
      <c r="B12" s="148" t="s">
        <v>60</v>
      </c>
      <c r="C12" s="148" t="s">
        <v>60</v>
      </c>
      <c r="D12" s="148" t="s">
        <v>60</v>
      </c>
      <c r="E12" s="148" t="s">
        <v>60</v>
      </c>
      <c r="F12" s="26" t="s">
        <v>60</v>
      </c>
      <c r="G12" s="93" t="s">
        <v>60</v>
      </c>
      <c r="H12" s="148" t="s">
        <v>60</v>
      </c>
      <c r="I12" s="148" t="s">
        <v>60</v>
      </c>
      <c r="J12" s="167" t="s">
        <v>60</v>
      </c>
      <c r="K12" s="148" t="s">
        <v>60</v>
      </c>
      <c r="L12" s="93" t="s">
        <v>61</v>
      </c>
      <c r="M12" s="4"/>
      <c r="N12" s="4"/>
      <c r="O12" s="4"/>
    </row>
    <row r="13" spans="1:15" ht="15">
      <c r="A13" s="50" t="s">
        <v>59</v>
      </c>
      <c r="B13" s="150" t="s">
        <v>77</v>
      </c>
      <c r="C13" s="150" t="s">
        <v>77</v>
      </c>
      <c r="D13" s="150" t="s">
        <v>77</v>
      </c>
      <c r="E13" s="150" t="s">
        <v>77</v>
      </c>
      <c r="F13" s="150" t="s">
        <v>77</v>
      </c>
      <c r="G13" s="150" t="s">
        <v>77</v>
      </c>
      <c r="H13" s="150" t="s">
        <v>77</v>
      </c>
      <c r="I13" s="150" t="s">
        <v>60</v>
      </c>
      <c r="J13" s="150" t="s">
        <v>77</v>
      </c>
      <c r="K13" s="150" t="s">
        <v>77</v>
      </c>
      <c r="L13" s="156" t="s">
        <v>61</v>
      </c>
      <c r="M13" s="4"/>
      <c r="N13" s="4"/>
      <c r="O13" s="4"/>
    </row>
    <row r="14" spans="1:15" ht="15">
      <c r="A14" s="34" t="s">
        <v>15</v>
      </c>
      <c r="B14" s="136">
        <v>399.591</v>
      </c>
      <c r="C14" s="136">
        <v>398.2131</v>
      </c>
      <c r="D14" s="136">
        <v>403.90842</v>
      </c>
      <c r="E14" s="136">
        <v>381.58644</v>
      </c>
      <c r="F14" s="86">
        <v>384.52596</v>
      </c>
      <c r="G14" s="86">
        <v>389.21081999999996</v>
      </c>
      <c r="H14" s="136">
        <f>AVERAGE(B14:F14)</f>
        <v>393.564984</v>
      </c>
      <c r="I14" s="136">
        <f>(H14/G14-1)*100</f>
        <v>1.1187160726929601</v>
      </c>
      <c r="J14" s="169">
        <v>334.05</v>
      </c>
      <c r="K14" s="141">
        <v>383.3526572727273</v>
      </c>
      <c r="L14" s="86">
        <f>(K14/J14-1)*100</f>
        <v>14.759065191656129</v>
      </c>
      <c r="M14" s="4"/>
      <c r="N14" s="4"/>
      <c r="O14" s="4"/>
    </row>
    <row r="15" spans="1:15" ht="15">
      <c r="A15" s="35" t="s">
        <v>42</v>
      </c>
      <c r="B15" s="135">
        <v>399.591</v>
      </c>
      <c r="C15" s="135">
        <v>398.2131</v>
      </c>
      <c r="D15" s="135">
        <v>403.90842</v>
      </c>
      <c r="E15" s="135">
        <v>381.58644</v>
      </c>
      <c r="F15" s="85">
        <v>384.52596</v>
      </c>
      <c r="G15" s="85">
        <v>389.21081999999996</v>
      </c>
      <c r="H15" s="135">
        <f>AVERAGE(B15:F15)</f>
        <v>393.564984</v>
      </c>
      <c r="I15" s="135">
        <f>(H15/G15-1)*100</f>
        <v>1.1187160726929601</v>
      </c>
      <c r="J15" s="168">
        <v>325.65</v>
      </c>
      <c r="K15" s="140">
        <v>383.01862090909094</v>
      </c>
      <c r="L15" s="85">
        <f>(K15/J15-1)*100</f>
        <v>17.616650056530325</v>
      </c>
      <c r="M15" s="4"/>
      <c r="N15" s="4"/>
      <c r="O15" s="4"/>
    </row>
    <row r="16" spans="1:15" ht="15">
      <c r="A16" s="36" t="s">
        <v>75</v>
      </c>
      <c r="B16" s="131" t="s">
        <v>60</v>
      </c>
      <c r="C16" s="131" t="s">
        <v>60</v>
      </c>
      <c r="D16" s="26" t="s">
        <v>60</v>
      </c>
      <c r="E16" s="26" t="s">
        <v>60</v>
      </c>
      <c r="F16" s="26" t="s">
        <v>60</v>
      </c>
      <c r="G16" s="26" t="s">
        <v>60</v>
      </c>
      <c r="H16" s="131" t="s">
        <v>60</v>
      </c>
      <c r="I16" s="131" t="s">
        <v>60</v>
      </c>
      <c r="J16" s="26" t="s">
        <v>61</v>
      </c>
      <c r="K16" s="26" t="s">
        <v>61</v>
      </c>
      <c r="L16" s="26" t="s">
        <v>61</v>
      </c>
      <c r="M16" s="4"/>
      <c r="N16" s="4"/>
      <c r="O16" s="4"/>
    </row>
    <row r="17" spans="1:15" ht="15.75">
      <c r="A17" s="37" t="s">
        <v>16</v>
      </c>
      <c r="B17" s="27"/>
      <c r="C17" s="88"/>
      <c r="D17" s="88"/>
      <c r="E17" s="88"/>
      <c r="F17" s="88"/>
      <c r="G17" s="88"/>
      <c r="H17" s="88"/>
      <c r="I17" s="88"/>
      <c r="J17" s="142"/>
      <c r="K17" s="142"/>
      <c r="L17" s="43"/>
      <c r="M17" s="4"/>
      <c r="N17" s="4"/>
      <c r="O17" s="4"/>
    </row>
    <row r="18" spans="1:15" ht="15">
      <c r="A18" s="38" t="s">
        <v>81</v>
      </c>
      <c r="B18" s="92">
        <v>385</v>
      </c>
      <c r="C18" s="92">
        <v>380.5</v>
      </c>
      <c r="D18" s="92">
        <v>383.75</v>
      </c>
      <c r="E18" s="92">
        <v>372.75</v>
      </c>
      <c r="F18" s="92">
        <v>369.5</v>
      </c>
      <c r="G18" s="92">
        <v>375.7</v>
      </c>
      <c r="H18" s="92">
        <f>AVERAGE(B18:F18)</f>
        <v>378.3</v>
      </c>
      <c r="I18" s="92">
        <f>(H18/G18-1)*100</f>
        <v>0.6920415224913601</v>
      </c>
      <c r="J18" s="26" t="s">
        <v>61</v>
      </c>
      <c r="K18" s="101">
        <v>372.82608695652175</v>
      </c>
      <c r="L18" s="26" t="s">
        <v>61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43"/>
      <c r="K19" s="143"/>
      <c r="L19" s="43"/>
      <c r="M19" s="4"/>
      <c r="N19" s="4"/>
      <c r="O19" s="4"/>
    </row>
    <row r="20" spans="1:15" ht="15">
      <c r="A20" s="36" t="s">
        <v>17</v>
      </c>
      <c r="B20" s="92">
        <v>291</v>
      </c>
      <c r="C20" s="92">
        <v>290</v>
      </c>
      <c r="D20" s="92">
        <v>288</v>
      </c>
      <c r="E20" s="84">
        <v>286</v>
      </c>
      <c r="F20" s="26" t="s">
        <v>60</v>
      </c>
      <c r="G20" s="84">
        <v>285.8</v>
      </c>
      <c r="H20" s="92">
        <f>AVERAGE(B20:F20)</f>
        <v>288.75</v>
      </c>
      <c r="I20" s="92">
        <f>(H20/G20-1)*100</f>
        <v>1.0321903428971213</v>
      </c>
      <c r="J20" s="170">
        <v>237.9</v>
      </c>
      <c r="K20" s="144">
        <v>280.36</v>
      </c>
      <c r="L20" s="92">
        <f>(K20/J20-1)*100</f>
        <v>17.8478352248844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27"/>
      <c r="G21" s="88"/>
      <c r="H21" s="88"/>
      <c r="I21" s="88"/>
      <c r="J21" s="139"/>
      <c r="K21" s="139"/>
      <c r="L21" s="27"/>
      <c r="M21" s="4"/>
      <c r="N21" s="4"/>
      <c r="O21" s="4"/>
    </row>
    <row r="22" spans="1:15" ht="15">
      <c r="A22" s="70" t="s">
        <v>18</v>
      </c>
      <c r="B22" s="92">
        <v>327.26</v>
      </c>
      <c r="C22" s="92">
        <v>326.87</v>
      </c>
      <c r="D22" s="92">
        <v>324.51</v>
      </c>
      <c r="E22" s="92">
        <v>319.19</v>
      </c>
      <c r="F22" s="84">
        <v>322.64</v>
      </c>
      <c r="G22" s="101">
        <v>314.17400000000004</v>
      </c>
      <c r="H22" s="92">
        <f>AVERAGE(B22:F22)</f>
        <v>324.09399999999994</v>
      </c>
      <c r="I22" s="92">
        <f>(H22/G22-1)*100</f>
        <v>3.1574859791070775</v>
      </c>
      <c r="J22" s="170">
        <v>262.18</v>
      </c>
      <c r="K22" s="144">
        <v>306.91</v>
      </c>
      <c r="L22" s="92">
        <f>(K22/J22-1)*100</f>
        <v>17.06079792508963</v>
      </c>
      <c r="M22" s="4"/>
      <c r="N22" s="4"/>
      <c r="O22" s="4"/>
    </row>
    <row r="23" spans="1:15" ht="15">
      <c r="A23" s="72" t="s">
        <v>19</v>
      </c>
      <c r="B23" s="27">
        <v>326.26</v>
      </c>
      <c r="C23" s="27">
        <v>325.87</v>
      </c>
      <c r="D23" s="27">
        <v>323.51</v>
      </c>
      <c r="E23" s="27">
        <v>318.19</v>
      </c>
      <c r="F23" s="27">
        <v>321.64</v>
      </c>
      <c r="G23" s="102">
        <v>313.17400000000004</v>
      </c>
      <c r="H23" s="27">
        <f>AVERAGE(B23:F23)</f>
        <v>323.09399999999994</v>
      </c>
      <c r="I23" s="27">
        <f>(H23/G23-1)*100</f>
        <v>3.167568188930092</v>
      </c>
      <c r="J23" s="171">
        <v>261.18</v>
      </c>
      <c r="K23" s="145">
        <v>302.91</v>
      </c>
      <c r="L23" s="27">
        <f>(K23/J23-1)*100</f>
        <v>15.977486790719041</v>
      </c>
      <c r="M23" s="4"/>
      <c r="N23" s="4"/>
      <c r="O23" s="4"/>
    </row>
    <row r="24" spans="1:15" ht="15">
      <c r="A24" s="69" t="s">
        <v>62</v>
      </c>
      <c r="B24" s="92">
        <v>380.95909980775673</v>
      </c>
      <c r="C24" s="92">
        <v>384.2660364380324</v>
      </c>
      <c r="D24" s="92">
        <v>385.9195047531702</v>
      </c>
      <c r="E24" s="92">
        <v>383.2739554489497</v>
      </c>
      <c r="F24" s="84">
        <v>383.16372422794046</v>
      </c>
      <c r="G24" s="103">
        <v>379.7906488650593</v>
      </c>
      <c r="H24" s="92">
        <f>AVERAGE(B24:F24)</f>
        <v>383.51646413516994</v>
      </c>
      <c r="I24" s="92">
        <f>(H24/G24-1)*100</f>
        <v>0.9810181691530806</v>
      </c>
      <c r="J24" s="172">
        <v>298.46</v>
      </c>
      <c r="K24" s="146">
        <v>377</v>
      </c>
      <c r="L24" s="92">
        <f>(K24/J24-1)*100</f>
        <v>26.315084098371642</v>
      </c>
      <c r="M24" s="4"/>
      <c r="N24" s="4"/>
      <c r="O24" s="4"/>
    </row>
    <row r="25" spans="1:15" ht="15.75">
      <c r="A25" s="73" t="s">
        <v>68</v>
      </c>
      <c r="B25" s="87"/>
      <c r="C25" s="27"/>
      <c r="D25" s="27"/>
      <c r="E25" s="27"/>
      <c r="F25" s="88"/>
      <c r="G25" s="87"/>
      <c r="H25" s="164"/>
      <c r="I25" s="164"/>
      <c r="J25" s="139"/>
      <c r="K25" s="139"/>
      <c r="L25" s="27"/>
      <c r="M25" s="4"/>
      <c r="N25" s="4"/>
      <c r="O25" s="4"/>
    </row>
    <row r="26" spans="1:15" ht="15">
      <c r="A26" s="69" t="s">
        <v>20</v>
      </c>
      <c r="B26" s="103">
        <v>431</v>
      </c>
      <c r="C26" s="103">
        <v>431</v>
      </c>
      <c r="D26" s="103">
        <v>431</v>
      </c>
      <c r="E26" s="103">
        <v>428</v>
      </c>
      <c r="F26" s="103">
        <v>428</v>
      </c>
      <c r="G26" s="103">
        <v>432.8</v>
      </c>
      <c r="H26" s="103">
        <f>AVERAGE(B26:F26)</f>
        <v>429.8</v>
      </c>
      <c r="I26" s="103">
        <f>(H26/G26-1)*100</f>
        <v>-0.6931608133086908</v>
      </c>
      <c r="J26" s="172">
        <v>402.27</v>
      </c>
      <c r="K26" s="146">
        <v>428.48</v>
      </c>
      <c r="L26" s="92">
        <f aca="true" t="shared" si="0" ref="L26:L31">(K26/J26-1)*100</f>
        <v>6.515524399035488</v>
      </c>
      <c r="M26" s="4"/>
      <c r="N26" s="4"/>
      <c r="O26" s="4"/>
    </row>
    <row r="27" spans="1:12" ht="15">
      <c r="A27" s="71" t="s">
        <v>21</v>
      </c>
      <c r="B27" s="87">
        <v>429</v>
      </c>
      <c r="C27" s="87">
        <v>429</v>
      </c>
      <c r="D27" s="87">
        <v>429</v>
      </c>
      <c r="E27" s="87">
        <v>427</v>
      </c>
      <c r="F27" s="87">
        <v>427</v>
      </c>
      <c r="G27" s="87">
        <v>431.4</v>
      </c>
      <c r="H27" s="87">
        <f>AVERAGE(B27:F27)</f>
        <v>428.2</v>
      </c>
      <c r="I27" s="87">
        <f>(H27/G27-1)*100</f>
        <v>-0.7417709782104764</v>
      </c>
      <c r="J27" s="139">
        <v>399.27</v>
      </c>
      <c r="K27" s="139">
        <v>427.26</v>
      </c>
      <c r="L27" s="27">
        <f t="shared" si="0"/>
        <v>7.010293786159738</v>
      </c>
    </row>
    <row r="28" spans="1:12" ht="15">
      <c r="A28" s="69" t="s">
        <v>22</v>
      </c>
      <c r="B28" s="103">
        <v>425</v>
      </c>
      <c r="C28" s="103">
        <v>425</v>
      </c>
      <c r="D28" s="103">
        <v>425</v>
      </c>
      <c r="E28" s="103">
        <v>422</v>
      </c>
      <c r="F28" s="103">
        <v>422</v>
      </c>
      <c r="G28" s="103">
        <v>427.4</v>
      </c>
      <c r="H28" s="103">
        <f>AVERAGE(B28:F28)</f>
        <v>423.8</v>
      </c>
      <c r="I28" s="103">
        <f>(H28/G28-1)*100</f>
        <v>-0.8423022929340163</v>
      </c>
      <c r="J28" s="172">
        <v>397.14</v>
      </c>
      <c r="K28" s="146">
        <v>424.09</v>
      </c>
      <c r="L28" s="103">
        <f t="shared" si="0"/>
        <v>6.78602004330966</v>
      </c>
    </row>
    <row r="29" spans="1:12" ht="15.75">
      <c r="A29" s="73" t="s">
        <v>69</v>
      </c>
      <c r="B29" s="87"/>
      <c r="C29" s="87"/>
      <c r="D29" s="87"/>
      <c r="E29" s="87"/>
      <c r="F29" s="87"/>
      <c r="G29" s="87"/>
      <c r="H29" s="87"/>
      <c r="I29" s="87"/>
      <c r="J29" s="139"/>
      <c r="K29" s="139"/>
      <c r="L29" s="87"/>
    </row>
    <row r="30" spans="1:12" ht="15">
      <c r="A30" s="69" t="s">
        <v>63</v>
      </c>
      <c r="B30" s="103">
        <v>391.5</v>
      </c>
      <c r="C30" s="103">
        <v>391.5</v>
      </c>
      <c r="D30" s="103">
        <v>391.5</v>
      </c>
      <c r="E30" s="103">
        <v>391.5</v>
      </c>
      <c r="F30" s="103">
        <v>391.5</v>
      </c>
      <c r="G30" s="103">
        <v>391.5</v>
      </c>
      <c r="H30" s="103">
        <f>AVERAGE(B30:F30)</f>
        <v>391.5</v>
      </c>
      <c r="I30" s="103">
        <f>(H30/G30-1)*100</f>
        <v>0</v>
      </c>
      <c r="J30" s="172">
        <v>404.55</v>
      </c>
      <c r="K30" s="146">
        <v>394.4347826086956</v>
      </c>
      <c r="L30" s="103">
        <f t="shared" si="0"/>
        <v>-2.5003627218648794</v>
      </c>
    </row>
    <row r="31" spans="1:12" ht="15">
      <c r="A31" s="90" t="s">
        <v>64</v>
      </c>
      <c r="B31" s="81">
        <v>386.5</v>
      </c>
      <c r="C31" s="81">
        <v>386.5</v>
      </c>
      <c r="D31" s="81">
        <v>386.5</v>
      </c>
      <c r="E31" s="81">
        <v>386.5</v>
      </c>
      <c r="F31" s="81">
        <v>386.5</v>
      </c>
      <c r="G31" s="81">
        <v>386.5</v>
      </c>
      <c r="H31" s="117">
        <f>AVERAGE(B31:F31)</f>
        <v>386.5</v>
      </c>
      <c r="I31" s="81">
        <f>(H31/G31-1)*100</f>
        <v>0</v>
      </c>
      <c r="J31" s="173">
        <v>397.61</v>
      </c>
      <c r="K31" s="147">
        <v>390.19565217391306</v>
      </c>
      <c r="L31" s="81">
        <f t="shared" si="0"/>
        <v>-1.864728710567376</v>
      </c>
    </row>
    <row r="32" spans="1:12" ht="15.75" customHeight="1">
      <c r="A32" s="197" t="s">
        <v>78</v>
      </c>
      <c r="B32" s="197"/>
      <c r="C32" s="197"/>
      <c r="D32" s="197"/>
      <c r="E32" s="82"/>
      <c r="F32" s="82"/>
      <c r="G32" s="198" t="s">
        <v>0</v>
      </c>
      <c r="H32" s="198"/>
      <c r="I32" s="198"/>
      <c r="J32" s="83"/>
      <c r="K32" s="83"/>
      <c r="L32" s="83"/>
    </row>
    <row r="33" spans="1:12" ht="15">
      <c r="A33" s="196" t="s">
        <v>76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</row>
    <row r="34" spans="1:12" ht="16.5" customHeight="1">
      <c r="A34" s="190" t="s">
        <v>85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spans="1:3" ht="15.75">
      <c r="A35" s="149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9:H31 H18 H22:H24 H10 H6 H20" formulaRange="1" unlockedFormula="1"/>
    <ignoredError sqref="K25 L20:L26 L6:L10 I29:I31 I10 I22:I24 I18 I6 I20" unlockedFormula="1"/>
    <ignoredError sqref="H26:H28 H21 H19 H11:H12 H14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82</v>
      </c>
      <c r="C2" s="192"/>
      <c r="D2" s="192"/>
      <c r="E2" s="192"/>
      <c r="F2" s="192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9"/>
      <c r="H3" s="199"/>
      <c r="I3" s="199"/>
      <c r="J3" s="195" t="s">
        <v>3</v>
      </c>
      <c r="K3" s="195"/>
      <c r="L3" s="195"/>
    </row>
    <row r="4" spans="1:12" ht="15" customHeight="1">
      <c r="A4" s="202" t="s">
        <v>1</v>
      </c>
      <c r="B4" s="108" t="s">
        <v>4</v>
      </c>
      <c r="C4" s="108" t="s">
        <v>5</v>
      </c>
      <c r="D4" s="108" t="s">
        <v>6</v>
      </c>
      <c r="E4" s="108" t="s">
        <v>7</v>
      </c>
      <c r="F4" s="108" t="s">
        <v>8</v>
      </c>
      <c r="G4" s="200"/>
      <c r="H4" s="201"/>
      <c r="I4" s="199"/>
      <c r="J4" s="203" t="s">
        <v>83</v>
      </c>
      <c r="K4" s="204"/>
      <c r="L4" s="205"/>
    </row>
    <row r="5" spans="1:12" ht="15" customHeight="1">
      <c r="A5" s="202"/>
      <c r="B5" s="109">
        <v>29</v>
      </c>
      <c r="C5" s="109">
        <v>30</v>
      </c>
      <c r="D5" s="109">
        <v>31</v>
      </c>
      <c r="E5" s="109">
        <v>1</v>
      </c>
      <c r="F5" s="109">
        <v>2</v>
      </c>
      <c r="G5" s="52" t="s">
        <v>52</v>
      </c>
      <c r="H5" s="55" t="s">
        <v>53</v>
      </c>
      <c r="I5" s="42" t="s">
        <v>9</v>
      </c>
      <c r="J5" s="159">
        <v>2021</v>
      </c>
      <c r="K5" s="159">
        <v>2022</v>
      </c>
      <c r="L5" s="160" t="s">
        <v>54</v>
      </c>
    </row>
    <row r="6" spans="1:12" ht="15" customHeight="1">
      <c r="A6" s="40"/>
      <c r="B6" s="113" t="s">
        <v>74</v>
      </c>
      <c r="C6" s="113"/>
      <c r="D6" s="113"/>
      <c r="E6" s="114"/>
      <c r="F6" s="115"/>
      <c r="G6" s="53"/>
      <c r="H6" s="80"/>
      <c r="I6" s="25"/>
      <c r="J6" s="161"/>
      <c r="K6" s="3"/>
      <c r="L6" s="162"/>
    </row>
    <row r="7" spans="1:12" ht="15" customHeight="1">
      <c r="A7" s="32" t="s">
        <v>23</v>
      </c>
      <c r="B7" s="26" t="s">
        <v>61</v>
      </c>
      <c r="C7" s="26" t="s">
        <v>61</v>
      </c>
      <c r="D7" s="26" t="s">
        <v>61</v>
      </c>
      <c r="E7" s="26" t="s">
        <v>61</v>
      </c>
      <c r="F7" s="26" t="s">
        <v>61</v>
      </c>
      <c r="G7" s="151" t="s">
        <v>61</v>
      </c>
      <c r="H7" s="151" t="s">
        <v>61</v>
      </c>
      <c r="I7" s="151" t="s">
        <v>61</v>
      </c>
      <c r="J7" s="26" t="s">
        <v>60</v>
      </c>
      <c r="K7" s="138" t="s">
        <v>60</v>
      </c>
      <c r="L7" s="138" t="s">
        <v>60</v>
      </c>
    </row>
    <row r="8" spans="1:12" ht="15" customHeight="1">
      <c r="A8" s="40" t="s">
        <v>24</v>
      </c>
      <c r="B8" s="107">
        <v>286.7713</v>
      </c>
      <c r="C8" s="27">
        <v>277.2983</v>
      </c>
      <c r="D8" s="107">
        <v>278.8485</v>
      </c>
      <c r="E8" s="27">
        <v>265.9308</v>
      </c>
      <c r="F8" s="27">
        <v>271.6146</v>
      </c>
      <c r="G8" s="152">
        <v>286.90908</v>
      </c>
      <c r="H8" s="27">
        <f>AVERAGE(B8:F8)</f>
        <v>276.0927</v>
      </c>
      <c r="I8" s="27">
        <f>(H8/G8-1)*100</f>
        <v>-3.7699678239531575</v>
      </c>
      <c r="J8" s="118">
        <v>334.44</v>
      </c>
      <c r="K8" s="118">
        <v>294.41</v>
      </c>
      <c r="L8" s="139">
        <f>(K8/J8-1)*100</f>
        <v>-11.969262049994011</v>
      </c>
    </row>
    <row r="9" spans="1:12" ht="15" customHeight="1">
      <c r="A9" s="32" t="s">
        <v>25</v>
      </c>
      <c r="B9" s="28">
        <v>615</v>
      </c>
      <c r="C9" s="84">
        <v>611</v>
      </c>
      <c r="D9" s="28">
        <v>608</v>
      </c>
      <c r="E9" s="84">
        <v>597</v>
      </c>
      <c r="F9" s="84" t="s">
        <v>60</v>
      </c>
      <c r="G9" s="153">
        <v>616.4</v>
      </c>
      <c r="H9" s="84">
        <f>AVERAGE(B9:F9)</f>
        <v>607.75</v>
      </c>
      <c r="I9" s="84">
        <f>(H9/G9-1)*100</f>
        <v>-1.4033095392602224</v>
      </c>
      <c r="J9" s="119">
        <v>534.62</v>
      </c>
      <c r="K9" s="119">
        <v>606.45</v>
      </c>
      <c r="L9" s="137">
        <f>(K9/J9-1)*100</f>
        <v>13.435711346376866</v>
      </c>
    </row>
    <row r="10" spans="1:12" ht="15" customHeight="1">
      <c r="A10" s="49" t="s">
        <v>26</v>
      </c>
      <c r="B10" s="107">
        <v>563.9285</v>
      </c>
      <c r="C10" s="27">
        <v>555.9367</v>
      </c>
      <c r="D10" s="107">
        <v>553.9158</v>
      </c>
      <c r="E10" s="27">
        <v>541.1473</v>
      </c>
      <c r="F10" s="27">
        <v>555.0181</v>
      </c>
      <c r="G10" s="152">
        <v>574.10664</v>
      </c>
      <c r="H10" s="27">
        <f>AVERAGE(B10:F10)</f>
        <v>553.98928</v>
      </c>
      <c r="I10" s="27">
        <f>(H10/G10-1)*100</f>
        <v>-3.50411554201846</v>
      </c>
      <c r="J10" s="118">
        <v>503.19</v>
      </c>
      <c r="K10" s="118">
        <v>574.68</v>
      </c>
      <c r="L10" s="139">
        <f>(K10/J10-1)*100</f>
        <v>14.20735706194478</v>
      </c>
    </row>
    <row r="11" spans="1:12" ht="15" customHeight="1">
      <c r="A11" s="32" t="s">
        <v>50</v>
      </c>
      <c r="B11" s="28">
        <v>643.8114250614251</v>
      </c>
      <c r="C11" s="84">
        <v>648.7774873135476</v>
      </c>
      <c r="D11" s="84">
        <v>637.7586075272922</v>
      </c>
      <c r="E11" s="84">
        <v>619.1856031721825</v>
      </c>
      <c r="F11" s="84">
        <v>621.1798692412955</v>
      </c>
      <c r="G11" s="153">
        <v>651.6943193143373</v>
      </c>
      <c r="H11" s="84">
        <f>AVERAGE(B11:F11)</f>
        <v>634.1425984631485</v>
      </c>
      <c r="I11" s="84">
        <f>(H11/G11-1)*100</f>
        <v>-2.6932444139846745</v>
      </c>
      <c r="J11" s="119">
        <v>692.31</v>
      </c>
      <c r="K11" s="119">
        <v>653.77</v>
      </c>
      <c r="L11" s="137">
        <f>(K11/J11-1)*100</f>
        <v>-5.566870332654439</v>
      </c>
    </row>
    <row r="12" spans="1:12" s="13" customFormat="1" ht="15" customHeight="1">
      <c r="A12" s="110" t="s">
        <v>55</v>
      </c>
      <c r="B12" s="88" t="s">
        <v>61</v>
      </c>
      <c r="C12" s="88" t="s">
        <v>61</v>
      </c>
      <c r="D12" s="88" t="s">
        <v>61</v>
      </c>
      <c r="E12" s="88" t="s">
        <v>61</v>
      </c>
      <c r="F12" s="88" t="s">
        <v>61</v>
      </c>
      <c r="G12" s="154" t="s">
        <v>61</v>
      </c>
      <c r="H12" s="154" t="s">
        <v>61</v>
      </c>
      <c r="I12" s="154" t="s">
        <v>61</v>
      </c>
      <c r="J12" s="88" t="s">
        <v>61</v>
      </c>
      <c r="K12" s="143" t="s">
        <v>61</v>
      </c>
      <c r="L12" s="143" t="s">
        <v>61</v>
      </c>
    </row>
    <row r="13" spans="1:12" ht="15" customHeight="1">
      <c r="A13" s="51" t="s">
        <v>27</v>
      </c>
      <c r="B13" s="28">
        <v>285</v>
      </c>
      <c r="C13" s="84">
        <v>285</v>
      </c>
      <c r="D13" s="84">
        <v>285</v>
      </c>
      <c r="E13" s="28">
        <v>285</v>
      </c>
      <c r="F13" s="26" t="s">
        <v>60</v>
      </c>
      <c r="G13" s="153">
        <v>284.2</v>
      </c>
      <c r="H13" s="84">
        <f>AVERAGE(B13:F13)</f>
        <v>285</v>
      </c>
      <c r="I13" s="84">
        <f>(H13/G13-1)*100</f>
        <v>0.28149190710766714</v>
      </c>
      <c r="J13" s="104">
        <v>228.1</v>
      </c>
      <c r="K13" s="104">
        <v>282.73</v>
      </c>
      <c r="L13" s="137">
        <f aca="true" t="shared" si="0" ref="L13:L22">(K13/J13-1)*100</f>
        <v>23.950021920210453</v>
      </c>
    </row>
    <row r="14" spans="1:12" ht="15" customHeight="1">
      <c r="A14" s="110" t="s">
        <v>28</v>
      </c>
      <c r="B14" s="107">
        <v>1774.2782</v>
      </c>
      <c r="C14" s="27">
        <v>1703.9508</v>
      </c>
      <c r="D14" s="27">
        <v>1746.9409</v>
      </c>
      <c r="E14" s="107">
        <v>1653.9059</v>
      </c>
      <c r="F14" s="27">
        <v>1719.6036</v>
      </c>
      <c r="G14" s="152">
        <v>1739.6215799999998</v>
      </c>
      <c r="H14" s="27">
        <f aca="true" t="shared" si="1" ref="H14:H22">AVERAGE(B14:F14)</f>
        <v>1719.7358800000002</v>
      </c>
      <c r="I14" s="27">
        <f aca="true" t="shared" si="2" ref="I14:I22">(H14/G14-1)*100</f>
        <v>-1.1431049274520766</v>
      </c>
      <c r="J14" s="105">
        <v>1493.28</v>
      </c>
      <c r="K14" s="105">
        <v>1691.6</v>
      </c>
      <c r="L14" s="139">
        <f t="shared" si="0"/>
        <v>13.280831458266373</v>
      </c>
    </row>
    <row r="15" spans="1:12" ht="15" customHeight="1">
      <c r="A15" s="111" t="s">
        <v>29</v>
      </c>
      <c r="B15" s="28">
        <v>1564.8393</v>
      </c>
      <c r="C15" s="84">
        <v>1560.6505</v>
      </c>
      <c r="D15" s="84">
        <v>1603.6406</v>
      </c>
      <c r="E15" s="28">
        <v>1510.6056</v>
      </c>
      <c r="F15" s="84">
        <v>1576.3033</v>
      </c>
      <c r="G15" s="153">
        <v>1530.1826799999997</v>
      </c>
      <c r="H15" s="84">
        <f t="shared" si="1"/>
        <v>1563.20786</v>
      </c>
      <c r="I15" s="84">
        <f t="shared" si="2"/>
        <v>2.1582508044072357</v>
      </c>
      <c r="J15" s="106">
        <v>1371.65</v>
      </c>
      <c r="K15" s="106">
        <v>1516.39</v>
      </c>
      <c r="L15" s="137">
        <f t="shared" si="0"/>
        <v>10.552254583895305</v>
      </c>
    </row>
    <row r="16" spans="1:12" ht="15" customHeight="1">
      <c r="A16" s="110" t="s">
        <v>30</v>
      </c>
      <c r="B16" s="107">
        <v>1694.2396</v>
      </c>
      <c r="C16" s="27">
        <v>1684.4947</v>
      </c>
      <c r="D16" s="27">
        <v>1700.1003</v>
      </c>
      <c r="E16" s="107">
        <v>1698.3218</v>
      </c>
      <c r="F16" s="27">
        <v>1617.8813</v>
      </c>
      <c r="G16" s="152">
        <v>1691.58792</v>
      </c>
      <c r="H16" s="27">
        <f t="shared" si="1"/>
        <v>1679.00754</v>
      </c>
      <c r="I16" s="27">
        <f t="shared" si="2"/>
        <v>-0.7437024024148808</v>
      </c>
      <c r="J16" s="105">
        <v>1446.12</v>
      </c>
      <c r="K16" s="105">
        <v>1671.79</v>
      </c>
      <c r="L16" s="139">
        <f t="shared" si="0"/>
        <v>15.605205653749344</v>
      </c>
    </row>
    <row r="17" spans="1:12" ht="15" customHeight="1">
      <c r="A17" s="111" t="s">
        <v>31</v>
      </c>
      <c r="B17" s="28">
        <v>1387</v>
      </c>
      <c r="C17" s="84">
        <v>1389</v>
      </c>
      <c r="D17" s="84">
        <v>1414</v>
      </c>
      <c r="E17" s="28">
        <v>1351</v>
      </c>
      <c r="F17" s="26" t="s">
        <v>60</v>
      </c>
      <c r="G17" s="153">
        <v>1375.6</v>
      </c>
      <c r="H17" s="84">
        <f>AVERAGE(B17:F17)</f>
        <v>1385.25</v>
      </c>
      <c r="I17" s="84">
        <f>(H17/G17-1)*100</f>
        <v>0.7015120674614739</v>
      </c>
      <c r="J17" s="106">
        <v>1300.05</v>
      </c>
      <c r="K17" s="106">
        <v>1368.18</v>
      </c>
      <c r="L17" s="137">
        <f t="shared" si="0"/>
        <v>5.240567670474228</v>
      </c>
    </row>
    <row r="18" spans="1:12" ht="15" customHeight="1">
      <c r="A18" s="110" t="s">
        <v>32</v>
      </c>
      <c r="B18" s="107">
        <v>1455</v>
      </c>
      <c r="C18" s="27">
        <v>1430</v>
      </c>
      <c r="D18" s="27">
        <v>1415</v>
      </c>
      <c r="E18" s="107">
        <v>1400</v>
      </c>
      <c r="F18" s="27">
        <v>1370</v>
      </c>
      <c r="G18" s="154">
        <v>1488</v>
      </c>
      <c r="H18" s="27">
        <f t="shared" si="1"/>
        <v>1414</v>
      </c>
      <c r="I18" s="27">
        <f t="shared" si="2"/>
        <v>-4.9731182795698885</v>
      </c>
      <c r="J18" s="105">
        <v>1402.73</v>
      </c>
      <c r="K18" s="105">
        <v>1511.52</v>
      </c>
      <c r="L18" s="139">
        <f t="shared" si="0"/>
        <v>7.75559088349147</v>
      </c>
    </row>
    <row r="19" spans="1:12" ht="15" customHeight="1">
      <c r="A19" s="111" t="s">
        <v>33</v>
      </c>
      <c r="B19" s="28">
        <v>1475</v>
      </c>
      <c r="C19" s="84">
        <v>1475</v>
      </c>
      <c r="D19" s="84">
        <v>1475</v>
      </c>
      <c r="E19" s="28">
        <v>1440</v>
      </c>
      <c r="F19" s="26" t="s">
        <v>60</v>
      </c>
      <c r="G19" s="153">
        <v>1475</v>
      </c>
      <c r="H19" s="84">
        <f>AVERAGE(B19:F19)</f>
        <v>1466.25</v>
      </c>
      <c r="I19" s="84">
        <f>(H19/G19-1)*100</f>
        <v>-0.593220338983047</v>
      </c>
      <c r="J19" s="106">
        <v>1312.62</v>
      </c>
      <c r="K19" s="106">
        <v>1471.14</v>
      </c>
      <c r="L19" s="137">
        <f t="shared" si="0"/>
        <v>12.076610138501632</v>
      </c>
    </row>
    <row r="20" spans="1:12" ht="15" customHeight="1">
      <c r="A20" s="110" t="s">
        <v>34</v>
      </c>
      <c r="B20" s="107">
        <v>1524.8156</v>
      </c>
      <c r="C20" s="27">
        <v>1424.5726</v>
      </c>
      <c r="D20" s="27">
        <v>1504.5135</v>
      </c>
      <c r="E20" s="107">
        <v>1437.0415</v>
      </c>
      <c r="F20" s="27">
        <v>1453.6041</v>
      </c>
      <c r="G20" s="152">
        <v>1529.06176</v>
      </c>
      <c r="H20" s="107">
        <f t="shared" si="1"/>
        <v>1468.90946</v>
      </c>
      <c r="I20" s="107">
        <f t="shared" si="2"/>
        <v>-3.933935278062284</v>
      </c>
      <c r="J20" s="105">
        <v>1496.13</v>
      </c>
      <c r="K20" s="105">
        <v>1655.27</v>
      </c>
      <c r="L20" s="139">
        <f t="shared" si="0"/>
        <v>10.636776215970523</v>
      </c>
    </row>
    <row r="21" spans="1:12" ht="15" customHeight="1">
      <c r="A21" s="111" t="s">
        <v>35</v>
      </c>
      <c r="B21" s="28">
        <v>2888.0522</v>
      </c>
      <c r="C21" s="84">
        <v>2888.0522</v>
      </c>
      <c r="D21" s="84">
        <v>2888.0522</v>
      </c>
      <c r="E21" s="28">
        <v>2888.0522</v>
      </c>
      <c r="F21" s="84">
        <v>2888.0522</v>
      </c>
      <c r="G21" s="153">
        <v>2888.0522</v>
      </c>
      <c r="H21" s="28">
        <f t="shared" si="1"/>
        <v>2888.0522</v>
      </c>
      <c r="I21" s="28">
        <f t="shared" si="2"/>
        <v>0</v>
      </c>
      <c r="J21" s="106">
        <v>1851.88</v>
      </c>
      <c r="K21" s="106">
        <v>2993.49</v>
      </c>
      <c r="L21" s="137">
        <f t="shared" si="0"/>
        <v>61.646002980754666</v>
      </c>
    </row>
    <row r="22" spans="1:12" ht="15" customHeight="1">
      <c r="A22" s="110" t="s">
        <v>36</v>
      </c>
      <c r="B22" s="107">
        <v>3086.468</v>
      </c>
      <c r="C22" s="27">
        <v>3086.468</v>
      </c>
      <c r="D22" s="27">
        <v>3086.468</v>
      </c>
      <c r="E22" s="107">
        <v>3086.468</v>
      </c>
      <c r="F22" s="27">
        <v>3086.468</v>
      </c>
      <c r="G22" s="152">
        <v>3086.468</v>
      </c>
      <c r="H22" s="107">
        <f t="shared" si="1"/>
        <v>3086.468</v>
      </c>
      <c r="I22" s="107">
        <f t="shared" si="2"/>
        <v>0</v>
      </c>
      <c r="J22" s="176">
        <v>2050.3</v>
      </c>
      <c r="K22" s="105">
        <v>3191.91</v>
      </c>
      <c r="L22" s="139">
        <f t="shared" si="0"/>
        <v>55.680144369116704</v>
      </c>
    </row>
    <row r="23" spans="1:12" ht="15" customHeight="1">
      <c r="A23" s="112" t="s">
        <v>37</v>
      </c>
      <c r="B23" s="28"/>
      <c r="C23" s="84"/>
      <c r="D23" s="84"/>
      <c r="E23" s="28"/>
      <c r="F23" s="84"/>
      <c r="G23" s="151"/>
      <c r="H23" s="151"/>
      <c r="I23" s="151"/>
      <c r="J23" s="104"/>
      <c r="K23" s="104"/>
      <c r="L23" s="104"/>
    </row>
    <row r="24" spans="1:12" ht="15" customHeight="1">
      <c r="A24" s="110" t="s">
        <v>38</v>
      </c>
      <c r="B24" s="88" t="s">
        <v>60</v>
      </c>
      <c r="C24" s="27">
        <v>399.6976</v>
      </c>
      <c r="D24" s="27">
        <v>392.8633</v>
      </c>
      <c r="E24" s="107">
        <v>388.895</v>
      </c>
      <c r="F24" s="27">
        <v>389.9973</v>
      </c>
      <c r="G24" s="152">
        <v>390.83502</v>
      </c>
      <c r="H24" s="27">
        <f>AVERAGE(B24:F24)</f>
        <v>392.8633</v>
      </c>
      <c r="I24" s="27">
        <f>(H24/G24-1)*100</f>
        <v>0.5189606601782915</v>
      </c>
      <c r="J24" s="27">
        <v>427.29</v>
      </c>
      <c r="K24" s="139">
        <v>393.06</v>
      </c>
      <c r="L24" s="142">
        <f>(K24/J24-1)*100</f>
        <v>-8.010952748718669</v>
      </c>
    </row>
    <row r="25" spans="1:12" ht="15" customHeight="1">
      <c r="A25" s="111" t="s">
        <v>39</v>
      </c>
      <c r="B25" s="26" t="s">
        <v>60</v>
      </c>
      <c r="C25" s="84">
        <v>548.5</v>
      </c>
      <c r="D25" s="84">
        <v>550.8</v>
      </c>
      <c r="E25" s="28">
        <v>559.1</v>
      </c>
      <c r="F25" s="84">
        <v>573.8</v>
      </c>
      <c r="G25" s="153">
        <v>551.3199999999999</v>
      </c>
      <c r="H25" s="84">
        <f>AVERAGE(B25:F25)</f>
        <v>558.05</v>
      </c>
      <c r="I25" s="84">
        <f>(H25/G25-1)*100</f>
        <v>1.2207066676340528</v>
      </c>
      <c r="J25" s="175">
        <v>475.52</v>
      </c>
      <c r="K25" s="146">
        <v>546.23</v>
      </c>
      <c r="L25" s="137">
        <f>(K25/J25-1)*100</f>
        <v>14.87003701211307</v>
      </c>
    </row>
    <row r="26" spans="1:12" ht="15" customHeight="1">
      <c r="A26" s="110" t="s">
        <v>40</v>
      </c>
      <c r="B26" s="107">
        <v>406.5319</v>
      </c>
      <c r="C26" s="27">
        <v>399.0362</v>
      </c>
      <c r="D26" s="27">
        <v>394.4065</v>
      </c>
      <c r="E26" s="107">
        <v>396.6111</v>
      </c>
      <c r="F26" s="27">
        <v>400.1385</v>
      </c>
      <c r="G26" s="152">
        <v>397.88980000000004</v>
      </c>
      <c r="H26" s="27">
        <f>AVERAGE(B26:F26)</f>
        <v>399.34484000000003</v>
      </c>
      <c r="I26" s="27">
        <f>(H26/G26-1)*100</f>
        <v>0.36568919333945793</v>
      </c>
      <c r="J26" s="174">
        <v>427.34</v>
      </c>
      <c r="K26" s="145">
        <v>398.21</v>
      </c>
      <c r="L26" s="142">
        <f>(K26/J26-1)*100</f>
        <v>-6.81658632470632</v>
      </c>
    </row>
    <row r="27" spans="1:12" ht="15" customHeight="1">
      <c r="A27" s="125" t="s">
        <v>41</v>
      </c>
      <c r="B27" s="120" t="s">
        <v>61</v>
      </c>
      <c r="C27" s="26" t="s">
        <v>61</v>
      </c>
      <c r="D27" s="120" t="s">
        <v>61</v>
      </c>
      <c r="E27" s="120" t="s">
        <v>61</v>
      </c>
      <c r="F27" s="120" t="s">
        <v>61</v>
      </c>
      <c r="G27" s="155" t="s">
        <v>61</v>
      </c>
      <c r="H27" s="155" t="s">
        <v>61</v>
      </c>
      <c r="I27" s="155" t="s">
        <v>61</v>
      </c>
      <c r="J27" s="120" t="s">
        <v>60</v>
      </c>
      <c r="K27" s="163" t="s">
        <v>60</v>
      </c>
      <c r="L27" s="163" t="s">
        <v>60</v>
      </c>
    </row>
    <row r="28" spans="1:12" ht="15" customHeight="1">
      <c r="A28" s="124" t="s">
        <v>70</v>
      </c>
      <c r="B28" s="158"/>
      <c r="C28" s="27"/>
      <c r="D28" s="121"/>
      <c r="E28" s="121"/>
      <c r="F28" s="157"/>
      <c r="G28" s="129"/>
      <c r="H28" s="129"/>
      <c r="I28" s="129"/>
      <c r="J28" s="122"/>
      <c r="K28" s="122"/>
      <c r="L28" s="122"/>
    </row>
    <row r="29" spans="1:12" ht="15.75" customHeight="1">
      <c r="A29" s="126" t="s">
        <v>71</v>
      </c>
      <c r="B29" s="84">
        <v>3120.6113</v>
      </c>
      <c r="C29" s="84">
        <v>3141.555</v>
      </c>
      <c r="D29" s="128">
        <v>3120.6113</v>
      </c>
      <c r="E29" s="103">
        <v>3148.1688000000004</v>
      </c>
      <c r="F29" s="128">
        <v>3186.7493</v>
      </c>
      <c r="G29" s="128">
        <v>3113.22589</v>
      </c>
      <c r="H29" s="84">
        <f>AVERAGE(B29:F29)</f>
        <v>3143.53914</v>
      </c>
      <c r="I29" s="84">
        <f>(H29/G29-1)*100</f>
        <v>0.9736925963955478</v>
      </c>
      <c r="J29" s="177">
        <v>2719.87</v>
      </c>
      <c r="K29" s="132">
        <v>3086.9432239130438</v>
      </c>
      <c r="L29" s="132">
        <f>(K29/J29-1)*100</f>
        <v>13.495984143104046</v>
      </c>
    </row>
    <row r="30" spans="1:12" ht="15" customHeight="1">
      <c r="A30" s="123" t="s">
        <v>72</v>
      </c>
      <c r="B30" s="27">
        <v>3966.62655</v>
      </c>
      <c r="C30" s="27">
        <v>4016.23005</v>
      </c>
      <c r="D30" s="129">
        <v>4022.2926999999995</v>
      </c>
      <c r="E30" s="129">
        <v>4037.7249</v>
      </c>
      <c r="F30" s="129">
        <v>4053.7082499999997</v>
      </c>
      <c r="G30" s="129">
        <v>4001.78992</v>
      </c>
      <c r="H30" s="27">
        <f>AVERAGE(B30:F30)</f>
        <v>4019.3164899999997</v>
      </c>
      <c r="I30" s="27">
        <f>(H30/G30-1)*100</f>
        <v>0.4379682679594321</v>
      </c>
      <c r="J30" s="133">
        <v>3430.78</v>
      </c>
      <c r="K30" s="133">
        <v>3983.5444586956523</v>
      </c>
      <c r="L30" s="133">
        <f>(K30/J30-1)*100</f>
        <v>16.11191795147611</v>
      </c>
    </row>
    <row r="31" spans="1:12" ht="18">
      <c r="A31" s="127" t="s">
        <v>73</v>
      </c>
      <c r="B31" s="103">
        <v>2033.7435</v>
      </c>
      <c r="C31" s="130">
        <v>2063.5056</v>
      </c>
      <c r="D31" s="130">
        <v>2017.76015</v>
      </c>
      <c r="E31" s="130">
        <v>2027.1297</v>
      </c>
      <c r="F31" s="130">
        <v>1984.69115</v>
      </c>
      <c r="G31" s="130">
        <v>2023.8228000000004</v>
      </c>
      <c r="H31" s="165">
        <f>AVERAGE(B31:F31)</f>
        <v>2025.3660200000002</v>
      </c>
      <c r="I31" s="166">
        <f>(H31/G31-1)*100</f>
        <v>0.07625272331153177</v>
      </c>
      <c r="J31" s="178">
        <v>1907.66</v>
      </c>
      <c r="K31" s="134">
        <v>2330.310126086956</v>
      </c>
      <c r="L31" s="134">
        <f>(K31/J31-1)*100</f>
        <v>22.15542214477193</v>
      </c>
    </row>
    <row r="32" spans="1:12" ht="18">
      <c r="A32" s="206" t="s">
        <v>78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ht="18">
      <c r="A33" s="149" t="s">
        <v>85</v>
      </c>
    </row>
  </sheetData>
  <sheetProtection selectLockedCells="1" selectUnlockedCells="1"/>
  <mergeCells count="6"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 H29:H31 H20:H23 H18 H14:H16 H10:H12 H9 H13 H17 H19 H26:H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2022-09-04T18:12:04Z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