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90" activeTab="0"/>
  </bookViews>
  <sheets>
    <sheet name="Arica y Parinacota" sheetId="1" r:id="rId1"/>
    <sheet name="Tarapacá" sheetId="2" r:id="rId2"/>
    <sheet name="Atacama" sheetId="3" r:id="rId3"/>
    <sheet name="Coquimbo" sheetId="4" r:id="rId4"/>
    <sheet name="Valparaiso" sheetId="5" r:id="rId5"/>
    <sheet name="Metropolitana" sheetId="6" r:id="rId6"/>
    <sheet name="O'Higgins" sheetId="7" r:id="rId7"/>
    <sheet name="Maule" sheetId="8" r:id="rId8"/>
    <sheet name="Biobío" sheetId="9" r:id="rId9"/>
    <sheet name="Ñuble" sheetId="10" r:id="rId10"/>
    <sheet name="La Araucanía" sheetId="11" r:id="rId11"/>
    <sheet name="Los Rios" sheetId="12" r:id="rId12"/>
    <sheet name="Los Lagos" sheetId="13" r:id="rId13"/>
    <sheet name="Aysen" sheetId="14" r:id="rId14"/>
  </sheets>
  <externalReferences>
    <externalReference r:id="rId17"/>
    <externalReference r:id="rId18"/>
  </externalReferences>
  <definedNames>
    <definedName name="_Order1" hidden="1">255</definedName>
    <definedName name="_Sort" hidden="1">'[1]Página 7'!#REF!</definedName>
    <definedName name="_xlfn.IFERROR" hidden="1">#NAME?</definedName>
    <definedName name="_xlnm.Print_Area" localSheetId="2">'Atacama'!$A$1:$H$67</definedName>
    <definedName name="_xlnm.Print_Area" localSheetId="3">'Coquimbo'!$A$1:$H$67</definedName>
    <definedName name="_xlnm.Print_Area" localSheetId="10">'La Araucanía'!$A$1:$I$48</definedName>
    <definedName name="_xlnm.Print_Area" localSheetId="12">'Los Lagos'!$A$1:$I$71</definedName>
    <definedName name="_xlnm.Print_Area" localSheetId="11">'Los Rios'!$A$1:$H$30</definedName>
    <definedName name="_xlnm.Print_Area" localSheetId="7">'Maule'!$A$1:$I$54</definedName>
    <definedName name="_xlnm.Print_Area" localSheetId="5">'Metropolitana'!$A$1:$H$67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rangotd">OFFSET(#REF!,0,0,COUNTA(#REF!),COUNTA(#REF!))</definedName>
    <definedName name="sin_transacciones">#REF!</definedName>
  </definedNames>
  <calcPr fullCalcOnLoad="1"/>
</workbook>
</file>

<file path=xl/sharedStrings.xml><?xml version="1.0" encoding="utf-8"?>
<sst xmlns="http://schemas.openxmlformats.org/spreadsheetml/2006/main" count="713" uniqueCount="114">
  <si>
    <t>Hectáreas Catastradas</t>
  </si>
  <si>
    <t>Almendro</t>
  </si>
  <si>
    <t>Cerezo</t>
  </si>
  <si>
    <t>Ciruelo europeo</t>
  </si>
  <si>
    <t>Ciruelo japonés</t>
  </si>
  <si>
    <t>Damasco</t>
  </si>
  <si>
    <t>Duraznero consumo fresco</t>
  </si>
  <si>
    <t>Duraznero tipo conservero</t>
  </si>
  <si>
    <t>Kiwi</t>
  </si>
  <si>
    <t>Limonero</t>
  </si>
  <si>
    <t>Manzano rojo</t>
  </si>
  <si>
    <t>Manzano verde</t>
  </si>
  <si>
    <t>Membrillo</t>
  </si>
  <si>
    <t>Naranjo</t>
  </si>
  <si>
    <t>Nectarino</t>
  </si>
  <si>
    <t>Nogal</t>
  </si>
  <si>
    <t>Olivo</t>
  </si>
  <si>
    <t>Palto</t>
  </si>
  <si>
    <t>Peral asiático</t>
  </si>
  <si>
    <t>Peral</t>
  </si>
  <si>
    <t>Vid de mesa</t>
  </si>
  <si>
    <t>Arándano americano</t>
  </si>
  <si>
    <t>Avellano</t>
  </si>
  <si>
    <t>Babaco</t>
  </si>
  <si>
    <t>Caqui</t>
  </si>
  <si>
    <t>Castaño</t>
  </si>
  <si>
    <t>Chirimoyo</t>
  </si>
  <si>
    <t>Cranberry</t>
  </si>
  <si>
    <t>Elderberry</t>
  </si>
  <si>
    <t>Feijoa</t>
  </si>
  <si>
    <t>Frambuesa</t>
  </si>
  <si>
    <t>Granado</t>
  </si>
  <si>
    <t>Grosella</t>
  </si>
  <si>
    <t>Guayabo</t>
  </si>
  <si>
    <t>Guindo agrio</t>
  </si>
  <si>
    <t>Hardy Kiwi</t>
  </si>
  <si>
    <t>Higuera</t>
  </si>
  <si>
    <t>Jojoba</t>
  </si>
  <si>
    <t>Kiwi Gold</t>
  </si>
  <si>
    <t>Kunkuat</t>
  </si>
  <si>
    <t>Lima</t>
  </si>
  <si>
    <t>Lúcumo</t>
  </si>
  <si>
    <t>Mandarino</t>
  </si>
  <si>
    <t>Mango</t>
  </si>
  <si>
    <t>Maracuya</t>
  </si>
  <si>
    <t>Moras cultivadas e híbridos</t>
  </si>
  <si>
    <t>Mosqueta</t>
  </si>
  <si>
    <t>Murtilla</t>
  </si>
  <si>
    <t>Níspero</t>
  </si>
  <si>
    <t>Nuez de macadamia</t>
  </si>
  <si>
    <t>Papayo</t>
  </si>
  <si>
    <t>Pecana</t>
  </si>
  <si>
    <t>Pistacho</t>
  </si>
  <si>
    <t>Pluots</t>
  </si>
  <si>
    <t>Pomelo</t>
  </si>
  <si>
    <t>Sanddorn</t>
  </si>
  <si>
    <t>Tangelo</t>
  </si>
  <si>
    <t>Tuna</t>
  </si>
  <si>
    <t>Zarzaparrilla negra</t>
  </si>
  <si>
    <t>Zarzaparrilla roja</t>
  </si>
  <si>
    <t>Frutilla</t>
  </si>
  <si>
    <t>Total</t>
  </si>
  <si>
    <t>Evolución de la superficie plantada Región de Atacama</t>
  </si>
  <si>
    <t>Especies</t>
  </si>
  <si>
    <t>Evolución de la superficie plantada Región de Coquimbo</t>
  </si>
  <si>
    <t>Evolución de la superficie plantada Región de Valparaíso</t>
  </si>
  <si>
    <t>Fuente: Odepa-Ciren</t>
  </si>
  <si>
    <t>Evolución de la superficie plantada Región Metropolitana</t>
  </si>
  <si>
    <t>Evolución de la superficie plantada Región de O´Higgins</t>
  </si>
  <si>
    <t>Evolución de la superficie plantada Región del Maule</t>
  </si>
  <si>
    <t>Evolución de la superficie plantada Región de La Araucanía</t>
  </si>
  <si>
    <t>Evolución de la superficie plantada Región de Los Ríos</t>
  </si>
  <si>
    <t>Evolución de la superficie plantada Región de Los Lagos</t>
  </si>
  <si>
    <t>1991*</t>
  </si>
  <si>
    <t>(*) La región de Los Lagos incluye Los Ríos</t>
  </si>
  <si>
    <t>Kumkuat</t>
  </si>
  <si>
    <t>Sauco</t>
  </si>
  <si>
    <t>Variación</t>
  </si>
  <si>
    <t>Maqui</t>
  </si>
  <si>
    <t>2016</t>
  </si>
  <si>
    <t>Vid de Mesa</t>
  </si>
  <si>
    <t>Evolución de la superficie plantada Región de Aysén</t>
  </si>
  <si>
    <t>Tumbo</t>
  </si>
  <si>
    <t>Datilera</t>
  </si>
  <si>
    <t>Evolución de la superficie plantada Región de Arica y Parinacota</t>
  </si>
  <si>
    <t>Participación</t>
  </si>
  <si>
    <t>Evolución de la superficie plantada Región de Tarapacá</t>
  </si>
  <si>
    <t>Fuente: Odepa _ Ciren</t>
  </si>
  <si>
    <t>Especie</t>
  </si>
  <si>
    <t>Total general</t>
  </si>
  <si>
    <t>Arándano Americano</t>
  </si>
  <si>
    <t>Ciruelo Europeo</t>
  </si>
  <si>
    <t>Ciruelo Japonés</t>
  </si>
  <si>
    <t>Duraznero Consumo Fresco</t>
  </si>
  <si>
    <t>Duraznero Tipo Conservero</t>
  </si>
  <si>
    <t>Guindo Agrio</t>
  </si>
  <si>
    <t>Hardy Kiwi o Baby Kiwi</t>
  </si>
  <si>
    <t>Kiwi Gold o Kiwi Amarillo</t>
  </si>
  <si>
    <t>Manzano Rojo</t>
  </si>
  <si>
    <t>Manzano Verde</t>
  </si>
  <si>
    <t>Moras Cultivadas e Híbridos</t>
  </si>
  <si>
    <t>Zarzaparrilla Negra</t>
  </si>
  <si>
    <t>Zarzaparrilla Roja</t>
  </si>
  <si>
    <t>Plátano</t>
  </si>
  <si>
    <t>Maracuyá</t>
  </si>
  <si>
    <t>Kiwi Gold o Kiwi amarillo</t>
  </si>
  <si>
    <t>Haskap o Honeyberry</t>
  </si>
  <si>
    <t>Evolución de la superficie plantada Región del Bíobío</t>
  </si>
  <si>
    <t>Evolución de la superficie plantada Región de Ñuble</t>
  </si>
  <si>
    <t>Nota: a partir de septiembre de 2018 se crea la Región de Ñuble</t>
  </si>
  <si>
    <t>Michay</t>
  </si>
  <si>
    <t>Calafate</t>
  </si>
  <si>
    <t>Participación 2021</t>
  </si>
  <si>
    <t>Palma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</si>
</sst>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.0"/>
    <numFmt numFmtId="181" formatCode="0.0"/>
    <numFmt numFmtId="182" formatCode="_-* #,##0\ _€_-;\-* #,##0\ _€_-;_-* &quot;-&quot;??\ _€_-;_-@_-"/>
    <numFmt numFmtId="183" formatCode="_-* #,##0.0\ _€_-;\-* #,##0.0\ _€_-;_-* &quot;-&quot;??\ _€_-;_-@_-"/>
    <numFmt numFmtId="184" formatCode="_(* #,##0.00_);_(* \(#,##0.00\);_(* &quot;-&quot;??_);_(@_)"/>
    <numFmt numFmtId="185" formatCode="_(* #,##0_);_(* \(#,##0\);_(* &quot;-&quot;??_);_(@_)"/>
    <numFmt numFmtId="186" formatCode="0.0%"/>
    <numFmt numFmtId="187" formatCode="_-* #,##0.0_-;\-* #,##0.0_-;_-* &quot;-&quot;??_-;_-@_-"/>
    <numFmt numFmtId="188" formatCode="_(* #,##0.0_);_(* \(#,##0.0\);_(* &quot;-&quot;??_);_(@_)"/>
    <numFmt numFmtId="189" formatCode="_-* #,##0.0\ _€_-;\-* #,##0.0\ _€_-;_-* &quot;-&quot;?\ _€_-;_-@_-"/>
    <numFmt numFmtId="190" formatCode="_-* #,##0.000\ _€_-;\-* #,##0.000\ _€_-;_-* &quot;-&quot;??\ _€_-;_-@_-"/>
    <numFmt numFmtId="191" formatCode="[$-C0A]dddd\,\ d&quot; de &quot;mmmm&quot; de &quot;yyyy"/>
    <numFmt numFmtId="192" formatCode="_-* #,##0.0_-;\-* #,##0.0_-;_-* &quot;-&quot;_-;_-@_-"/>
    <numFmt numFmtId="193" formatCode="_-* #,##0.00_-;\-* #,##0.00_-;_-* &quot;-&quot;_-;_-@_-"/>
    <numFmt numFmtId="194" formatCode="[$-340A]dddd\,\ d\ &quot;de&quot;\ mmmm\ &quot;de&quot;\ yyyy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_ * #,##0.0_ ;_ * \-#,##0.0_ ;_ * &quot;-&quot;?_ ;_ @_ "/>
    <numFmt numFmtId="199" formatCode="_ * #,##0.00_ ;_ * \-#,##0.00_ ;_ * &quot;-&quot;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/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45" fillId="0" borderId="0" xfId="20" applyFont="1" applyFill="1" applyAlignment="1">
      <alignment/>
    </xf>
    <xf numFmtId="4" fontId="45" fillId="0" borderId="0" xfId="20" applyNumberFormat="1" applyFont="1" applyFill="1" applyAlignment="1">
      <alignment/>
    </xf>
    <xf numFmtId="0" fontId="22" fillId="0" borderId="0" xfId="0" applyFont="1" applyFill="1" applyAlignment="1">
      <alignment/>
    </xf>
    <xf numFmtId="0" fontId="45" fillId="0" borderId="0" xfId="20" applyFont="1" applyFill="1" applyAlignment="1">
      <alignment horizontal="left"/>
    </xf>
    <xf numFmtId="180" fontId="45" fillId="0" borderId="0" xfId="2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181" fontId="22" fillId="0" borderId="10" xfId="0" applyNumberFormat="1" applyFont="1" applyBorder="1" applyAlignment="1">
      <alignment/>
    </xf>
    <xf numFmtId="171" fontId="45" fillId="0" borderId="10" xfId="49" applyNumberFormat="1" applyFont="1" applyFill="1" applyBorder="1" applyAlignment="1">
      <alignment horizontal="center"/>
    </xf>
    <xf numFmtId="4" fontId="45" fillId="0" borderId="0" xfId="16" applyNumberFormat="1" applyFont="1" applyFill="1" applyAlignment="1">
      <alignment/>
    </xf>
    <xf numFmtId="181" fontId="22" fillId="2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left" vertical="center" wrapText="1"/>
    </xf>
    <xf numFmtId="0" fontId="46" fillId="2" borderId="10" xfId="20" applyNumberFormat="1" applyFont="1" applyFill="1" applyBorder="1" applyAlignment="1">
      <alignment horizontal="center" vertical="center" wrapText="1"/>
    </xf>
    <xf numFmtId="181" fontId="21" fillId="2" borderId="10" xfId="0" applyNumberFormat="1" applyFont="1" applyFill="1" applyBorder="1" applyAlignment="1">
      <alignment/>
    </xf>
    <xf numFmtId="171" fontId="46" fillId="2" borderId="10" xfId="49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/>
    </xf>
    <xf numFmtId="180" fontId="46" fillId="2" borderId="10" xfId="20" applyNumberFormat="1" applyFont="1" applyFill="1" applyBorder="1" applyAlignment="1">
      <alignment horizontal="center"/>
    </xf>
    <xf numFmtId="4" fontId="45" fillId="0" borderId="0" xfId="17" applyNumberFormat="1" applyFont="1" applyFill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4" fontId="45" fillId="0" borderId="0" xfId="15" applyNumberFormat="1" applyFont="1" applyFill="1" applyAlignment="1">
      <alignment/>
    </xf>
    <xf numFmtId="181" fontId="22" fillId="0" borderId="10" xfId="0" applyNumberFormat="1" applyFont="1" applyFill="1" applyBorder="1" applyAlignment="1">
      <alignment/>
    </xf>
    <xf numFmtId="4" fontId="22" fillId="0" borderId="0" xfId="33" applyNumberFormat="1" applyFont="1" applyFill="1" applyAlignment="1">
      <alignment/>
    </xf>
    <xf numFmtId="4" fontId="22" fillId="0" borderId="0" xfId="55" applyNumberFormat="1" applyFont="1" applyFill="1" applyAlignment="1">
      <alignment/>
    </xf>
    <xf numFmtId="171" fontId="22" fillId="0" borderId="10" xfId="49" applyNumberFormat="1" applyFont="1" applyBorder="1" applyAlignment="1">
      <alignment/>
    </xf>
    <xf numFmtId="171" fontId="22" fillId="0" borderId="10" xfId="49" applyNumberFormat="1" applyFont="1" applyFill="1" applyBorder="1" applyAlignment="1">
      <alignment/>
    </xf>
    <xf numFmtId="171" fontId="21" fillId="2" borderId="10" xfId="49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180" fontId="22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1" fillId="2" borderId="12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71" fontId="45" fillId="0" borderId="0" xfId="49" applyNumberFormat="1" applyFont="1" applyFill="1" applyBorder="1" applyAlignment="1">
      <alignment horizontal="center"/>
    </xf>
    <xf numFmtId="171" fontId="22" fillId="0" borderId="0" xfId="49" applyNumberFormat="1" applyFont="1" applyFill="1" applyAlignment="1">
      <alignment/>
    </xf>
    <xf numFmtId="171" fontId="22" fillId="0" borderId="0" xfId="49" applyNumberFormat="1" applyFont="1" applyFill="1" applyBorder="1" applyAlignment="1">
      <alignment/>
    </xf>
    <xf numFmtId="183" fontId="21" fillId="2" borderId="10" xfId="49" applyNumberFormat="1" applyFont="1" applyFill="1" applyBorder="1" applyAlignment="1">
      <alignment/>
    </xf>
    <xf numFmtId="181" fontId="22" fillId="0" borderId="10" xfId="0" applyNumberFormat="1" applyFont="1" applyBorder="1" applyAlignment="1">
      <alignment horizontal="right"/>
    </xf>
    <xf numFmtId="171" fontId="45" fillId="0" borderId="10" xfId="49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/>
    </xf>
    <xf numFmtId="186" fontId="22" fillId="0" borderId="0" xfId="57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14" xfId="0" applyBorder="1" applyAlignment="1">
      <alignment/>
    </xf>
    <xf numFmtId="186" fontId="0" fillId="0" borderId="14" xfId="57" applyNumberFormat="1" applyFont="1" applyBorder="1" applyAlignment="1">
      <alignment/>
    </xf>
    <xf numFmtId="183" fontId="22" fillId="0" borderId="10" xfId="49" applyNumberFormat="1" applyFont="1" applyBorder="1" applyAlignment="1">
      <alignment/>
    </xf>
    <xf numFmtId="0" fontId="0" fillId="0" borderId="0" xfId="0" applyBorder="1" applyAlignment="1">
      <alignment/>
    </xf>
    <xf numFmtId="186" fontId="44" fillId="0" borderId="0" xfId="57" applyNumberFormat="1" applyFont="1" applyBorder="1" applyAlignment="1">
      <alignment/>
    </xf>
    <xf numFmtId="181" fontId="22" fillId="0" borderId="0" xfId="0" applyNumberFormat="1" applyFont="1" applyFill="1" applyBorder="1" applyAlignment="1">
      <alignment/>
    </xf>
    <xf numFmtId="186" fontId="46" fillId="2" borderId="10" xfId="57" applyNumberFormat="1" applyFont="1" applyFill="1" applyBorder="1" applyAlignment="1">
      <alignment horizontal="center"/>
    </xf>
    <xf numFmtId="0" fontId="0" fillId="0" borderId="0" xfId="0" applyAlignment="1">
      <alignment/>
    </xf>
    <xf numFmtId="9" fontId="22" fillId="0" borderId="0" xfId="57" applyFont="1" applyBorder="1" applyAlignment="1">
      <alignment/>
    </xf>
    <xf numFmtId="0" fontId="45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4" fillId="0" borderId="14" xfId="0" applyFont="1" applyFill="1" applyBorder="1" applyAlignment="1">
      <alignment/>
    </xf>
    <xf numFmtId="186" fontId="44" fillId="0" borderId="14" xfId="57" applyNumberFormat="1" applyFont="1" applyBorder="1" applyAlignment="1">
      <alignment/>
    </xf>
    <xf numFmtId="0" fontId="47" fillId="33" borderId="15" xfId="0" applyFont="1" applyFill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180" fontId="48" fillId="33" borderId="0" xfId="0" applyNumberFormat="1" applyFont="1" applyFill="1" applyAlignment="1">
      <alignment horizontal="justify" vertical="center" wrapText="1"/>
    </xf>
    <xf numFmtId="0" fontId="48" fillId="33" borderId="0" xfId="0" applyFont="1" applyFill="1" applyAlignment="1">
      <alignment vertical="center"/>
    </xf>
    <xf numFmtId="0" fontId="46" fillId="2" borderId="12" xfId="20" applyNumberFormat="1" applyFont="1" applyFill="1" applyBorder="1" applyAlignment="1">
      <alignment horizontal="center" vertical="center" wrapText="1"/>
    </xf>
    <xf numFmtId="186" fontId="0" fillId="0" borderId="14" xfId="57" applyNumberFormat="1" applyFont="1" applyBorder="1" applyAlignment="1">
      <alignment/>
    </xf>
    <xf numFmtId="0" fontId="0" fillId="0" borderId="16" xfId="0" applyFill="1" applyBorder="1" applyAlignment="1">
      <alignment/>
    </xf>
    <xf numFmtId="186" fontId="45" fillId="0" borderId="0" xfId="57" applyNumberFormat="1" applyFont="1" applyFill="1" applyAlignment="1">
      <alignment/>
    </xf>
    <xf numFmtId="186" fontId="21" fillId="0" borderId="0" xfId="57" applyNumberFormat="1" applyFont="1" applyFill="1" applyBorder="1" applyAlignment="1">
      <alignment/>
    </xf>
    <xf numFmtId="193" fontId="22" fillId="0" borderId="0" xfId="50" applyNumberFormat="1" applyFont="1" applyAlignment="1">
      <alignment/>
    </xf>
    <xf numFmtId="193" fontId="22" fillId="0" borderId="0" xfId="50" applyNumberFormat="1" applyFont="1" applyBorder="1" applyAlignment="1">
      <alignment/>
    </xf>
    <xf numFmtId="186" fontId="45" fillId="0" borderId="10" xfId="57" applyNumberFormat="1" applyFont="1" applyFill="1" applyBorder="1" applyAlignment="1">
      <alignment horizontal="center"/>
    </xf>
    <xf numFmtId="193" fontId="45" fillId="0" borderId="10" xfId="50" applyNumberFormat="1" applyFont="1" applyFill="1" applyBorder="1" applyAlignment="1">
      <alignment horizontal="center"/>
    </xf>
    <xf numFmtId="4" fontId="46" fillId="2" borderId="10" xfId="20" applyNumberFormat="1" applyFont="1" applyFill="1" applyBorder="1" applyAlignment="1">
      <alignment horizontal="center"/>
    </xf>
    <xf numFmtId="181" fontId="21" fillId="0" borderId="10" xfId="0" applyNumberFormat="1" applyFont="1" applyBorder="1" applyAlignment="1">
      <alignment/>
    </xf>
    <xf numFmtId="10" fontId="45" fillId="0" borderId="10" xfId="57" applyNumberFormat="1" applyFont="1" applyFill="1" applyBorder="1" applyAlignment="1">
      <alignment horizontal="center"/>
    </xf>
    <xf numFmtId="10" fontId="46" fillId="2" borderId="10" xfId="57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1" fillId="2" borderId="10" xfId="0" applyFont="1" applyFill="1" applyBorder="1" applyAlignment="1">
      <alignment horizontal="right" vertical="center" wrapText="1"/>
    </xf>
    <xf numFmtId="171" fontId="46" fillId="0" borderId="10" xfId="49" applyNumberFormat="1" applyFont="1" applyFill="1" applyBorder="1" applyAlignment="1">
      <alignment horizontal="center"/>
    </xf>
    <xf numFmtId="171" fontId="21" fillId="0" borderId="10" xfId="49" applyNumberFormat="1" applyFont="1" applyBorder="1" applyAlignment="1">
      <alignment/>
    </xf>
    <xf numFmtId="171" fontId="0" fillId="0" borderId="0" xfId="0" applyNumberFormat="1" applyAlignment="1">
      <alignment/>
    </xf>
    <xf numFmtId="0" fontId="46" fillId="2" borderId="17" xfId="2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87" fontId="0" fillId="0" borderId="14" xfId="49" applyNumberFormat="1" applyFont="1" applyFill="1" applyBorder="1" applyAlignment="1">
      <alignment/>
    </xf>
    <xf numFmtId="187" fontId="0" fillId="0" borderId="14" xfId="0" applyNumberFormat="1" applyFont="1" applyBorder="1" applyAlignment="1">
      <alignment/>
    </xf>
    <xf numFmtId="179" fontId="45" fillId="0" borderId="0" xfId="20" applyNumberFormat="1" applyFont="1" applyFill="1" applyAlignment="1">
      <alignment/>
    </xf>
    <xf numFmtId="179" fontId="45" fillId="0" borderId="0" xfId="20" applyNumberFormat="1" applyFont="1" applyFill="1" applyAlignment="1">
      <alignment horizontal="left"/>
    </xf>
    <xf numFmtId="179" fontId="0" fillId="0" borderId="14" xfId="49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Alignment="1">
      <alignment/>
    </xf>
    <xf numFmtId="186" fontId="0" fillId="0" borderId="18" xfId="57" applyNumberFormat="1" applyFont="1" applyFill="1" applyBorder="1" applyAlignment="1">
      <alignment/>
    </xf>
    <xf numFmtId="186" fontId="0" fillId="0" borderId="14" xfId="57" applyNumberFormat="1" applyFont="1" applyFill="1" applyBorder="1" applyAlignment="1">
      <alignment/>
    </xf>
    <xf numFmtId="171" fontId="44" fillId="0" borderId="14" xfId="49" applyNumberFormat="1" applyFont="1" applyBorder="1" applyAlignment="1">
      <alignment/>
    </xf>
    <xf numFmtId="186" fontId="0" fillId="0" borderId="14" xfId="57" applyNumberFormat="1" applyFont="1" applyBorder="1" applyAlignment="1">
      <alignment/>
    </xf>
    <xf numFmtId="41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81" fontId="22" fillId="0" borderId="19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/>
    </xf>
    <xf numFmtId="186" fontId="46" fillId="2" borderId="11" xfId="57" applyNumberFormat="1" applyFont="1" applyFill="1" applyBorder="1" applyAlignment="1">
      <alignment horizontal="center"/>
    </xf>
    <xf numFmtId="171" fontId="45" fillId="0" borderId="10" xfId="49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/>
    </xf>
    <xf numFmtId="171" fontId="21" fillId="2" borderId="10" xfId="49" applyNumberFormat="1" applyFont="1" applyFill="1" applyBorder="1" applyAlignment="1">
      <alignment/>
    </xf>
    <xf numFmtId="186" fontId="21" fillId="2" borderId="10" xfId="57" applyNumberFormat="1" applyFont="1" applyFill="1" applyBorder="1" applyAlignment="1">
      <alignment/>
    </xf>
    <xf numFmtId="186" fontId="46" fillId="2" borderId="10" xfId="57" applyNumberFormat="1" applyFont="1" applyFill="1" applyBorder="1" applyAlignment="1">
      <alignment horizontal="right"/>
    </xf>
    <xf numFmtId="198" fontId="22" fillId="0" borderId="0" xfId="0" applyNumberFormat="1" applyFont="1" applyBorder="1" applyAlignment="1">
      <alignment/>
    </xf>
    <xf numFmtId="198" fontId="22" fillId="0" borderId="0" xfId="0" applyNumberFormat="1" applyFont="1" applyAlignment="1">
      <alignment/>
    </xf>
    <xf numFmtId="9" fontId="46" fillId="2" borderId="10" xfId="57" applyFont="1" applyFill="1" applyBorder="1" applyAlignment="1">
      <alignment horizontal="center"/>
    </xf>
    <xf numFmtId="186" fontId="22" fillId="0" borderId="10" xfId="57" applyNumberFormat="1" applyFont="1" applyBorder="1" applyAlignment="1">
      <alignment/>
    </xf>
    <xf numFmtId="186" fontId="21" fillId="2" borderId="10" xfId="57" applyNumberFormat="1" applyFont="1" applyFill="1" applyBorder="1" applyAlignment="1">
      <alignment/>
    </xf>
    <xf numFmtId="183" fontId="21" fillId="0" borderId="10" xfId="49" applyNumberFormat="1" applyFont="1" applyBorder="1" applyAlignment="1">
      <alignment/>
    </xf>
    <xf numFmtId="186" fontId="21" fillId="0" borderId="10" xfId="57" applyNumberFormat="1" applyFont="1" applyBorder="1" applyAlignment="1">
      <alignment/>
    </xf>
    <xf numFmtId="183" fontId="21" fillId="2" borderId="10" xfId="49" applyNumberFormat="1" applyFont="1" applyFill="1" applyBorder="1" applyAlignment="1">
      <alignment/>
    </xf>
    <xf numFmtId="186" fontId="46" fillId="2" borderId="11" xfId="57" applyNumberFormat="1" applyFont="1" applyFill="1" applyBorder="1" applyAlignment="1">
      <alignment horizontal="right"/>
    </xf>
    <xf numFmtId="171" fontId="46" fillId="2" borderId="10" xfId="49" applyNumberFormat="1" applyFont="1" applyFill="1" applyBorder="1" applyAlignment="1">
      <alignment horizontal="right"/>
    </xf>
    <xf numFmtId="0" fontId="46" fillId="2" borderId="10" xfId="20" applyFont="1" applyFill="1" applyBorder="1" applyAlignment="1">
      <alignment horizontal="center" vertical="center" wrapText="1"/>
    </xf>
    <xf numFmtId="171" fontId="46" fillId="2" borderId="10" xfId="49" applyFont="1" applyFill="1" applyBorder="1" applyAlignment="1">
      <alignment horizontal="center"/>
    </xf>
    <xf numFmtId="0" fontId="22" fillId="0" borderId="0" xfId="0" applyFont="1" applyFill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ODEPA%20-%20Publicaciones\TAPAS%202011\Bol_Pecuario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excel\FICHAS%20REGIONALES\Fichas%20Regionales%202.0\Moldes%20Fichas\Tarapac&#225;%20mol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 Ficha Regional"/>
      <sheetName val="Economía regional"/>
      <sheetName val="Aspectos GyD - Perfil productor"/>
      <sheetName val="Cultivos Información Censal"/>
      <sheetName val="Cultivos_anuales"/>
      <sheetName val="Ganadería y Riego"/>
      <sheetName val="Exportaciones"/>
      <sheetName val="División Político-Adminisrativa"/>
      <sheetName val="Autoridades"/>
      <sheetName val="Antecedentes soc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  <col min="3" max="3" width="11.57421875" style="100" customWidth="1"/>
    <col min="4" max="5" width="16.140625" style="0" customWidth="1"/>
  </cols>
  <sheetData>
    <row r="1" spans="1:251" s="8" customFormat="1" ht="15.75">
      <c r="A1" s="1" t="s">
        <v>84</v>
      </c>
      <c r="B1" s="9"/>
      <c r="C1" s="96"/>
      <c r="D1" s="10"/>
      <c r="E1" s="10"/>
      <c r="F1" s="4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8" customFormat="1" ht="15.75">
      <c r="A2" s="1" t="s">
        <v>0</v>
      </c>
      <c r="B2" s="9"/>
      <c r="C2" s="96"/>
      <c r="D2" s="10"/>
      <c r="E2" s="10"/>
      <c r="F2" s="4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8" customFormat="1" ht="15.75">
      <c r="A3" s="4"/>
      <c r="B3" s="12"/>
      <c r="C3" s="97"/>
      <c r="D3" s="10"/>
      <c r="E3" s="10"/>
      <c r="F3" s="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15" customFormat="1" ht="15.75">
      <c r="A4" s="21" t="s">
        <v>63</v>
      </c>
      <c r="B4" s="22">
        <v>2016</v>
      </c>
      <c r="C4" s="92">
        <v>2019</v>
      </c>
      <c r="D4" s="74" t="s">
        <v>77</v>
      </c>
      <c r="E4" s="74" t="s">
        <v>85</v>
      </c>
      <c r="F4" s="10"/>
      <c r="G4" s="64"/>
      <c r="H4" s="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8" ht="15.75">
      <c r="A5" s="93" t="s">
        <v>16</v>
      </c>
      <c r="B5" s="94">
        <v>790.51</v>
      </c>
      <c r="C5" s="98">
        <v>646.2399999999996</v>
      </c>
      <c r="D5" s="101">
        <f>+C5/B5-1</f>
        <v>-0.18250243513681097</v>
      </c>
      <c r="E5" s="102">
        <f>+C5/$C$37</f>
        <v>0.6796731208127808</v>
      </c>
      <c r="F5" s="10"/>
      <c r="G5" s="64"/>
      <c r="H5" s="64"/>
    </row>
    <row r="6" spans="1:8" ht="15.75">
      <c r="A6" s="93" t="s">
        <v>43</v>
      </c>
      <c r="B6" s="94">
        <v>76.51</v>
      </c>
      <c r="C6" s="98">
        <v>98.85999999999989</v>
      </c>
      <c r="D6" s="101">
        <f aca="true" t="shared" si="0" ref="D6:D24">+C6/B6-1</f>
        <v>0.29211867729708385</v>
      </c>
      <c r="E6" s="102">
        <f aca="true" t="shared" si="1" ref="E6:E37">+C6/$C$37</f>
        <v>0.10397450594756046</v>
      </c>
      <c r="F6" s="10"/>
      <c r="H6" s="64"/>
    </row>
    <row r="7" spans="1:8" ht="15.75">
      <c r="A7" s="93" t="s">
        <v>40</v>
      </c>
      <c r="B7" s="94">
        <v>10.72</v>
      </c>
      <c r="C7" s="98">
        <v>37.89</v>
      </c>
      <c r="D7" s="101">
        <f t="shared" si="0"/>
        <v>2.5345149253731343</v>
      </c>
      <c r="E7" s="102">
        <f t="shared" si="1"/>
        <v>0.03985023295926634</v>
      </c>
      <c r="F7" s="10"/>
      <c r="G7" s="64"/>
      <c r="H7" s="64"/>
    </row>
    <row r="8" spans="1:8" ht="15.75">
      <c r="A8" s="93" t="s">
        <v>104</v>
      </c>
      <c r="B8" s="94">
        <v>20.83</v>
      </c>
      <c r="C8" s="98">
        <v>35.000000000000014</v>
      </c>
      <c r="D8" s="101">
        <f t="shared" si="0"/>
        <v>0.6802688430148831</v>
      </c>
      <c r="E8" s="102">
        <f t="shared" si="1"/>
        <v>0.0368107192814548</v>
      </c>
      <c r="F8" s="10"/>
      <c r="G8" s="64"/>
      <c r="H8" s="64"/>
    </row>
    <row r="9" spans="1:8" ht="15.75">
      <c r="A9" s="93" t="s">
        <v>33</v>
      </c>
      <c r="B9" s="94">
        <v>12.95</v>
      </c>
      <c r="C9" s="98">
        <v>30.559999999999985</v>
      </c>
      <c r="D9" s="101">
        <f t="shared" si="0"/>
        <v>1.3598455598455588</v>
      </c>
      <c r="E9" s="102">
        <f t="shared" si="1"/>
        <v>0.03214101660689308</v>
      </c>
      <c r="F9" s="10"/>
      <c r="G9" s="64"/>
      <c r="H9" s="64"/>
    </row>
    <row r="10" spans="1:8" ht="15">
      <c r="A10" s="93" t="s">
        <v>17</v>
      </c>
      <c r="B10" s="94">
        <v>10.47</v>
      </c>
      <c r="C10" s="98">
        <v>27.979999999999997</v>
      </c>
      <c r="D10" s="101">
        <f t="shared" si="0"/>
        <v>1.672397325692454</v>
      </c>
      <c r="E10" s="102">
        <f t="shared" si="1"/>
        <v>0.029427540728431567</v>
      </c>
      <c r="G10" s="64"/>
      <c r="H10" s="64"/>
    </row>
    <row r="11" spans="1:8" ht="15">
      <c r="A11" s="93" t="s">
        <v>13</v>
      </c>
      <c r="B11" s="94">
        <v>37.9</v>
      </c>
      <c r="C11" s="98">
        <v>20.4</v>
      </c>
      <c r="D11" s="101">
        <f t="shared" si="0"/>
        <v>-0.4617414248021109</v>
      </c>
      <c r="E11" s="102">
        <f t="shared" si="1"/>
        <v>0.021455390666905074</v>
      </c>
      <c r="G11" s="64"/>
      <c r="H11" s="64"/>
    </row>
    <row r="12" spans="1:5" s="64" customFormat="1" ht="15">
      <c r="A12" s="93" t="s">
        <v>42</v>
      </c>
      <c r="B12" s="94">
        <v>13.58</v>
      </c>
      <c r="C12" s="98">
        <v>14.88</v>
      </c>
      <c r="D12" s="101">
        <f t="shared" si="0"/>
        <v>0.09572901325478655</v>
      </c>
      <c r="E12" s="102">
        <f t="shared" si="1"/>
        <v>0.015649814368801352</v>
      </c>
    </row>
    <row r="13" spans="1:5" ht="15">
      <c r="A13" s="93" t="s">
        <v>50</v>
      </c>
      <c r="B13" s="94">
        <v>2.08</v>
      </c>
      <c r="C13" s="98">
        <v>13.629999999999999</v>
      </c>
      <c r="D13" s="101">
        <f t="shared" si="0"/>
        <v>5.552884615384615</v>
      </c>
      <c r="E13" s="102">
        <f t="shared" si="1"/>
        <v>0.014335145823035106</v>
      </c>
    </row>
    <row r="14" spans="1:5" ht="15">
      <c r="A14" s="93" t="s">
        <v>9</v>
      </c>
      <c r="B14" s="94">
        <v>5.12</v>
      </c>
      <c r="C14" s="98">
        <v>8.269999999999996</v>
      </c>
      <c r="D14" s="101">
        <f t="shared" si="0"/>
        <v>0.6152343749999991</v>
      </c>
      <c r="E14" s="102">
        <f t="shared" si="1"/>
        <v>0.008697847098789456</v>
      </c>
    </row>
    <row r="15" spans="1:5" ht="15">
      <c r="A15" s="93" t="s">
        <v>31</v>
      </c>
      <c r="B15" s="94">
        <v>2.69</v>
      </c>
      <c r="C15" s="98">
        <v>4.77</v>
      </c>
      <c r="D15" s="101">
        <f t="shared" si="0"/>
        <v>0.7732342007434942</v>
      </c>
      <c r="E15" s="102">
        <f t="shared" si="1"/>
        <v>0.005016775170643981</v>
      </c>
    </row>
    <row r="16" spans="1:5" ht="15">
      <c r="A16" s="93" t="s">
        <v>51</v>
      </c>
      <c r="B16" s="94">
        <v>5.59</v>
      </c>
      <c r="C16" s="98">
        <v>3.79</v>
      </c>
      <c r="D16" s="101">
        <f t="shared" si="0"/>
        <v>-0.3220035778175313</v>
      </c>
      <c r="E16" s="102">
        <f t="shared" si="1"/>
        <v>0.003986075030763247</v>
      </c>
    </row>
    <row r="17" spans="1:5" ht="15">
      <c r="A17" s="93" t="s">
        <v>57</v>
      </c>
      <c r="B17" s="94">
        <v>0.58</v>
      </c>
      <c r="C17" s="98">
        <v>2.17</v>
      </c>
      <c r="D17" s="101">
        <f t="shared" si="0"/>
        <v>2.741379310344828</v>
      </c>
      <c r="E17" s="102">
        <f t="shared" si="1"/>
        <v>0.002282264595450197</v>
      </c>
    </row>
    <row r="18" spans="1:5" ht="15">
      <c r="A18" s="93" t="s">
        <v>20</v>
      </c>
      <c r="B18" s="94">
        <v>0.91</v>
      </c>
      <c r="C18" s="98">
        <v>1.75</v>
      </c>
      <c r="D18" s="101">
        <f t="shared" si="0"/>
        <v>0.9230769230769229</v>
      </c>
      <c r="E18" s="102">
        <f t="shared" si="1"/>
        <v>0.0018405359640727393</v>
      </c>
    </row>
    <row r="19" spans="1:5" ht="15">
      <c r="A19" s="93" t="s">
        <v>54</v>
      </c>
      <c r="B19" s="94">
        <v>0.1</v>
      </c>
      <c r="C19" s="98">
        <v>1.53</v>
      </c>
      <c r="D19" s="101">
        <f t="shared" si="0"/>
        <v>14.299999999999999</v>
      </c>
      <c r="E19" s="102">
        <f t="shared" si="1"/>
        <v>0.0016091543000178808</v>
      </c>
    </row>
    <row r="20" spans="1:5" ht="15">
      <c r="A20" s="93" t="s">
        <v>56</v>
      </c>
      <c r="B20" s="94">
        <v>1.09</v>
      </c>
      <c r="C20" s="98">
        <v>1.5</v>
      </c>
      <c r="D20" s="101">
        <f t="shared" si="0"/>
        <v>0.37614678899082565</v>
      </c>
      <c r="E20" s="102">
        <f t="shared" si="1"/>
        <v>0.001577602254919491</v>
      </c>
    </row>
    <row r="21" spans="1:5" s="64" customFormat="1" ht="15">
      <c r="A21" s="93" t="s">
        <v>26</v>
      </c>
      <c r="B21" s="94">
        <v>0.81</v>
      </c>
      <c r="C21" s="98">
        <v>0.44000000000000006</v>
      </c>
      <c r="D21" s="101">
        <f t="shared" si="0"/>
        <v>-0.45679012345679004</v>
      </c>
      <c r="E21" s="102">
        <f t="shared" si="1"/>
        <v>0.0004627633281097174</v>
      </c>
    </row>
    <row r="22" spans="1:5" ht="15">
      <c r="A22" s="93" t="s">
        <v>12</v>
      </c>
      <c r="B22" s="94">
        <v>0.87</v>
      </c>
      <c r="C22" s="98">
        <v>0.35000000000000003</v>
      </c>
      <c r="D22" s="101">
        <f t="shared" si="0"/>
        <v>-0.5977011494252873</v>
      </c>
      <c r="E22" s="102">
        <f t="shared" si="1"/>
        <v>0.0003681071928145479</v>
      </c>
    </row>
    <row r="23" spans="1:5" ht="15">
      <c r="A23" s="93" t="s">
        <v>21</v>
      </c>
      <c r="B23" s="98">
        <v>0.02</v>
      </c>
      <c r="C23" s="98">
        <v>0.35</v>
      </c>
      <c r="D23" s="101">
        <f t="shared" si="0"/>
        <v>16.5</v>
      </c>
      <c r="E23" s="102">
        <f t="shared" si="1"/>
        <v>0.00036810719281454786</v>
      </c>
    </row>
    <row r="24" spans="1:5" ht="15">
      <c r="A24" s="93" t="s">
        <v>36</v>
      </c>
      <c r="B24" s="94">
        <v>0.15</v>
      </c>
      <c r="C24" s="98">
        <v>0.27</v>
      </c>
      <c r="D24" s="101">
        <f t="shared" si="0"/>
        <v>0.8000000000000003</v>
      </c>
      <c r="E24" s="102">
        <f t="shared" si="1"/>
        <v>0.00028396840588550837</v>
      </c>
    </row>
    <row r="25" spans="1:5" ht="15">
      <c r="A25" s="93" t="s">
        <v>46</v>
      </c>
      <c r="B25" s="94"/>
      <c r="C25" s="98">
        <v>0.13</v>
      </c>
      <c r="D25" s="101"/>
      <c r="E25" s="102">
        <f t="shared" si="1"/>
        <v>0.00013672552875968922</v>
      </c>
    </row>
    <row r="26" spans="1:5" ht="15">
      <c r="A26" s="93" t="s">
        <v>19</v>
      </c>
      <c r="B26" s="94">
        <v>0.27</v>
      </c>
      <c r="C26" s="98">
        <v>0.05</v>
      </c>
      <c r="D26" s="101">
        <f>+C26/B26-1</f>
        <v>-0.8148148148148149</v>
      </c>
      <c r="E26" s="102">
        <f t="shared" si="1"/>
        <v>5.25867418306497E-05</v>
      </c>
    </row>
    <row r="27" spans="1:5" ht="15">
      <c r="A27" s="93" t="s">
        <v>5</v>
      </c>
      <c r="B27" s="94"/>
      <c r="C27" s="98"/>
      <c r="D27" s="101"/>
      <c r="E27" s="102">
        <f t="shared" si="1"/>
        <v>0</v>
      </c>
    </row>
    <row r="28" spans="1:5" ht="15">
      <c r="A28" s="93" t="s">
        <v>41</v>
      </c>
      <c r="B28" s="94">
        <v>0.11</v>
      </c>
      <c r="C28" s="98"/>
      <c r="D28" s="101">
        <f aca="true" t="shared" si="2" ref="D28:D34">+C28/B28-1</f>
        <v>-1</v>
      </c>
      <c r="E28" s="102">
        <f t="shared" si="1"/>
        <v>0</v>
      </c>
    </row>
    <row r="29" spans="1:5" ht="15">
      <c r="A29" s="93" t="s">
        <v>83</v>
      </c>
      <c r="B29" s="94">
        <v>0.06</v>
      </c>
      <c r="C29" s="98"/>
      <c r="D29" s="101">
        <f t="shared" si="2"/>
        <v>-1</v>
      </c>
      <c r="E29" s="102">
        <f t="shared" si="1"/>
        <v>0</v>
      </c>
    </row>
    <row r="30" spans="1:5" ht="15">
      <c r="A30" s="93" t="s">
        <v>6</v>
      </c>
      <c r="B30" s="94">
        <v>0.03</v>
      </c>
      <c r="C30" s="98"/>
      <c r="D30" s="101">
        <f t="shared" si="2"/>
        <v>-1</v>
      </c>
      <c r="E30" s="102">
        <f t="shared" si="1"/>
        <v>0</v>
      </c>
    </row>
    <row r="31" spans="1:5" ht="15">
      <c r="A31" s="93" t="s">
        <v>10</v>
      </c>
      <c r="B31" s="94">
        <v>0.02</v>
      </c>
      <c r="C31" s="98"/>
      <c r="D31" s="101">
        <f t="shared" si="2"/>
        <v>-1</v>
      </c>
      <c r="E31" s="102">
        <f t="shared" si="1"/>
        <v>0</v>
      </c>
    </row>
    <row r="32" spans="1:5" ht="15">
      <c r="A32" s="93" t="s">
        <v>4</v>
      </c>
      <c r="B32" s="94">
        <v>0.02</v>
      </c>
      <c r="C32" s="98"/>
      <c r="D32" s="101">
        <f t="shared" si="2"/>
        <v>-1</v>
      </c>
      <c r="E32" s="102">
        <f t="shared" si="1"/>
        <v>0</v>
      </c>
    </row>
    <row r="33" spans="1:5" ht="15">
      <c r="A33" s="93" t="s">
        <v>1</v>
      </c>
      <c r="B33" s="94">
        <v>0.01</v>
      </c>
      <c r="C33" s="98"/>
      <c r="D33" s="101">
        <f t="shared" si="2"/>
        <v>-1</v>
      </c>
      <c r="E33" s="102">
        <f t="shared" si="1"/>
        <v>0</v>
      </c>
    </row>
    <row r="34" spans="1:5" ht="15">
      <c r="A34" s="93" t="s">
        <v>48</v>
      </c>
      <c r="B34" s="94">
        <v>0.01</v>
      </c>
      <c r="C34" s="98"/>
      <c r="D34" s="101">
        <f t="shared" si="2"/>
        <v>-1</v>
      </c>
      <c r="E34" s="102">
        <f t="shared" si="1"/>
        <v>0</v>
      </c>
    </row>
    <row r="35" spans="1:5" ht="15">
      <c r="A35" s="93" t="s">
        <v>82</v>
      </c>
      <c r="B35" s="94">
        <v>0.46</v>
      </c>
      <c r="C35" s="98"/>
      <c r="D35" s="101"/>
      <c r="E35" s="102">
        <f t="shared" si="1"/>
        <v>0</v>
      </c>
    </row>
    <row r="36" spans="1:5" ht="15">
      <c r="A36" s="93" t="s">
        <v>103</v>
      </c>
      <c r="B36" s="94">
        <v>0.08</v>
      </c>
      <c r="C36" s="98"/>
      <c r="D36" s="101"/>
      <c r="E36" s="102">
        <f t="shared" si="1"/>
        <v>0</v>
      </c>
    </row>
    <row r="37" spans="1:5" ht="15">
      <c r="A37" s="93" t="s">
        <v>61</v>
      </c>
      <c r="B37" s="95">
        <f>SUM(B5:B36)</f>
        <v>994.5500000000002</v>
      </c>
      <c r="C37" s="99">
        <f>SUM(C5:C36)</f>
        <v>950.8099999999993</v>
      </c>
      <c r="D37" s="101">
        <f>+C37/B37-1</f>
        <v>-0.04397968930672258</v>
      </c>
      <c r="E37" s="102">
        <f t="shared" si="1"/>
        <v>1</v>
      </c>
    </row>
    <row r="38" spans="1:2" ht="15">
      <c r="A38" s="76" t="s">
        <v>87</v>
      </c>
      <c r="B38" s="64"/>
    </row>
    <row r="39" spans="1:2" ht="15">
      <c r="A39" s="64"/>
      <c r="B39" s="64"/>
    </row>
    <row r="40" spans="1:2" ht="15">
      <c r="A40" s="64"/>
      <c r="B40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5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8.421875" style="0" customWidth="1"/>
    <col min="2" max="5" width="14.57421875" style="0" customWidth="1"/>
    <col min="6" max="6" width="17.00390625" style="64" bestFit="1" customWidth="1"/>
    <col min="8" max="8" width="17.421875" style="106" customWidth="1"/>
  </cols>
  <sheetData>
    <row r="1" spans="1:9" s="2" customFormat="1" ht="15.75">
      <c r="A1" s="1" t="s">
        <v>108</v>
      </c>
      <c r="B1" s="11"/>
      <c r="C1" s="36"/>
      <c r="D1" s="36"/>
      <c r="E1" s="36"/>
      <c r="F1" s="36"/>
      <c r="G1" s="8"/>
      <c r="H1" s="55"/>
      <c r="I1" s="8"/>
    </row>
    <row r="2" spans="1:9" s="2" customFormat="1" ht="15.75">
      <c r="A2" s="1" t="s">
        <v>0</v>
      </c>
      <c r="B2" s="11"/>
      <c r="C2" s="36"/>
      <c r="D2" s="36"/>
      <c r="E2" s="36"/>
      <c r="F2" s="36"/>
      <c r="G2" s="8"/>
      <c r="H2" s="55"/>
      <c r="I2" s="8"/>
    </row>
    <row r="4" spans="1:8" ht="15.75">
      <c r="A4" s="21" t="s">
        <v>88</v>
      </c>
      <c r="B4" s="88">
        <v>2000</v>
      </c>
      <c r="C4" s="88">
        <v>2006</v>
      </c>
      <c r="D4" s="88">
        <v>2012</v>
      </c>
      <c r="E4" s="88">
        <v>2016</v>
      </c>
      <c r="F4" s="28">
        <v>2019</v>
      </c>
      <c r="G4" s="28" t="s">
        <v>77</v>
      </c>
      <c r="H4" s="28" t="s">
        <v>85</v>
      </c>
    </row>
    <row r="5" spans="1:8" ht="15.75">
      <c r="A5" s="17" t="s">
        <v>90</v>
      </c>
      <c r="B5" s="18">
        <v>119.09</v>
      </c>
      <c r="C5" s="18">
        <v>911.03</v>
      </c>
      <c r="D5" s="33">
        <v>2783.68</v>
      </c>
      <c r="E5" s="33">
        <v>3428.68</v>
      </c>
      <c r="F5" s="59">
        <v>4023.259999999995</v>
      </c>
      <c r="G5" s="118">
        <f aca="true" t="shared" si="0" ref="G5:G26">+F5/E5-1</f>
        <v>0.17341367523361617</v>
      </c>
      <c r="H5" s="118">
        <f aca="true" t="shared" si="1" ref="H5:H47">+F5/$F$47</f>
        <v>0.2836371737378676</v>
      </c>
    </row>
    <row r="6" spans="1:8" ht="15.75">
      <c r="A6" s="17" t="s">
        <v>22</v>
      </c>
      <c r="B6" s="18">
        <v>0.83</v>
      </c>
      <c r="C6" s="18">
        <v>21.76</v>
      </c>
      <c r="D6" s="33">
        <v>157.65</v>
      </c>
      <c r="E6" s="33">
        <v>759.22</v>
      </c>
      <c r="F6" s="59">
        <v>2943.5299999999975</v>
      </c>
      <c r="G6" s="118">
        <f t="shared" si="0"/>
        <v>2.8770448618318767</v>
      </c>
      <c r="H6" s="118">
        <f t="shared" si="1"/>
        <v>0.20751692160402901</v>
      </c>
    </row>
    <row r="7" spans="1:8" ht="15.75">
      <c r="A7" s="17" t="s">
        <v>2</v>
      </c>
      <c r="B7" s="18">
        <v>591.04</v>
      </c>
      <c r="C7" s="18">
        <v>836.25</v>
      </c>
      <c r="D7" s="33">
        <v>1075.47</v>
      </c>
      <c r="E7" s="33">
        <v>1299.57</v>
      </c>
      <c r="F7" s="59">
        <v>1600.280000000003</v>
      </c>
      <c r="G7" s="118">
        <f t="shared" si="0"/>
        <v>0.2313919219434144</v>
      </c>
      <c r="H7" s="118">
        <f t="shared" si="1"/>
        <v>0.11281868345302967</v>
      </c>
    </row>
    <row r="8" spans="1:8" ht="15.75">
      <c r="A8" s="17" t="s">
        <v>15</v>
      </c>
      <c r="B8" s="18">
        <v>13.24</v>
      </c>
      <c r="C8" s="18">
        <v>26.26</v>
      </c>
      <c r="D8" s="33">
        <v>413.18</v>
      </c>
      <c r="E8" s="33">
        <v>1135.76</v>
      </c>
      <c r="F8" s="59">
        <v>1497.9400000000019</v>
      </c>
      <c r="G8" s="118">
        <f t="shared" si="0"/>
        <v>0.3188877931957472</v>
      </c>
      <c r="H8" s="118">
        <f t="shared" si="1"/>
        <v>0.10560378102059088</v>
      </c>
    </row>
    <row r="9" spans="1:8" ht="15.75">
      <c r="A9" s="17" t="s">
        <v>30</v>
      </c>
      <c r="B9" s="18">
        <v>583.67</v>
      </c>
      <c r="C9" s="18">
        <v>826.94</v>
      </c>
      <c r="D9" s="33">
        <v>1086.81</v>
      </c>
      <c r="E9" s="33">
        <v>1378.89</v>
      </c>
      <c r="F9" s="59">
        <v>1419.8099999999988</v>
      </c>
      <c r="G9" s="118">
        <f t="shared" si="0"/>
        <v>0.0296760437743393</v>
      </c>
      <c r="H9" s="118">
        <f t="shared" si="1"/>
        <v>0.10009566760407282</v>
      </c>
    </row>
    <row r="10" spans="1:8" ht="15.75">
      <c r="A10" s="17" t="s">
        <v>98</v>
      </c>
      <c r="B10" s="18">
        <v>827.61</v>
      </c>
      <c r="C10" s="18">
        <v>861.54</v>
      </c>
      <c r="D10" s="33">
        <v>816.22</v>
      </c>
      <c r="E10" s="33">
        <v>807.04</v>
      </c>
      <c r="F10" s="59">
        <v>853.5400000000002</v>
      </c>
      <c r="G10" s="118">
        <f t="shared" si="0"/>
        <v>0.057617961934972595</v>
      </c>
      <c r="H10" s="118">
        <f t="shared" si="1"/>
        <v>0.06017400647042942</v>
      </c>
    </row>
    <row r="11" spans="1:8" ht="15.75">
      <c r="A11" s="17" t="s">
        <v>25</v>
      </c>
      <c r="B11" s="18">
        <v>92.76</v>
      </c>
      <c r="C11" s="18">
        <v>103.18</v>
      </c>
      <c r="D11" s="33">
        <v>284.31</v>
      </c>
      <c r="E11" s="33">
        <v>689.73</v>
      </c>
      <c r="F11" s="59">
        <v>768.6400000000003</v>
      </c>
      <c r="G11" s="118">
        <f t="shared" si="0"/>
        <v>0.11440708683107936</v>
      </c>
      <c r="H11" s="118">
        <f t="shared" si="1"/>
        <v>0.054188612523643744</v>
      </c>
    </row>
    <row r="12" spans="1:8" ht="15.75">
      <c r="A12" s="17" t="s">
        <v>100</v>
      </c>
      <c r="B12" s="18">
        <v>10.4</v>
      </c>
      <c r="C12" s="18">
        <v>69.68</v>
      </c>
      <c r="D12" s="33">
        <v>102.76</v>
      </c>
      <c r="E12" s="33">
        <v>395.68</v>
      </c>
      <c r="F12" s="59">
        <v>362.3999999999998</v>
      </c>
      <c r="G12" s="118">
        <f t="shared" si="0"/>
        <v>-0.08410837040032404</v>
      </c>
      <c r="H12" s="118">
        <f t="shared" si="1"/>
        <v>0.025548960733982714</v>
      </c>
    </row>
    <row r="13" spans="1:8" ht="15.75">
      <c r="A13" s="17" t="s">
        <v>8</v>
      </c>
      <c r="B13" s="18">
        <v>224</v>
      </c>
      <c r="C13" s="18">
        <v>283.5</v>
      </c>
      <c r="D13" s="33">
        <v>536.57</v>
      </c>
      <c r="E13" s="33">
        <v>460.44</v>
      </c>
      <c r="F13" s="59">
        <v>303.9</v>
      </c>
      <c r="G13" s="118">
        <f t="shared" si="0"/>
        <v>-0.3399791503778995</v>
      </c>
      <c r="H13" s="118">
        <f t="shared" si="1"/>
        <v>0.02142474935722227</v>
      </c>
    </row>
    <row r="14" spans="1:8" ht="15.75">
      <c r="A14" s="17" t="s">
        <v>99</v>
      </c>
      <c r="B14" s="18">
        <v>197.31</v>
      </c>
      <c r="C14" s="18">
        <v>91.76</v>
      </c>
      <c r="D14" s="33">
        <v>92</v>
      </c>
      <c r="E14" s="33">
        <v>117.06</v>
      </c>
      <c r="F14" s="59">
        <v>150.76000000000002</v>
      </c>
      <c r="G14" s="118">
        <f t="shared" si="0"/>
        <v>0.287886553903981</v>
      </c>
      <c r="H14" s="118">
        <f t="shared" si="1"/>
        <v>0.010628480464280454</v>
      </c>
    </row>
    <row r="15" spans="1:8" ht="15.75">
      <c r="A15" s="17" t="s">
        <v>16</v>
      </c>
      <c r="B15" s="18">
        <v>26.13</v>
      </c>
      <c r="C15" s="18">
        <v>80.59</v>
      </c>
      <c r="D15" s="33">
        <v>101.47</v>
      </c>
      <c r="E15" s="33">
        <v>84.6</v>
      </c>
      <c r="F15" s="59">
        <v>75.89999999999998</v>
      </c>
      <c r="G15" s="118">
        <f t="shared" si="0"/>
        <v>-0.10283687943262432</v>
      </c>
      <c r="H15" s="118">
        <f t="shared" si="1"/>
        <v>0.00535089988882254</v>
      </c>
    </row>
    <row r="16" spans="1:8" ht="15.75">
      <c r="A16" s="17" t="s">
        <v>19</v>
      </c>
      <c r="B16" s="18">
        <v>109.35</v>
      </c>
      <c r="C16" s="18">
        <v>31.21</v>
      </c>
      <c r="D16" s="33">
        <v>59.32</v>
      </c>
      <c r="E16" s="33">
        <v>87.21</v>
      </c>
      <c r="F16" s="59">
        <v>39.92</v>
      </c>
      <c r="G16" s="118">
        <f t="shared" si="0"/>
        <v>-0.5422543286320376</v>
      </c>
      <c r="H16" s="118">
        <f t="shared" si="1"/>
        <v>0.0028143336437654264</v>
      </c>
    </row>
    <row r="17" spans="1:8" ht="15.75">
      <c r="A17" s="17" t="s">
        <v>18</v>
      </c>
      <c r="B17" s="18">
        <v>66.8</v>
      </c>
      <c r="C17" s="18">
        <v>87.24</v>
      </c>
      <c r="D17" s="33">
        <v>37.1</v>
      </c>
      <c r="E17" s="33">
        <v>40.56</v>
      </c>
      <c r="F17" s="59">
        <v>38.91000000000001</v>
      </c>
      <c r="G17" s="118">
        <f t="shared" si="0"/>
        <v>-0.0406804733727808</v>
      </c>
      <c r="H17" s="118">
        <f t="shared" si="1"/>
        <v>0.002743129310594007</v>
      </c>
    </row>
    <row r="18" spans="1:8" ht="15.75">
      <c r="A18" s="17" t="s">
        <v>17</v>
      </c>
      <c r="B18" s="18">
        <v>5.03</v>
      </c>
      <c r="C18" s="18">
        <v>17.45</v>
      </c>
      <c r="D18" s="33">
        <v>14.86</v>
      </c>
      <c r="E18" s="33">
        <v>26.74</v>
      </c>
      <c r="F18" s="59">
        <v>33.300000000000004</v>
      </c>
      <c r="G18" s="118">
        <f t="shared" si="0"/>
        <v>0.24532535527299948</v>
      </c>
      <c r="H18" s="118">
        <f t="shared" si="1"/>
        <v>0.002347628014463645</v>
      </c>
    </row>
    <row r="19" spans="1:8" ht="15.75">
      <c r="A19" s="17" t="s">
        <v>91</v>
      </c>
      <c r="B19" s="18">
        <v>2.54</v>
      </c>
      <c r="C19" s="18">
        <v>10</v>
      </c>
      <c r="D19" s="33">
        <v>65.43</v>
      </c>
      <c r="E19" s="33">
        <v>33.78</v>
      </c>
      <c r="F19" s="59">
        <v>18.53</v>
      </c>
      <c r="G19" s="118">
        <f t="shared" si="0"/>
        <v>-0.45145056246299586</v>
      </c>
      <c r="H19" s="118">
        <f t="shared" si="1"/>
        <v>0.0013063527660063465</v>
      </c>
    </row>
    <row r="20" spans="1:8" ht="15.75">
      <c r="A20" s="17" t="s">
        <v>52</v>
      </c>
      <c r="B20" s="18"/>
      <c r="C20" s="18"/>
      <c r="D20" s="33"/>
      <c r="E20" s="33">
        <v>4.75</v>
      </c>
      <c r="F20" s="59">
        <v>9.620000000000001</v>
      </c>
      <c r="G20" s="118">
        <f t="shared" si="0"/>
        <v>1.025263157894737</v>
      </c>
      <c r="H20" s="118">
        <f t="shared" si="1"/>
        <v>0.0006782036486228307</v>
      </c>
    </row>
    <row r="21" spans="1:8" ht="15.75">
      <c r="A21" s="17" t="s">
        <v>24</v>
      </c>
      <c r="B21" s="18">
        <v>0.01</v>
      </c>
      <c r="C21" s="18"/>
      <c r="D21" s="33">
        <v>4.98</v>
      </c>
      <c r="E21" s="33">
        <v>4.41</v>
      </c>
      <c r="F21" s="59">
        <v>7.6</v>
      </c>
      <c r="G21" s="118">
        <f t="shared" si="0"/>
        <v>0.7233560090702946</v>
      </c>
      <c r="H21" s="118">
        <f t="shared" si="1"/>
        <v>0.000535794982279991</v>
      </c>
    </row>
    <row r="22" spans="1:8" ht="15.75">
      <c r="A22" s="17" t="s">
        <v>96</v>
      </c>
      <c r="B22" s="18"/>
      <c r="C22" s="18">
        <v>12.02</v>
      </c>
      <c r="D22" s="33">
        <v>7</v>
      </c>
      <c r="E22" s="33">
        <v>3.78</v>
      </c>
      <c r="F22" s="59">
        <v>6.960000000000001</v>
      </c>
      <c r="G22" s="118">
        <f t="shared" si="0"/>
        <v>0.8412698412698416</v>
      </c>
      <c r="H22" s="118">
        <f t="shared" si="1"/>
        <v>0.0004906754048248339</v>
      </c>
    </row>
    <row r="23" spans="1:8" ht="15.75">
      <c r="A23" s="17" t="s">
        <v>1</v>
      </c>
      <c r="B23" s="18">
        <v>1.31</v>
      </c>
      <c r="C23" s="18">
        <v>4.1</v>
      </c>
      <c r="D23" s="33">
        <v>7.79</v>
      </c>
      <c r="E23" s="33">
        <v>5.79</v>
      </c>
      <c r="F23" s="59">
        <v>6.05</v>
      </c>
      <c r="G23" s="118">
        <f t="shared" si="0"/>
        <v>0.04490500863557845</v>
      </c>
      <c r="H23" s="118">
        <f t="shared" si="1"/>
        <v>0.0004265210056307823</v>
      </c>
    </row>
    <row r="24" spans="1:8" ht="15.75">
      <c r="A24" s="17" t="s">
        <v>12</v>
      </c>
      <c r="B24" s="18">
        <v>4.59</v>
      </c>
      <c r="C24" s="18">
        <v>1.71</v>
      </c>
      <c r="D24" s="33">
        <v>0.08</v>
      </c>
      <c r="E24" s="33">
        <v>0.07</v>
      </c>
      <c r="F24" s="59">
        <v>5.4</v>
      </c>
      <c r="G24" s="118">
        <f t="shared" si="0"/>
        <v>76.14285714285714</v>
      </c>
      <c r="H24" s="118">
        <f t="shared" si="1"/>
        <v>0.00038069643477788836</v>
      </c>
    </row>
    <row r="25" spans="1:8" ht="15.75">
      <c r="A25" s="17" t="s">
        <v>102</v>
      </c>
      <c r="B25" s="18"/>
      <c r="C25" s="18">
        <v>1.5</v>
      </c>
      <c r="D25" s="33">
        <v>10.39</v>
      </c>
      <c r="E25" s="33">
        <v>11.5</v>
      </c>
      <c r="F25" s="59">
        <v>4.9</v>
      </c>
      <c r="G25" s="118">
        <f t="shared" si="0"/>
        <v>-0.5739130434782609</v>
      </c>
      <c r="H25" s="118">
        <f t="shared" si="1"/>
        <v>0.00034544676489104683</v>
      </c>
    </row>
    <row r="26" spans="1:8" ht="15.75">
      <c r="A26" s="17" t="s">
        <v>46</v>
      </c>
      <c r="B26" s="18"/>
      <c r="C26" s="18"/>
      <c r="D26" s="33">
        <v>4.03</v>
      </c>
      <c r="E26" s="33">
        <v>4.17</v>
      </c>
      <c r="F26" s="59">
        <v>4.1000000000000005</v>
      </c>
      <c r="G26" s="118">
        <f t="shared" si="0"/>
        <v>-0.01678657074340517</v>
      </c>
      <c r="H26" s="118">
        <f t="shared" si="1"/>
        <v>0.00028904729307210045</v>
      </c>
    </row>
    <row r="27" spans="1:8" ht="15.75">
      <c r="A27" s="17" t="s">
        <v>78</v>
      </c>
      <c r="B27" s="18"/>
      <c r="C27" s="18"/>
      <c r="D27" s="33"/>
      <c r="E27" s="33"/>
      <c r="F27" s="59">
        <v>2.92</v>
      </c>
      <c r="G27" s="118"/>
      <c r="H27" s="118">
        <f t="shared" si="1"/>
        <v>0.00020585807213915444</v>
      </c>
    </row>
    <row r="28" spans="1:8" ht="15.75">
      <c r="A28" s="17" t="s">
        <v>93</v>
      </c>
      <c r="B28" s="18">
        <v>0.83</v>
      </c>
      <c r="C28" s="18">
        <v>0</v>
      </c>
      <c r="D28" s="33">
        <v>0.63</v>
      </c>
      <c r="E28" s="33">
        <v>0.82</v>
      </c>
      <c r="F28" s="59">
        <v>2.4</v>
      </c>
      <c r="G28" s="118">
        <f aca="true" t="shared" si="2" ref="G28:G33">+F28/E28-1</f>
        <v>1.9268292682926829</v>
      </c>
      <c r="H28" s="118">
        <f t="shared" si="1"/>
        <v>0.00016919841545683925</v>
      </c>
    </row>
    <row r="29" spans="1:8" ht="15.75">
      <c r="A29" s="17" t="s">
        <v>14</v>
      </c>
      <c r="B29" s="18">
        <v>3.16</v>
      </c>
      <c r="C29" s="18">
        <v>0.96</v>
      </c>
      <c r="D29" s="33">
        <v>1.74</v>
      </c>
      <c r="E29" s="33">
        <v>7.26</v>
      </c>
      <c r="F29" s="59">
        <v>1.92</v>
      </c>
      <c r="G29" s="118">
        <f t="shared" si="2"/>
        <v>-0.7355371900826446</v>
      </c>
      <c r="H29" s="118">
        <f t="shared" si="1"/>
        <v>0.0001353587323654714</v>
      </c>
    </row>
    <row r="30" spans="1:8" ht="15.75">
      <c r="A30" s="17" t="s">
        <v>95</v>
      </c>
      <c r="B30" s="18">
        <v>4.63</v>
      </c>
      <c r="C30" s="18">
        <v>7</v>
      </c>
      <c r="D30" s="33">
        <v>8</v>
      </c>
      <c r="E30" s="33">
        <v>3.17</v>
      </c>
      <c r="F30" s="59">
        <v>0.45</v>
      </c>
      <c r="G30" s="118">
        <f t="shared" si="2"/>
        <v>-0.8580441640378549</v>
      </c>
      <c r="H30" s="118">
        <f t="shared" si="1"/>
        <v>3.172470289815736E-05</v>
      </c>
    </row>
    <row r="31" spans="1:8" ht="15.75">
      <c r="A31" s="17" t="s">
        <v>13</v>
      </c>
      <c r="B31" s="18">
        <v>1.57</v>
      </c>
      <c r="C31" s="18">
        <v>1.05</v>
      </c>
      <c r="D31" s="33"/>
      <c r="E31" s="33">
        <v>0.12</v>
      </c>
      <c r="F31" s="59">
        <v>0.4</v>
      </c>
      <c r="G31" s="118">
        <f t="shared" si="2"/>
        <v>2.3333333333333335</v>
      </c>
      <c r="H31" s="118">
        <f t="shared" si="1"/>
        <v>2.819973590947321E-05</v>
      </c>
    </row>
    <row r="32" spans="1:8" s="64" customFormat="1" ht="15.75">
      <c r="A32" s="17" t="s">
        <v>9</v>
      </c>
      <c r="B32" s="18">
        <v>6.46</v>
      </c>
      <c r="C32" s="18">
        <v>0.92</v>
      </c>
      <c r="D32" s="33">
        <v>0.09</v>
      </c>
      <c r="E32" s="33">
        <v>0.65</v>
      </c>
      <c r="F32" s="59">
        <v>0.39</v>
      </c>
      <c r="G32" s="118">
        <f t="shared" si="2"/>
        <v>-0.4</v>
      </c>
      <c r="H32" s="118">
        <f t="shared" si="1"/>
        <v>2.749474251173638E-05</v>
      </c>
    </row>
    <row r="33" spans="1:8" ht="15.75">
      <c r="A33" s="17" t="s">
        <v>50</v>
      </c>
      <c r="B33" s="18">
        <v>5.12</v>
      </c>
      <c r="C33" s="18">
        <v>1.43</v>
      </c>
      <c r="D33" s="33">
        <v>0.21</v>
      </c>
      <c r="E33" s="33">
        <v>0.17</v>
      </c>
      <c r="F33" s="59">
        <v>0.29000000000000004</v>
      </c>
      <c r="G33" s="118">
        <f t="shared" si="2"/>
        <v>0.7058823529411766</v>
      </c>
      <c r="H33" s="118">
        <f t="shared" si="1"/>
        <v>2.044480853436808E-05</v>
      </c>
    </row>
    <row r="34" spans="1:8" ht="15.75">
      <c r="A34" s="17" t="s">
        <v>42</v>
      </c>
      <c r="B34" s="18">
        <v>0.19</v>
      </c>
      <c r="C34" s="18">
        <v>0.14</v>
      </c>
      <c r="D34" s="33"/>
      <c r="E34" s="33"/>
      <c r="F34" s="59">
        <v>0.19</v>
      </c>
      <c r="G34" s="118"/>
      <c r="H34" s="118">
        <f t="shared" si="1"/>
        <v>1.3394874556999776E-05</v>
      </c>
    </row>
    <row r="35" spans="1:8" ht="15.75">
      <c r="A35" s="17" t="s">
        <v>5</v>
      </c>
      <c r="B35" s="18">
        <v>0.23</v>
      </c>
      <c r="C35" s="18"/>
      <c r="D35" s="33">
        <v>0.48</v>
      </c>
      <c r="E35" s="33">
        <v>0.6</v>
      </c>
      <c r="F35" s="59">
        <v>0.16</v>
      </c>
      <c r="G35" s="118">
        <f>+F35/E35-1</f>
        <v>-0.7333333333333334</v>
      </c>
      <c r="H35" s="118">
        <f t="shared" si="1"/>
        <v>1.1279894363789284E-05</v>
      </c>
    </row>
    <row r="36" spans="1:8" ht="15.75">
      <c r="A36" s="17" t="s">
        <v>97</v>
      </c>
      <c r="B36" s="18"/>
      <c r="C36" s="18"/>
      <c r="D36" s="33"/>
      <c r="E36" s="33"/>
      <c r="F36" s="59">
        <v>0.11</v>
      </c>
      <c r="G36" s="118"/>
      <c r="H36" s="118">
        <f t="shared" si="1"/>
        <v>7.754927375105132E-06</v>
      </c>
    </row>
    <row r="37" spans="1:8" ht="15.75">
      <c r="A37" s="17" t="s">
        <v>48</v>
      </c>
      <c r="B37" s="18">
        <v>0.14</v>
      </c>
      <c r="C37" s="18">
        <v>0.9</v>
      </c>
      <c r="D37" s="33">
        <v>0.5</v>
      </c>
      <c r="E37" s="33">
        <v>0.08</v>
      </c>
      <c r="F37" s="59">
        <v>0.05</v>
      </c>
      <c r="G37" s="118">
        <f>+F37/E37-1</f>
        <v>-0.375</v>
      </c>
      <c r="H37" s="118">
        <f t="shared" si="1"/>
        <v>3.5249669886841513E-06</v>
      </c>
    </row>
    <row r="38" spans="1:8" ht="15.75">
      <c r="A38" s="17" t="s">
        <v>92</v>
      </c>
      <c r="B38" s="18">
        <v>1.05</v>
      </c>
      <c r="C38" s="18">
        <v>10.06</v>
      </c>
      <c r="D38" s="33"/>
      <c r="E38" s="33"/>
      <c r="F38" s="59"/>
      <c r="G38" s="118"/>
      <c r="H38" s="118">
        <f t="shared" si="1"/>
        <v>0</v>
      </c>
    </row>
    <row r="39" spans="1:8" ht="15.75">
      <c r="A39" s="17" t="s">
        <v>94</v>
      </c>
      <c r="B39" s="18">
        <v>0.73</v>
      </c>
      <c r="C39" s="18">
        <v>1.01</v>
      </c>
      <c r="D39" s="33">
        <v>0.6</v>
      </c>
      <c r="E39" s="33">
        <v>0.88</v>
      </c>
      <c r="F39" s="59"/>
      <c r="G39" s="118"/>
      <c r="H39" s="118">
        <f t="shared" si="1"/>
        <v>0</v>
      </c>
    </row>
    <row r="40" spans="1:8" ht="15.75">
      <c r="A40" s="17" t="s">
        <v>60</v>
      </c>
      <c r="B40" s="18">
        <v>16.29</v>
      </c>
      <c r="C40" s="18"/>
      <c r="D40" s="33"/>
      <c r="E40" s="33"/>
      <c r="F40" s="59"/>
      <c r="G40" s="118"/>
      <c r="H40" s="118">
        <f t="shared" si="1"/>
        <v>0</v>
      </c>
    </row>
    <row r="41" spans="1:8" ht="15.75">
      <c r="A41" s="17" t="s">
        <v>31</v>
      </c>
      <c r="B41" s="18"/>
      <c r="C41" s="18"/>
      <c r="D41" s="33">
        <v>56.21</v>
      </c>
      <c r="E41" s="33">
        <v>29.7</v>
      </c>
      <c r="F41" s="59"/>
      <c r="G41" s="118"/>
      <c r="H41" s="118">
        <f t="shared" si="1"/>
        <v>0</v>
      </c>
    </row>
    <row r="42" spans="1:8" ht="15.75">
      <c r="A42" s="17" t="s">
        <v>36</v>
      </c>
      <c r="B42" s="18"/>
      <c r="C42" s="18">
        <v>0</v>
      </c>
      <c r="D42" s="33">
        <v>0.95</v>
      </c>
      <c r="E42" s="33">
        <v>0.85</v>
      </c>
      <c r="F42" s="59"/>
      <c r="G42" s="118"/>
      <c r="H42" s="118">
        <f t="shared" si="1"/>
        <v>0</v>
      </c>
    </row>
    <row r="43" spans="1:8" ht="15.75">
      <c r="A43" s="17" t="s">
        <v>47</v>
      </c>
      <c r="B43" s="18"/>
      <c r="C43" s="18">
        <v>0.66</v>
      </c>
      <c r="D43" s="33">
        <v>9.05</v>
      </c>
      <c r="E43" s="33"/>
      <c r="F43" s="59"/>
      <c r="G43" s="118"/>
      <c r="H43" s="118">
        <f t="shared" si="1"/>
        <v>0</v>
      </c>
    </row>
    <row r="44" spans="1:8" ht="15.75">
      <c r="A44" s="17" t="s">
        <v>57</v>
      </c>
      <c r="B44" s="18">
        <v>1.1</v>
      </c>
      <c r="C44" s="18">
        <v>0.03</v>
      </c>
      <c r="D44" s="33"/>
      <c r="E44" s="33"/>
      <c r="F44" s="59"/>
      <c r="G44" s="118"/>
      <c r="H44" s="118">
        <f t="shared" si="1"/>
        <v>0</v>
      </c>
    </row>
    <row r="45" spans="1:8" ht="15.75">
      <c r="A45" s="17" t="s">
        <v>80</v>
      </c>
      <c r="B45" s="18">
        <v>7.36</v>
      </c>
      <c r="C45" s="18"/>
      <c r="D45" s="33"/>
      <c r="E45" s="33"/>
      <c r="F45" s="59"/>
      <c r="G45" s="118"/>
      <c r="H45" s="118">
        <f t="shared" si="1"/>
        <v>0</v>
      </c>
    </row>
    <row r="46" spans="1:8" ht="15.75">
      <c r="A46" s="17" t="s">
        <v>101</v>
      </c>
      <c r="B46" s="18"/>
      <c r="C46" s="18"/>
      <c r="D46" s="33">
        <v>0.24</v>
      </c>
      <c r="E46" s="33"/>
      <c r="F46" s="59"/>
      <c r="G46" s="118"/>
      <c r="H46" s="118">
        <f t="shared" si="1"/>
        <v>0</v>
      </c>
    </row>
    <row r="47" spans="1:8" s="56" customFormat="1" ht="15.75">
      <c r="A47" s="84" t="s">
        <v>89</v>
      </c>
      <c r="B47" s="89">
        <f>SUM(B5:B46)</f>
        <v>2924.570000000001</v>
      </c>
      <c r="C47" s="89">
        <f>SUM(C5:C46)</f>
        <v>4301.880000000001</v>
      </c>
      <c r="D47" s="90">
        <f>SUM(D5:D46)</f>
        <v>7739.800000000001</v>
      </c>
      <c r="E47" s="90">
        <f>SUM(E5:E46)</f>
        <v>10823.730000000001</v>
      </c>
      <c r="F47" s="120">
        <f>SUM(F5:F46)</f>
        <v>14184.529999999999</v>
      </c>
      <c r="G47" s="121">
        <f>+F47/E47-1</f>
        <v>0.3105029412226652</v>
      </c>
      <c r="H47" s="121">
        <f t="shared" si="1"/>
        <v>1</v>
      </c>
    </row>
    <row r="48" spans="1:7" ht="15.75">
      <c r="A48" s="107" t="s">
        <v>109</v>
      </c>
      <c r="B48" s="64"/>
      <c r="C48" s="64"/>
      <c r="D48" s="64"/>
      <c r="E48" s="64"/>
      <c r="G48" s="64"/>
    </row>
    <row r="49" spans="1:7" ht="15.75">
      <c r="A49" s="64"/>
      <c r="B49" s="64"/>
      <c r="C49" s="64"/>
      <c r="D49" s="64"/>
      <c r="E49" s="91"/>
      <c r="F49" s="91"/>
      <c r="G49" s="64"/>
    </row>
    <row r="50" spans="1:7" ht="15.75">
      <c r="A50" s="64"/>
      <c r="B50" s="64"/>
      <c r="C50" s="64"/>
      <c r="D50" s="64"/>
      <c r="E50" s="64"/>
      <c r="G50" s="64"/>
    </row>
    <row r="51" spans="1:7" ht="15.75">
      <c r="A51" s="64"/>
      <c r="B51" s="64"/>
      <c r="C51" s="64"/>
      <c r="D51" s="64"/>
      <c r="E51" s="64"/>
      <c r="G51" s="64"/>
    </row>
    <row r="52" spans="1:7" ht="15.75">
      <c r="A52" s="64"/>
      <c r="B52" s="64"/>
      <c r="C52" s="64"/>
      <c r="D52" s="64"/>
      <c r="E52" s="64"/>
      <c r="G52" s="64"/>
    </row>
    <row r="53" spans="1:7" ht="15.75">
      <c r="A53" s="64"/>
      <c r="B53" s="64"/>
      <c r="C53" s="64"/>
      <c r="D53" s="64"/>
      <c r="E53" s="64"/>
      <c r="G53" s="64"/>
    </row>
    <row r="54" spans="1:7" ht="15.75">
      <c r="A54" s="64"/>
      <c r="B54" s="64"/>
      <c r="C54" s="64"/>
      <c r="D54" s="64"/>
      <c r="E54" s="64"/>
      <c r="G54" s="64"/>
    </row>
    <row r="55" spans="1:7" ht="15.75">
      <c r="A55" s="64"/>
      <c r="B55" s="64"/>
      <c r="C55" s="64"/>
      <c r="D55" s="64"/>
      <c r="E55" s="64"/>
      <c r="G55" s="64"/>
    </row>
    <row r="56" spans="1:7" ht="15.75">
      <c r="A56" s="64"/>
      <c r="B56" s="64"/>
      <c r="C56" s="64"/>
      <c r="D56" s="64"/>
      <c r="E56" s="64"/>
      <c r="G56" s="64"/>
    </row>
    <row r="57" spans="1:7" ht="15.75">
      <c r="A57" s="64"/>
      <c r="B57" s="64"/>
      <c r="C57" s="64"/>
      <c r="D57" s="64"/>
      <c r="E57" s="64"/>
      <c r="G57" s="64"/>
    </row>
    <row r="58" spans="1:7" ht="15.75">
      <c r="A58" s="64"/>
      <c r="B58" s="64"/>
      <c r="C58" s="64"/>
      <c r="D58" s="64"/>
      <c r="E58" s="64"/>
      <c r="G58" s="64"/>
    </row>
    <row r="59" spans="1:7" ht="15.75">
      <c r="A59" s="64"/>
      <c r="B59" s="64"/>
      <c r="C59" s="64"/>
      <c r="D59" s="64"/>
      <c r="E59" s="64"/>
      <c r="G59" s="64"/>
    </row>
    <row r="60" spans="1:7" ht="15.75">
      <c r="A60" s="64"/>
      <c r="B60" s="64"/>
      <c r="C60" s="64"/>
      <c r="D60" s="64"/>
      <c r="E60" s="64"/>
      <c r="G60" s="64"/>
    </row>
    <row r="61" spans="1:7" ht="15.75">
      <c r="A61" s="64"/>
      <c r="B61" s="64"/>
      <c r="C61" s="64"/>
      <c r="D61" s="64"/>
      <c r="E61" s="64"/>
      <c r="G61" s="64"/>
    </row>
    <row r="62" spans="1:7" ht="15.75">
      <c r="A62" s="64"/>
      <c r="B62" s="64"/>
      <c r="C62" s="64"/>
      <c r="D62" s="64"/>
      <c r="E62" s="64"/>
      <c r="G62" s="64"/>
    </row>
    <row r="63" spans="1:7" ht="15.75">
      <c r="A63" s="64"/>
      <c r="B63" s="64"/>
      <c r="C63" s="64"/>
      <c r="D63" s="64"/>
      <c r="E63" s="64"/>
      <c r="G63" s="64"/>
    </row>
    <row r="64" spans="1:7" ht="15.75">
      <c r="A64" s="64"/>
      <c r="B64" s="64"/>
      <c r="C64" s="64"/>
      <c r="D64" s="64"/>
      <c r="E64" s="64"/>
      <c r="G64" s="64"/>
    </row>
    <row r="65" spans="1:7" ht="15.75">
      <c r="A65" s="64"/>
      <c r="B65" s="64"/>
      <c r="C65" s="64"/>
      <c r="D65" s="64"/>
      <c r="E65" s="64"/>
      <c r="G65" s="64"/>
    </row>
    <row r="66" spans="1:7" ht="15.75">
      <c r="A66" s="64"/>
      <c r="B66" s="64"/>
      <c r="C66" s="64"/>
      <c r="D66" s="64"/>
      <c r="E66" s="64"/>
      <c r="G66" s="64"/>
    </row>
    <row r="67" spans="1:7" ht="15.75">
      <c r="A67" s="64"/>
      <c r="B67" s="64"/>
      <c r="C67" s="64"/>
      <c r="D67" s="64"/>
      <c r="E67" s="64"/>
      <c r="G67" s="64"/>
    </row>
    <row r="68" spans="1:7" ht="15.75">
      <c r="A68" s="64"/>
      <c r="B68" s="64"/>
      <c r="C68" s="64"/>
      <c r="D68" s="64"/>
      <c r="E68" s="64"/>
      <c r="G68" s="64"/>
    </row>
    <row r="69" spans="1:7" ht="15.75">
      <c r="A69" s="64"/>
      <c r="B69" s="64"/>
      <c r="C69" s="64"/>
      <c r="D69" s="64"/>
      <c r="E69" s="64"/>
      <c r="G69" s="64"/>
    </row>
    <row r="70" spans="1:7" ht="15.75">
      <c r="A70" s="64"/>
      <c r="B70" s="64"/>
      <c r="C70" s="64"/>
      <c r="D70" s="64"/>
      <c r="E70" s="64"/>
      <c r="G70" s="64"/>
    </row>
    <row r="71" spans="1:7" ht="15.75">
      <c r="A71" s="64"/>
      <c r="B71" s="64"/>
      <c r="C71" s="64"/>
      <c r="D71" s="64"/>
      <c r="E71" s="64"/>
      <c r="G71" s="64"/>
    </row>
    <row r="72" spans="1:7" ht="15.75">
      <c r="A72" s="64"/>
      <c r="B72" s="64"/>
      <c r="C72" s="64"/>
      <c r="D72" s="64"/>
      <c r="E72" s="64"/>
      <c r="G72" s="64"/>
    </row>
    <row r="73" spans="1:7" ht="15.75">
      <c r="A73" s="64"/>
      <c r="B73" s="64"/>
      <c r="C73" s="64"/>
      <c r="D73" s="64"/>
      <c r="E73" s="64"/>
      <c r="G73" s="64"/>
    </row>
    <row r="74" spans="1:7" ht="15.75">
      <c r="A74" s="64"/>
      <c r="B74" s="64"/>
      <c r="C74" s="64"/>
      <c r="D74" s="64"/>
      <c r="E74" s="64"/>
      <c r="G74" s="64"/>
    </row>
    <row r="75" spans="1:7" ht="15.75">
      <c r="A75" s="64"/>
      <c r="B75" s="64"/>
      <c r="C75" s="64"/>
      <c r="D75" s="64"/>
      <c r="E75" s="64"/>
      <c r="G75" s="64"/>
    </row>
    <row r="76" spans="1:7" ht="15.75">
      <c r="A76" s="64"/>
      <c r="B76" s="64"/>
      <c r="C76" s="64"/>
      <c r="D76" s="64"/>
      <c r="E76" s="64"/>
      <c r="G76" s="64"/>
    </row>
    <row r="77" spans="1:7" ht="15.75">
      <c r="A77" s="64"/>
      <c r="B77" s="64"/>
      <c r="C77" s="64"/>
      <c r="D77" s="64"/>
      <c r="E77" s="64"/>
      <c r="G77" s="64"/>
    </row>
    <row r="78" spans="1:7" ht="15.75">
      <c r="A78" s="64"/>
      <c r="B78" s="64"/>
      <c r="C78" s="64"/>
      <c r="D78" s="64"/>
      <c r="E78" s="64"/>
      <c r="G78" s="64"/>
    </row>
    <row r="79" spans="1:7" ht="15.75">
      <c r="A79" s="64"/>
      <c r="B79" s="64"/>
      <c r="C79" s="64"/>
      <c r="D79" s="64"/>
      <c r="E79" s="64"/>
      <c r="G79" s="64"/>
    </row>
    <row r="80" spans="1:7" ht="15.75">
      <c r="A80" s="64"/>
      <c r="B80" s="64"/>
      <c r="C80" s="64"/>
      <c r="D80" s="64"/>
      <c r="E80" s="64"/>
      <c r="G80" s="64"/>
    </row>
    <row r="81" spans="1:7" ht="15.75">
      <c r="A81" s="64"/>
      <c r="B81" s="64"/>
      <c r="C81" s="64"/>
      <c r="D81" s="64"/>
      <c r="E81" s="64"/>
      <c r="G81" s="64"/>
    </row>
    <row r="82" spans="1:7" ht="15.75">
      <c r="A82" s="64"/>
      <c r="B82" s="64"/>
      <c r="C82" s="64"/>
      <c r="D82" s="64"/>
      <c r="E82" s="64"/>
      <c r="G82" s="64"/>
    </row>
    <row r="83" spans="1:7" ht="15.75">
      <c r="A83" s="64"/>
      <c r="B83" s="64"/>
      <c r="C83" s="64"/>
      <c r="D83" s="64"/>
      <c r="E83" s="64"/>
      <c r="G83" s="64"/>
    </row>
    <row r="84" spans="1:7" ht="15.75">
      <c r="A84" s="64"/>
      <c r="B84" s="64"/>
      <c r="C84" s="64"/>
      <c r="D84" s="64"/>
      <c r="E84" s="64"/>
      <c r="G84" s="64"/>
    </row>
    <row r="85" spans="1:7" ht="15.75">
      <c r="A85" s="64"/>
      <c r="B85" s="64"/>
      <c r="C85" s="64"/>
      <c r="D85" s="64"/>
      <c r="E85" s="64"/>
      <c r="G85" s="64"/>
    </row>
    <row r="86" spans="1:7" ht="15.75">
      <c r="A86" s="64"/>
      <c r="B86" s="64"/>
      <c r="C86" s="64"/>
      <c r="D86" s="64"/>
      <c r="E86" s="64"/>
      <c r="G86" s="64"/>
    </row>
    <row r="87" spans="1:7" ht="15.75">
      <c r="A87" s="64"/>
      <c r="B87" s="64"/>
      <c r="C87" s="64"/>
      <c r="D87" s="64"/>
      <c r="E87" s="64"/>
      <c r="G87" s="64"/>
    </row>
    <row r="88" spans="1:7" ht="15.75">
      <c r="A88" s="64"/>
      <c r="B88" s="64"/>
      <c r="C88" s="64"/>
      <c r="D88" s="64"/>
      <c r="E88" s="64"/>
      <c r="G88" s="64"/>
    </row>
    <row r="89" spans="1:7" ht="15.75">
      <c r="A89" s="64"/>
      <c r="B89" s="64"/>
      <c r="C89" s="64"/>
      <c r="D89" s="64"/>
      <c r="E89" s="64"/>
      <c r="G89" s="64"/>
    </row>
    <row r="90" spans="1:7" ht="15.75">
      <c r="A90" s="64"/>
      <c r="B90" s="64"/>
      <c r="C90" s="64"/>
      <c r="D90" s="64"/>
      <c r="E90" s="64"/>
      <c r="G90" s="64"/>
    </row>
    <row r="91" spans="1:7" ht="15.75">
      <c r="A91" s="64"/>
      <c r="B91" s="64"/>
      <c r="C91" s="64"/>
      <c r="D91" s="64"/>
      <c r="E91" s="64"/>
      <c r="G91" s="64"/>
    </row>
    <row r="92" spans="1:7" ht="15.75">
      <c r="A92" s="64"/>
      <c r="B92" s="64"/>
      <c r="C92" s="64"/>
      <c r="D92" s="64"/>
      <c r="E92" s="64"/>
      <c r="G92" s="64"/>
    </row>
    <row r="93" spans="1:7" ht="15.75">
      <c r="A93" s="64"/>
      <c r="B93" s="64"/>
      <c r="C93" s="64"/>
      <c r="D93" s="64"/>
      <c r="E93" s="64"/>
      <c r="G93" s="64"/>
    </row>
    <row r="94" spans="1:7" ht="15.75">
      <c r="A94" s="64"/>
      <c r="B94" s="64"/>
      <c r="C94" s="64"/>
      <c r="D94" s="64"/>
      <c r="E94" s="64"/>
      <c r="G94" s="64"/>
    </row>
    <row r="95" spans="1:7" ht="15.75">
      <c r="A95" s="64"/>
      <c r="B95" s="64"/>
      <c r="C95" s="64"/>
      <c r="D95" s="64"/>
      <c r="E95" s="64"/>
      <c r="G95" s="64"/>
    </row>
    <row r="96" spans="1:7" ht="15.75">
      <c r="A96" s="64"/>
      <c r="B96" s="64"/>
      <c r="C96" s="64"/>
      <c r="D96" s="64"/>
      <c r="E96" s="64"/>
      <c r="G96" s="64"/>
    </row>
    <row r="97" spans="1:7" ht="15.75">
      <c r="A97" s="64"/>
      <c r="B97" s="64"/>
      <c r="C97" s="64"/>
      <c r="D97" s="64"/>
      <c r="E97" s="64"/>
      <c r="G97" s="64"/>
    </row>
    <row r="98" spans="1:7" ht="15.75">
      <c r="A98" s="64"/>
      <c r="B98" s="64"/>
      <c r="C98" s="64"/>
      <c r="D98" s="64"/>
      <c r="E98" s="64"/>
      <c r="G98" s="64"/>
    </row>
    <row r="99" spans="1:7" ht="15.75">
      <c r="A99" s="64"/>
      <c r="B99" s="64"/>
      <c r="C99" s="64"/>
      <c r="D99" s="64"/>
      <c r="E99" s="64"/>
      <c r="G99" s="64"/>
    </row>
    <row r="100" spans="1:7" ht="15.75">
      <c r="A100" s="64"/>
      <c r="B100" s="64"/>
      <c r="C100" s="64"/>
      <c r="D100" s="64"/>
      <c r="E100" s="64"/>
      <c r="G100" s="64"/>
    </row>
    <row r="101" spans="1:7" ht="15.75">
      <c r="A101" s="64"/>
      <c r="B101" s="64"/>
      <c r="C101" s="64"/>
      <c r="D101" s="64"/>
      <c r="E101" s="64"/>
      <c r="G101" s="64"/>
    </row>
    <row r="102" spans="1:7" ht="15.75">
      <c r="A102" s="64"/>
      <c r="B102" s="64"/>
      <c r="C102" s="64"/>
      <c r="D102" s="64"/>
      <c r="E102" s="64"/>
      <c r="G102" s="64"/>
    </row>
    <row r="103" spans="1:7" ht="15.75">
      <c r="A103" s="64"/>
      <c r="B103" s="64"/>
      <c r="C103" s="64"/>
      <c r="D103" s="64"/>
      <c r="E103" s="64"/>
      <c r="G103" s="64"/>
    </row>
    <row r="104" spans="1:7" ht="15.75">
      <c r="A104" s="64"/>
      <c r="B104" s="64"/>
      <c r="C104" s="64"/>
      <c r="D104" s="64"/>
      <c r="E104" s="64"/>
      <c r="G104" s="64"/>
    </row>
    <row r="105" spans="1:7" ht="15.75">
      <c r="A105" s="64"/>
      <c r="B105" s="64"/>
      <c r="C105" s="64"/>
      <c r="D105" s="64"/>
      <c r="E105" s="64"/>
      <c r="G105" s="64"/>
    </row>
    <row r="106" spans="1:7" ht="15.75">
      <c r="A106" s="64"/>
      <c r="B106" s="64"/>
      <c r="C106" s="64"/>
      <c r="D106" s="64"/>
      <c r="E106" s="64"/>
      <c r="G106" s="64"/>
    </row>
    <row r="107" spans="1:7" ht="15.75">
      <c r="A107" s="64"/>
      <c r="B107" s="64"/>
      <c r="C107" s="64"/>
      <c r="D107" s="64"/>
      <c r="E107" s="64"/>
      <c r="G107" s="64"/>
    </row>
    <row r="108" spans="1:7" ht="15.75">
      <c r="A108" s="64"/>
      <c r="B108" s="64"/>
      <c r="C108" s="64"/>
      <c r="D108" s="64"/>
      <c r="E108" s="64"/>
      <c r="G108" s="64"/>
    </row>
    <row r="109" spans="1:7" ht="15.75">
      <c r="A109" s="64"/>
      <c r="B109" s="64"/>
      <c r="C109" s="64"/>
      <c r="D109" s="64"/>
      <c r="E109" s="64"/>
      <c r="G109" s="64"/>
    </row>
    <row r="110" spans="1:7" ht="15.75">
      <c r="A110" s="64"/>
      <c r="B110" s="64"/>
      <c r="C110" s="64"/>
      <c r="D110" s="64"/>
      <c r="E110" s="64"/>
      <c r="G110" s="64"/>
    </row>
    <row r="111" spans="1:7" ht="15.75">
      <c r="A111" s="64"/>
      <c r="B111" s="64"/>
      <c r="C111" s="64"/>
      <c r="D111" s="64"/>
      <c r="E111" s="64"/>
      <c r="G111" s="64"/>
    </row>
    <row r="112" spans="1:7" ht="15.75">
      <c r="A112" s="64"/>
      <c r="B112" s="64"/>
      <c r="C112" s="64"/>
      <c r="D112" s="64"/>
      <c r="E112" s="64"/>
      <c r="G112" s="64"/>
    </row>
    <row r="113" spans="1:7" ht="15.75">
      <c r="A113" s="64"/>
      <c r="B113" s="64"/>
      <c r="C113" s="64"/>
      <c r="D113" s="64"/>
      <c r="E113" s="64"/>
      <c r="G113" s="64"/>
    </row>
    <row r="114" spans="1:7" ht="15.75">
      <c r="A114" s="64"/>
      <c r="B114" s="64"/>
      <c r="C114" s="64"/>
      <c r="D114" s="64"/>
      <c r="E114" s="64"/>
      <c r="G114" s="64"/>
    </row>
    <row r="115" spans="1:7" ht="15.75">
      <c r="A115" s="64"/>
      <c r="B115" s="64"/>
      <c r="C115" s="64"/>
      <c r="D115" s="64"/>
      <c r="E115" s="64"/>
      <c r="G115" s="64"/>
    </row>
    <row r="116" spans="1:7" ht="15.75">
      <c r="A116" s="64"/>
      <c r="B116" s="64"/>
      <c r="C116" s="64"/>
      <c r="D116" s="64"/>
      <c r="E116" s="64"/>
      <c r="G116" s="64"/>
    </row>
    <row r="117" spans="1:7" ht="15.75">
      <c r="A117" s="64"/>
      <c r="B117" s="64"/>
      <c r="C117" s="64"/>
      <c r="D117" s="64"/>
      <c r="E117" s="64"/>
      <c r="G117" s="64"/>
    </row>
    <row r="118" spans="1:7" ht="15.75">
      <c r="A118" s="64"/>
      <c r="B118" s="64"/>
      <c r="C118" s="64"/>
      <c r="D118" s="64"/>
      <c r="E118" s="64"/>
      <c r="G118" s="64"/>
    </row>
    <row r="119" spans="1:7" ht="15.75">
      <c r="A119" s="64"/>
      <c r="B119" s="64"/>
      <c r="C119" s="64"/>
      <c r="D119" s="64"/>
      <c r="E119" s="64"/>
      <c r="G119" s="64"/>
    </row>
    <row r="120" spans="1:7" ht="15.75">
      <c r="A120" s="64"/>
      <c r="B120" s="64"/>
      <c r="C120" s="64"/>
      <c r="D120" s="64"/>
      <c r="E120" s="64"/>
      <c r="G120" s="64"/>
    </row>
    <row r="121" spans="1:7" ht="15.75">
      <c r="A121" s="64"/>
      <c r="B121" s="64"/>
      <c r="C121" s="64"/>
      <c r="D121" s="64"/>
      <c r="E121" s="64"/>
      <c r="G121" s="64"/>
    </row>
    <row r="122" spans="1:7" ht="15.75">
      <c r="A122" s="64"/>
      <c r="B122" s="64"/>
      <c r="C122" s="64"/>
      <c r="D122" s="64"/>
      <c r="E122" s="64"/>
      <c r="G122" s="64"/>
    </row>
    <row r="123" spans="1:7" ht="15.75">
      <c r="A123" s="64"/>
      <c r="B123" s="64"/>
      <c r="C123" s="64"/>
      <c r="D123" s="64"/>
      <c r="E123" s="64"/>
      <c r="G123" s="64"/>
    </row>
    <row r="124" spans="1:7" ht="15.75">
      <c r="A124" s="64"/>
      <c r="B124" s="64"/>
      <c r="C124" s="64"/>
      <c r="D124" s="64"/>
      <c r="E124" s="64"/>
      <c r="G124" s="64"/>
    </row>
    <row r="125" spans="1:7" ht="15.75">
      <c r="A125" s="64"/>
      <c r="B125" s="64"/>
      <c r="C125" s="64"/>
      <c r="D125" s="64"/>
      <c r="E125" s="64"/>
      <c r="G125" s="64"/>
    </row>
    <row r="126" spans="1:7" ht="15.75">
      <c r="A126" s="64"/>
      <c r="B126" s="64"/>
      <c r="C126" s="64"/>
      <c r="D126" s="64"/>
      <c r="E126" s="64"/>
      <c r="G126" s="64"/>
    </row>
    <row r="127" spans="1:7" ht="15.75">
      <c r="A127" s="64"/>
      <c r="B127" s="64"/>
      <c r="C127" s="64"/>
      <c r="D127" s="64"/>
      <c r="E127" s="64"/>
      <c r="G127" s="64"/>
    </row>
    <row r="128" spans="1:7" ht="15.75">
      <c r="A128" s="64"/>
      <c r="B128" s="64"/>
      <c r="C128" s="64"/>
      <c r="D128" s="64"/>
      <c r="E128" s="64"/>
      <c r="G128" s="64"/>
    </row>
    <row r="129" spans="1:7" ht="15.75">
      <c r="A129" s="64"/>
      <c r="B129" s="64"/>
      <c r="C129" s="64"/>
      <c r="D129" s="64"/>
      <c r="E129" s="64"/>
      <c r="G129" s="64"/>
    </row>
    <row r="130" spans="1:7" ht="15.75">
      <c r="A130" s="64"/>
      <c r="B130" s="64"/>
      <c r="C130" s="64"/>
      <c r="D130" s="64"/>
      <c r="E130" s="64"/>
      <c r="G130" s="64"/>
    </row>
    <row r="131" spans="1:7" ht="15.75">
      <c r="A131" s="64"/>
      <c r="B131" s="64"/>
      <c r="C131" s="64"/>
      <c r="D131" s="64"/>
      <c r="E131" s="64"/>
      <c r="G131" s="64"/>
    </row>
    <row r="132" spans="1:7" ht="15.75">
      <c r="A132" s="64"/>
      <c r="B132" s="64"/>
      <c r="C132" s="64"/>
      <c r="D132" s="64"/>
      <c r="E132" s="64"/>
      <c r="G132" s="64"/>
    </row>
    <row r="133" spans="1:7" ht="15.75">
      <c r="A133" s="64"/>
      <c r="B133" s="64"/>
      <c r="C133" s="64"/>
      <c r="D133" s="64"/>
      <c r="E133" s="64"/>
      <c r="G133" s="64"/>
    </row>
    <row r="134" spans="1:7" ht="15.75">
      <c r="A134" s="64"/>
      <c r="B134" s="64"/>
      <c r="C134" s="64"/>
      <c r="D134" s="64"/>
      <c r="E134" s="64"/>
      <c r="G134" s="64"/>
    </row>
    <row r="135" spans="1:7" ht="15.75">
      <c r="A135" s="64"/>
      <c r="B135" s="64"/>
      <c r="C135" s="64"/>
      <c r="D135" s="64"/>
      <c r="E135" s="64"/>
      <c r="G135" s="64"/>
    </row>
    <row r="136" spans="1:7" ht="15.75">
      <c r="A136" s="64"/>
      <c r="B136" s="64"/>
      <c r="C136" s="64"/>
      <c r="D136" s="64"/>
      <c r="E136" s="64"/>
      <c r="G136" s="64"/>
    </row>
    <row r="137" spans="1:7" ht="15.75">
      <c r="A137" s="64"/>
      <c r="B137" s="64"/>
      <c r="C137" s="64"/>
      <c r="D137" s="64"/>
      <c r="E137" s="64"/>
      <c r="G137" s="64"/>
    </row>
    <row r="138" spans="1:7" ht="15.75">
      <c r="A138" s="64"/>
      <c r="B138" s="64"/>
      <c r="C138" s="64"/>
      <c r="D138" s="64"/>
      <c r="E138" s="64"/>
      <c r="G138" s="64"/>
    </row>
    <row r="139" spans="1:7" ht="15.75">
      <c r="A139" s="64"/>
      <c r="B139" s="64"/>
      <c r="C139" s="64"/>
      <c r="D139" s="64"/>
      <c r="E139" s="64"/>
      <c r="G139" s="64"/>
    </row>
    <row r="140" spans="1:7" ht="15.75">
      <c r="A140" s="64"/>
      <c r="B140" s="64"/>
      <c r="C140" s="64"/>
      <c r="D140" s="64"/>
      <c r="E140" s="64"/>
      <c r="G140" s="64"/>
    </row>
    <row r="141" spans="1:7" ht="15.75">
      <c r="A141" s="64"/>
      <c r="B141" s="64"/>
      <c r="C141" s="64"/>
      <c r="D141" s="64"/>
      <c r="E141" s="64"/>
      <c r="G141" s="64"/>
    </row>
    <row r="142" spans="1:7" ht="15.75">
      <c r="A142" s="64"/>
      <c r="B142" s="64"/>
      <c r="C142" s="64"/>
      <c r="D142" s="64"/>
      <c r="E142" s="64"/>
      <c r="G142" s="64"/>
    </row>
    <row r="143" spans="1:7" ht="15.75">
      <c r="A143" s="64"/>
      <c r="B143" s="64"/>
      <c r="C143" s="64"/>
      <c r="D143" s="64"/>
      <c r="E143" s="64"/>
      <c r="G143" s="64"/>
    </row>
    <row r="144" spans="1:7" ht="15.75">
      <c r="A144" s="64"/>
      <c r="B144" s="64"/>
      <c r="C144" s="64"/>
      <c r="D144" s="64"/>
      <c r="E144" s="64"/>
      <c r="G144" s="64"/>
    </row>
    <row r="145" spans="1:7" ht="15.75">
      <c r="A145" s="64"/>
      <c r="B145" s="64"/>
      <c r="C145" s="64"/>
      <c r="D145" s="64"/>
      <c r="E145" s="64"/>
      <c r="G145" s="64"/>
    </row>
    <row r="146" spans="1:7" ht="15.75">
      <c r="A146" s="64"/>
      <c r="B146" s="64"/>
      <c r="C146" s="64"/>
      <c r="D146" s="64"/>
      <c r="E146" s="64"/>
      <c r="G146" s="64"/>
    </row>
    <row r="147" spans="1:7" ht="15.75">
      <c r="A147" s="64"/>
      <c r="B147" s="64"/>
      <c r="C147" s="64"/>
      <c r="D147" s="64"/>
      <c r="E147" s="64"/>
      <c r="G147" s="64"/>
    </row>
    <row r="148" spans="1:7" ht="15.75">
      <c r="A148" s="64"/>
      <c r="B148" s="64"/>
      <c r="C148" s="64"/>
      <c r="D148" s="64"/>
      <c r="E148" s="64"/>
      <c r="G148" s="64"/>
    </row>
    <row r="149" spans="1:7" ht="15.75">
      <c r="A149" s="64"/>
      <c r="B149" s="64"/>
      <c r="C149" s="64"/>
      <c r="D149" s="64"/>
      <c r="E149" s="64"/>
      <c r="G149" s="64"/>
    </row>
    <row r="150" spans="1:7" ht="15.75">
      <c r="A150" s="64"/>
      <c r="B150" s="64"/>
      <c r="C150" s="64"/>
      <c r="D150" s="64"/>
      <c r="E150" s="64"/>
      <c r="G150" s="64"/>
    </row>
    <row r="151" spans="1:7" ht="15.75">
      <c r="A151" s="64"/>
      <c r="B151" s="64"/>
      <c r="C151" s="64"/>
      <c r="D151" s="64"/>
      <c r="E151" s="64"/>
      <c r="G151" s="64"/>
    </row>
    <row r="152" spans="1:7" ht="15.75">
      <c r="A152" s="64"/>
      <c r="B152" s="64"/>
      <c r="C152" s="64"/>
      <c r="D152" s="64"/>
      <c r="E152" s="64"/>
      <c r="G152" s="64"/>
    </row>
    <row r="153" spans="1:7" ht="15.75">
      <c r="A153" s="64"/>
      <c r="B153" s="64"/>
      <c r="C153" s="64"/>
      <c r="D153" s="64"/>
      <c r="E153" s="64"/>
      <c r="G153" s="64"/>
    </row>
    <row r="154" spans="1:7" ht="15.75">
      <c r="A154" s="64"/>
      <c r="B154" s="64"/>
      <c r="C154" s="64"/>
      <c r="D154" s="64"/>
      <c r="E154" s="64"/>
      <c r="G154" s="64"/>
    </row>
    <row r="155" spans="1:7" ht="15.75">
      <c r="A155" s="64"/>
      <c r="B155" s="64"/>
      <c r="C155" s="64"/>
      <c r="D155" s="64"/>
      <c r="E155" s="64"/>
      <c r="G155" s="64"/>
    </row>
    <row r="156" spans="1:7" ht="15.75">
      <c r="A156" s="64"/>
      <c r="B156" s="64"/>
      <c r="C156" s="64"/>
      <c r="D156" s="64"/>
      <c r="E156" s="64"/>
      <c r="G156" s="64"/>
    </row>
    <row r="157" spans="1:7" ht="15.75">
      <c r="A157" s="64"/>
      <c r="B157" s="64"/>
      <c r="C157" s="64"/>
      <c r="D157" s="64"/>
      <c r="E157" s="64"/>
      <c r="G157" s="64"/>
    </row>
    <row r="158" spans="1:7" ht="15.75">
      <c r="A158" s="64"/>
      <c r="B158" s="64"/>
      <c r="C158" s="64"/>
      <c r="D158" s="64"/>
      <c r="E158" s="64"/>
      <c r="G158" s="64"/>
    </row>
    <row r="159" spans="1:7" ht="15.75">
      <c r="A159" s="64"/>
      <c r="B159" s="64"/>
      <c r="C159" s="64"/>
      <c r="D159" s="64"/>
      <c r="E159" s="64"/>
      <c r="G159" s="64"/>
    </row>
    <row r="160" spans="1:7" ht="15.75">
      <c r="A160" s="64"/>
      <c r="B160" s="64"/>
      <c r="C160" s="64"/>
      <c r="D160" s="64"/>
      <c r="E160" s="64"/>
      <c r="G160" s="64"/>
    </row>
    <row r="161" spans="1:7" ht="15.75">
      <c r="A161" s="64"/>
      <c r="B161" s="64"/>
      <c r="C161" s="64"/>
      <c r="D161" s="64"/>
      <c r="E161" s="64"/>
      <c r="G161" s="64"/>
    </row>
    <row r="162" spans="1:7" ht="15.75">
      <c r="A162" s="64"/>
      <c r="B162" s="64"/>
      <c r="C162" s="64"/>
      <c r="D162" s="64"/>
      <c r="E162" s="64"/>
      <c r="G162" s="64"/>
    </row>
    <row r="163" spans="1:7" ht="15.75">
      <c r="A163" s="64"/>
      <c r="B163" s="64"/>
      <c r="C163" s="64"/>
      <c r="D163" s="64"/>
      <c r="E163" s="64"/>
      <c r="G163" s="64"/>
    </row>
    <row r="164" spans="1:7" ht="15.75">
      <c r="A164" s="64"/>
      <c r="B164" s="64"/>
      <c r="C164" s="64"/>
      <c r="D164" s="64"/>
      <c r="E164" s="64"/>
      <c r="G164" s="64"/>
    </row>
    <row r="165" spans="1:7" ht="15.75">
      <c r="A165" s="64"/>
      <c r="B165" s="64"/>
      <c r="C165" s="64"/>
      <c r="D165" s="64"/>
      <c r="E165" s="64"/>
      <c r="G165" s="64"/>
    </row>
    <row r="166" spans="1:7" ht="15.75">
      <c r="A166" s="64"/>
      <c r="B166" s="64"/>
      <c r="C166" s="64"/>
      <c r="D166" s="64"/>
      <c r="E166" s="64"/>
      <c r="G166" s="64"/>
    </row>
    <row r="167" spans="1:7" ht="15.75">
      <c r="A167" s="64"/>
      <c r="B167" s="64"/>
      <c r="C167" s="64"/>
      <c r="D167" s="64"/>
      <c r="E167" s="64"/>
      <c r="G167" s="64"/>
    </row>
    <row r="168" spans="1:7" ht="15.75">
      <c r="A168" s="64"/>
      <c r="B168" s="64"/>
      <c r="C168" s="64"/>
      <c r="D168" s="64"/>
      <c r="E168" s="64"/>
      <c r="G168" s="64"/>
    </row>
    <row r="169" spans="1:7" ht="15.75">
      <c r="A169" s="64"/>
      <c r="B169" s="64"/>
      <c r="C169" s="64"/>
      <c r="D169" s="64"/>
      <c r="E169" s="64"/>
      <c r="G169" s="64"/>
    </row>
    <row r="170" spans="1:7" ht="15.75">
      <c r="A170" s="64"/>
      <c r="B170" s="64"/>
      <c r="C170" s="64"/>
      <c r="D170" s="64"/>
      <c r="E170" s="64"/>
      <c r="G170" s="64"/>
    </row>
    <row r="171" spans="1:7" ht="15.75">
      <c r="A171" s="64"/>
      <c r="B171" s="64"/>
      <c r="C171" s="64"/>
      <c r="D171" s="64"/>
      <c r="E171" s="64"/>
      <c r="G171" s="64"/>
    </row>
    <row r="172" spans="1:7" ht="15.75">
      <c r="A172" s="64"/>
      <c r="B172" s="64"/>
      <c r="C172" s="64"/>
      <c r="D172" s="64"/>
      <c r="E172" s="64"/>
      <c r="G172" s="64"/>
    </row>
    <row r="173" spans="1:7" ht="15.75">
      <c r="A173" s="64"/>
      <c r="B173" s="64"/>
      <c r="C173" s="64"/>
      <c r="D173" s="64"/>
      <c r="E173" s="64"/>
      <c r="G173" s="64"/>
    </row>
    <row r="174" spans="1:7" ht="15.75">
      <c r="A174" s="64"/>
      <c r="B174" s="64"/>
      <c r="C174" s="64"/>
      <c r="D174" s="64"/>
      <c r="E174" s="64"/>
      <c r="G174" s="64"/>
    </row>
    <row r="175" spans="1:7" ht="15.75">
      <c r="A175" s="64"/>
      <c r="B175" s="64"/>
      <c r="C175" s="64"/>
      <c r="D175" s="64"/>
      <c r="E175" s="64"/>
      <c r="G175" s="64"/>
    </row>
    <row r="176" spans="1:7" ht="15.75">
      <c r="A176" s="64"/>
      <c r="B176" s="64"/>
      <c r="C176" s="64"/>
      <c r="D176" s="64"/>
      <c r="E176" s="64"/>
      <c r="G176" s="64"/>
    </row>
    <row r="177" spans="1:7" ht="15.75">
      <c r="A177" s="64"/>
      <c r="B177" s="64"/>
      <c r="C177" s="64"/>
      <c r="D177" s="64"/>
      <c r="E177" s="64"/>
      <c r="G177" s="64"/>
    </row>
    <row r="178" spans="1:7" ht="15.75">
      <c r="A178" s="64"/>
      <c r="B178" s="64"/>
      <c r="C178" s="64"/>
      <c r="D178" s="64"/>
      <c r="E178" s="64"/>
      <c r="G178" s="64"/>
    </row>
    <row r="179" spans="1:7" ht="15.75">
      <c r="A179" s="64"/>
      <c r="B179" s="64"/>
      <c r="C179" s="64"/>
      <c r="D179" s="64"/>
      <c r="E179" s="64"/>
      <c r="G179" s="64"/>
    </row>
    <row r="180" spans="1:7" ht="15.75">
      <c r="A180" s="64"/>
      <c r="B180" s="64"/>
      <c r="C180" s="64"/>
      <c r="D180" s="64"/>
      <c r="E180" s="64"/>
      <c r="G180" s="64"/>
    </row>
    <row r="181" spans="1:7" ht="15.75">
      <c r="A181" s="64"/>
      <c r="B181" s="64"/>
      <c r="C181" s="64"/>
      <c r="D181" s="64"/>
      <c r="E181" s="64"/>
      <c r="G181" s="64"/>
    </row>
    <row r="182" spans="1:7" ht="15.75">
      <c r="A182" s="64"/>
      <c r="B182" s="64"/>
      <c r="C182" s="64"/>
      <c r="D182" s="64"/>
      <c r="E182" s="64"/>
      <c r="G182" s="64"/>
    </row>
    <row r="183" spans="1:7" ht="15.75">
      <c r="A183" s="64"/>
      <c r="B183" s="64"/>
      <c r="C183" s="64"/>
      <c r="D183" s="64"/>
      <c r="E183" s="64"/>
      <c r="G183" s="64"/>
    </row>
    <row r="184" spans="1:7" ht="15.75">
      <c r="A184" s="64"/>
      <c r="B184" s="64"/>
      <c r="C184" s="64"/>
      <c r="D184" s="64"/>
      <c r="E184" s="64"/>
      <c r="G184" s="64"/>
    </row>
    <row r="185" spans="1:7" ht="15.75">
      <c r="A185" s="64"/>
      <c r="B185" s="64"/>
      <c r="C185" s="64"/>
      <c r="D185" s="64"/>
      <c r="E185" s="64"/>
      <c r="G185" s="64"/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3.57421875" style="39" customWidth="1"/>
    <col min="5" max="5" width="13.57421875" style="42" customWidth="1"/>
    <col min="6" max="7" width="13.140625" style="3" customWidth="1"/>
    <col min="8" max="8" width="14.28125" style="8" bestFit="1" customWidth="1"/>
    <col min="9" max="9" width="14.421875" style="2" customWidth="1"/>
    <col min="10" max="229" width="11.421875" style="2" customWidth="1"/>
    <col min="230" max="230" width="26.421875" style="2" customWidth="1"/>
    <col min="231" max="16384" width="11.57421875" style="2" customWidth="1"/>
  </cols>
  <sheetData>
    <row r="1" spans="1:19" s="8" customFormat="1" ht="15.75">
      <c r="A1" s="1" t="s">
        <v>70</v>
      </c>
      <c r="B1" s="36"/>
      <c r="C1" s="36"/>
      <c r="D1" s="36"/>
      <c r="E1" s="38"/>
      <c r="F1" s="3"/>
      <c r="G1" s="3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8" customFormat="1" ht="15.75">
      <c r="A2" s="1" t="s">
        <v>0</v>
      </c>
      <c r="B2" s="36"/>
      <c r="C2" s="36"/>
      <c r="D2" s="36"/>
      <c r="E2" s="38"/>
      <c r="F2" s="3"/>
      <c r="G2" s="3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" ht="15.75">
      <c r="A3" s="4"/>
      <c r="B3" s="36"/>
      <c r="C3" s="36"/>
      <c r="D3" s="36"/>
      <c r="E3" s="38"/>
    </row>
    <row r="4" spans="1:9" ht="15.75">
      <c r="A4" s="21" t="s">
        <v>63</v>
      </c>
      <c r="B4" s="28">
        <v>1991</v>
      </c>
      <c r="C4" s="28">
        <v>2000</v>
      </c>
      <c r="D4" s="28">
        <v>2006</v>
      </c>
      <c r="E4" s="28">
        <v>2012</v>
      </c>
      <c r="F4" s="28">
        <v>2016</v>
      </c>
      <c r="G4" s="28">
        <v>2019</v>
      </c>
      <c r="H4" s="28" t="s">
        <v>77</v>
      </c>
      <c r="I4" s="28" t="s">
        <v>85</v>
      </c>
    </row>
    <row r="5" spans="1:19" s="8" customFormat="1" ht="15.75">
      <c r="A5" s="17" t="s">
        <v>22</v>
      </c>
      <c r="B5" s="18"/>
      <c r="C5" s="18">
        <v>2.81</v>
      </c>
      <c r="D5" s="18">
        <v>548.67</v>
      </c>
      <c r="E5" s="18">
        <v>2251.5</v>
      </c>
      <c r="F5" s="18">
        <v>4433.6</v>
      </c>
      <c r="G5" s="59">
        <v>7034.290000000035</v>
      </c>
      <c r="H5" s="118">
        <f aca="true" t="shared" si="0" ref="H5:H15">+G5/F5-1</f>
        <v>0.58658652111152</v>
      </c>
      <c r="I5" s="118">
        <f aca="true" t="shared" si="1" ref="I5:I15">+G5/$G$45</f>
        <v>0.4871182816250285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8" customFormat="1" ht="15.75">
      <c r="A6" s="17" t="s">
        <v>10</v>
      </c>
      <c r="B6" s="18">
        <v>179.69</v>
      </c>
      <c r="C6" s="18">
        <v>1152.39</v>
      </c>
      <c r="D6" s="18">
        <v>1597.44</v>
      </c>
      <c r="E6" s="18">
        <v>2312.6</v>
      </c>
      <c r="F6" s="18">
        <v>2572.72</v>
      </c>
      <c r="G6" s="59">
        <v>2845.709999999998</v>
      </c>
      <c r="H6" s="118">
        <f t="shared" si="0"/>
        <v>0.106109487235299</v>
      </c>
      <c r="I6" s="118">
        <f t="shared" si="1"/>
        <v>0.19706286849179547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8" customFormat="1" ht="15.75">
      <c r="A7" s="17" t="s">
        <v>21</v>
      </c>
      <c r="B7" s="18">
        <v>7.72</v>
      </c>
      <c r="C7" s="18">
        <v>208.09</v>
      </c>
      <c r="D7" s="18">
        <v>721.36</v>
      </c>
      <c r="E7" s="18">
        <v>1561</v>
      </c>
      <c r="F7" s="18">
        <v>1853.17</v>
      </c>
      <c r="G7" s="59">
        <v>2157.7799999999993</v>
      </c>
      <c r="H7" s="118">
        <f t="shared" si="0"/>
        <v>0.16437239972587459</v>
      </c>
      <c r="I7" s="118">
        <f t="shared" si="1"/>
        <v>0.14942433219626264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8" customFormat="1" ht="15.75">
      <c r="A8" s="17" t="s">
        <v>2</v>
      </c>
      <c r="B8" s="18">
        <v>26</v>
      </c>
      <c r="C8" s="18">
        <v>68.32</v>
      </c>
      <c r="D8" s="18">
        <v>193.33</v>
      </c>
      <c r="E8" s="18">
        <v>382</v>
      </c>
      <c r="F8" s="18">
        <v>725.02</v>
      </c>
      <c r="G8" s="59">
        <v>1170.28</v>
      </c>
      <c r="H8" s="118">
        <f t="shared" si="0"/>
        <v>0.6141347824887589</v>
      </c>
      <c r="I8" s="118">
        <f t="shared" si="1"/>
        <v>0.08104084173671194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8" customFormat="1" ht="15.75">
      <c r="A9" s="17" t="s">
        <v>15</v>
      </c>
      <c r="B9" s="18">
        <v>10.23</v>
      </c>
      <c r="C9" s="18">
        <v>9.06</v>
      </c>
      <c r="D9" s="18">
        <v>54.97</v>
      </c>
      <c r="E9" s="18">
        <v>95.3</v>
      </c>
      <c r="F9" s="18">
        <v>252.61</v>
      </c>
      <c r="G9" s="59">
        <v>410.70999999999987</v>
      </c>
      <c r="H9" s="118">
        <f t="shared" si="0"/>
        <v>0.6258659593840301</v>
      </c>
      <c r="I9" s="118">
        <f t="shared" si="1"/>
        <v>0.028441299611789445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8" customFormat="1" ht="15.75">
      <c r="A10" s="17" t="s">
        <v>30</v>
      </c>
      <c r="B10" s="18">
        <v>212.87</v>
      </c>
      <c r="C10" s="18">
        <v>323.26</v>
      </c>
      <c r="D10" s="18">
        <v>320.51</v>
      </c>
      <c r="E10" s="18">
        <v>330.8</v>
      </c>
      <c r="F10" s="18">
        <v>224.5</v>
      </c>
      <c r="G10" s="59">
        <v>232.36999999999995</v>
      </c>
      <c r="H10" s="118">
        <f t="shared" si="0"/>
        <v>0.03505567928730491</v>
      </c>
      <c r="I10" s="118">
        <f t="shared" si="1"/>
        <v>0.016091414357555244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8" customFormat="1" ht="15.75">
      <c r="A11" s="17" t="s">
        <v>11</v>
      </c>
      <c r="B11" s="18">
        <v>53.2</v>
      </c>
      <c r="C11" s="18">
        <v>53.78</v>
      </c>
      <c r="D11" s="18">
        <v>108.77</v>
      </c>
      <c r="E11" s="18">
        <v>163.4</v>
      </c>
      <c r="F11" s="18">
        <v>194.31</v>
      </c>
      <c r="G11" s="59">
        <v>215.05999999999997</v>
      </c>
      <c r="H11" s="118">
        <f t="shared" si="0"/>
        <v>0.10678812207297605</v>
      </c>
      <c r="I11" s="118">
        <f t="shared" si="1"/>
        <v>0.014892712362765551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8" customFormat="1" ht="15.75">
      <c r="A12" s="17" t="s">
        <v>25</v>
      </c>
      <c r="B12" s="18">
        <v>15.74</v>
      </c>
      <c r="C12" s="18">
        <v>18.67</v>
      </c>
      <c r="D12" s="18">
        <v>35.8</v>
      </c>
      <c r="E12" s="18">
        <v>8.8</v>
      </c>
      <c r="F12" s="18">
        <v>55.14</v>
      </c>
      <c r="G12" s="59">
        <v>197.10999999999996</v>
      </c>
      <c r="H12" s="118">
        <f t="shared" si="0"/>
        <v>2.5747188973521937</v>
      </c>
      <c r="I12" s="118">
        <f t="shared" si="1"/>
        <v>0.01364969094124764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8" customFormat="1" ht="15.75">
      <c r="A13" s="17" t="s">
        <v>27</v>
      </c>
      <c r="B13" s="18"/>
      <c r="C13" s="18">
        <v>122</v>
      </c>
      <c r="D13" s="18">
        <v>127.06</v>
      </c>
      <c r="E13" s="18">
        <v>137.8</v>
      </c>
      <c r="F13" s="18">
        <v>148.54</v>
      </c>
      <c r="G13" s="59">
        <v>136.83999999999997</v>
      </c>
      <c r="H13" s="118">
        <f t="shared" si="0"/>
        <v>-0.0787666621785379</v>
      </c>
      <c r="I13" s="118">
        <f t="shared" si="1"/>
        <v>0.009476047427326504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8" customFormat="1" ht="15.75">
      <c r="A14" s="17" t="s">
        <v>8</v>
      </c>
      <c r="B14" s="18">
        <v>42.89</v>
      </c>
      <c r="C14" s="18">
        <v>20.01</v>
      </c>
      <c r="D14" s="18">
        <v>21.97</v>
      </c>
      <c r="E14" s="18">
        <v>19.7</v>
      </c>
      <c r="F14" s="18">
        <v>14.13</v>
      </c>
      <c r="G14" s="59">
        <v>17.189999999999998</v>
      </c>
      <c r="H14" s="118">
        <f t="shared" si="0"/>
        <v>0.21656050955413986</v>
      </c>
      <c r="I14" s="118">
        <f t="shared" si="1"/>
        <v>0.001190392102278154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8" customFormat="1" ht="15.75">
      <c r="A15" s="17" t="s">
        <v>16</v>
      </c>
      <c r="B15" s="18"/>
      <c r="C15" s="18">
        <v>4</v>
      </c>
      <c r="D15" s="18">
        <v>3.84</v>
      </c>
      <c r="E15" s="18">
        <v>2.3</v>
      </c>
      <c r="F15" s="18">
        <v>9.66</v>
      </c>
      <c r="G15" s="59">
        <v>9.92</v>
      </c>
      <c r="H15" s="118">
        <f t="shared" si="0"/>
        <v>0.0269151138716357</v>
      </c>
      <c r="I15" s="118">
        <f t="shared" si="1"/>
        <v>0.0006869511142873351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9" ht="15.75">
      <c r="A16" s="17" t="s">
        <v>78</v>
      </c>
      <c r="B16" s="18"/>
      <c r="C16" s="18"/>
      <c r="D16" s="18"/>
      <c r="E16" s="18"/>
      <c r="F16" s="18"/>
      <c r="G16" s="59">
        <v>4.51</v>
      </c>
      <c r="H16" s="118"/>
      <c r="I16" s="118"/>
    </row>
    <row r="17" spans="1:9" ht="15.75">
      <c r="A17" s="17" t="s">
        <v>19</v>
      </c>
      <c r="B17" s="18">
        <v>49.92</v>
      </c>
      <c r="C17" s="18">
        <v>22.72</v>
      </c>
      <c r="D17" s="18">
        <v>20.82</v>
      </c>
      <c r="E17" s="18">
        <v>18.2</v>
      </c>
      <c r="F17" s="18">
        <v>17.14</v>
      </c>
      <c r="G17" s="59">
        <v>3.85</v>
      </c>
      <c r="H17" s="118">
        <f>+G17/F17-1</f>
        <v>-0.7753792298716453</v>
      </c>
      <c r="I17" s="118">
        <f>+G17/$G$45</f>
        <v>0.0002666090514119194</v>
      </c>
    </row>
    <row r="18" spans="1:9" ht="15.75">
      <c r="A18" s="17" t="s">
        <v>12</v>
      </c>
      <c r="B18" s="18">
        <v>0.36</v>
      </c>
      <c r="C18" s="18">
        <v>1.91</v>
      </c>
      <c r="D18" s="18">
        <v>1.94</v>
      </c>
      <c r="E18" s="18">
        <v>0</v>
      </c>
      <c r="F18" s="18"/>
      <c r="G18" s="59">
        <v>2.67</v>
      </c>
      <c r="H18" s="118"/>
      <c r="I18" s="118"/>
    </row>
    <row r="19" spans="1:9" ht="15.75" customHeight="1">
      <c r="A19" s="17" t="s">
        <v>45</v>
      </c>
      <c r="B19" s="18">
        <v>35.62</v>
      </c>
      <c r="C19" s="18">
        <v>3.2</v>
      </c>
      <c r="D19" s="18">
        <v>11.17</v>
      </c>
      <c r="E19" s="18">
        <v>7.2</v>
      </c>
      <c r="F19" s="18">
        <v>5.13</v>
      </c>
      <c r="G19" s="59">
        <v>0.99</v>
      </c>
      <c r="H19" s="118">
        <f>+G19/F19-1</f>
        <v>-0.8070175438596492</v>
      </c>
      <c r="I19" s="118">
        <f>+G19/$G$45</f>
        <v>6.855661322020783E-05</v>
      </c>
    </row>
    <row r="20" spans="1:9" ht="15.75" customHeight="1">
      <c r="A20" s="17" t="s">
        <v>47</v>
      </c>
      <c r="B20" s="18"/>
      <c r="C20" s="18"/>
      <c r="D20" s="18">
        <v>1</v>
      </c>
      <c r="E20" s="18">
        <v>2.6</v>
      </c>
      <c r="F20" s="18">
        <v>0.74</v>
      </c>
      <c r="G20" s="59">
        <v>0.8400000000000001</v>
      </c>
      <c r="H20" s="118">
        <f>+G20/F20-1</f>
        <v>0.1351351351351353</v>
      </c>
      <c r="I20" s="118">
        <f>+G20/$G$45</f>
        <v>5.816924758078241E-05</v>
      </c>
    </row>
    <row r="21" spans="1:9" ht="15.75">
      <c r="A21" s="17" t="s">
        <v>7</v>
      </c>
      <c r="B21" s="18">
        <v>1.55</v>
      </c>
      <c r="C21" s="18">
        <v>0.99</v>
      </c>
      <c r="D21" s="18">
        <v>0.36</v>
      </c>
      <c r="E21" s="18">
        <v>0.3</v>
      </c>
      <c r="F21" s="18">
        <v>13.75</v>
      </c>
      <c r="G21" s="59">
        <v>0.5</v>
      </c>
      <c r="H21" s="118">
        <f>+G21/F21-1</f>
        <v>-0.9636363636363636</v>
      </c>
      <c r="I21" s="118">
        <f>+G21/$G$45</f>
        <v>3.46245521314181E-05</v>
      </c>
    </row>
    <row r="22" spans="1:9" ht="15.75">
      <c r="A22" s="17" t="s">
        <v>1</v>
      </c>
      <c r="B22" s="18"/>
      <c r="C22" s="18"/>
      <c r="D22" s="18"/>
      <c r="E22" s="18"/>
      <c r="F22" s="18">
        <v>8.95</v>
      </c>
      <c r="G22" s="59"/>
      <c r="H22" s="118">
        <f>+G22/F22-1</f>
        <v>-1</v>
      </c>
      <c r="I22" s="118">
        <f>+G22/$G$45</f>
        <v>0</v>
      </c>
    </row>
    <row r="23" spans="1:9" ht="15.75">
      <c r="A23" s="17" t="s">
        <v>23</v>
      </c>
      <c r="B23" s="18"/>
      <c r="C23" s="18"/>
      <c r="D23" s="18"/>
      <c r="E23" s="18"/>
      <c r="F23" s="18"/>
      <c r="G23" s="59"/>
      <c r="H23" s="118"/>
      <c r="I23" s="118"/>
    </row>
    <row r="24" spans="1:9" ht="15.75">
      <c r="A24" s="17" t="s">
        <v>24</v>
      </c>
      <c r="B24" s="18">
        <v>3.05</v>
      </c>
      <c r="C24" s="18">
        <v>0.05</v>
      </c>
      <c r="D24" s="18"/>
      <c r="E24" s="18"/>
      <c r="F24" s="18"/>
      <c r="G24" s="59"/>
      <c r="H24" s="118"/>
      <c r="I24" s="118"/>
    </row>
    <row r="25" spans="1:9" s="3" customFormat="1" ht="15.75">
      <c r="A25" s="17" t="s">
        <v>26</v>
      </c>
      <c r="B25" s="18"/>
      <c r="C25" s="18"/>
      <c r="D25" s="18"/>
      <c r="E25" s="18"/>
      <c r="F25" s="18"/>
      <c r="G25" s="59"/>
      <c r="H25" s="118"/>
      <c r="I25" s="118"/>
    </row>
    <row r="26" spans="1:9" s="3" customFormat="1" ht="15.75">
      <c r="A26" s="17" t="s">
        <v>3</v>
      </c>
      <c r="B26" s="18">
        <v>0.81</v>
      </c>
      <c r="C26" s="18">
        <v>0.81</v>
      </c>
      <c r="D26" s="18"/>
      <c r="E26" s="18"/>
      <c r="F26" s="18"/>
      <c r="G26" s="59"/>
      <c r="H26" s="118"/>
      <c r="I26" s="118"/>
    </row>
    <row r="27" spans="1:9" s="3" customFormat="1" ht="15.75">
      <c r="A27" s="17" t="s">
        <v>4</v>
      </c>
      <c r="B27" s="18">
        <v>0.55</v>
      </c>
      <c r="C27" s="18">
        <v>0.1</v>
      </c>
      <c r="D27" s="18"/>
      <c r="E27" s="18"/>
      <c r="F27" s="18"/>
      <c r="G27" s="59"/>
      <c r="H27" s="118"/>
      <c r="I27" s="118"/>
    </row>
    <row r="28" spans="1:9" s="3" customFormat="1" ht="15.75">
      <c r="A28" s="17" t="s">
        <v>5</v>
      </c>
      <c r="B28" s="18">
        <v>0.52</v>
      </c>
      <c r="C28" s="18">
        <v>1.06</v>
      </c>
      <c r="D28" s="18"/>
      <c r="E28" s="18"/>
      <c r="F28" s="18"/>
      <c r="G28" s="59"/>
      <c r="H28" s="118"/>
      <c r="I28" s="118"/>
    </row>
    <row r="29" spans="1:9" s="3" customFormat="1" ht="15.75" customHeight="1">
      <c r="A29" s="17" t="s">
        <v>6</v>
      </c>
      <c r="B29" s="18">
        <v>3.8</v>
      </c>
      <c r="C29" s="18">
        <v>0.48</v>
      </c>
      <c r="D29" s="18">
        <v>0.2</v>
      </c>
      <c r="E29" s="18"/>
      <c r="F29" s="18"/>
      <c r="G29" s="59"/>
      <c r="H29" s="118"/>
      <c r="I29" s="118"/>
    </row>
    <row r="30" spans="1:9" s="3" customFormat="1" ht="15.75">
      <c r="A30" s="17" t="s">
        <v>32</v>
      </c>
      <c r="B30" s="18"/>
      <c r="C30" s="18"/>
      <c r="D30" s="18">
        <v>0.29</v>
      </c>
      <c r="E30" s="18">
        <v>0.4</v>
      </c>
      <c r="F30" s="18"/>
      <c r="G30" s="59"/>
      <c r="H30" s="118"/>
      <c r="I30" s="118"/>
    </row>
    <row r="31" spans="1:9" s="3" customFormat="1" ht="15.75">
      <c r="A31" s="17" t="s">
        <v>34</v>
      </c>
      <c r="B31" s="18">
        <v>0.56</v>
      </c>
      <c r="C31" s="18">
        <v>1.66</v>
      </c>
      <c r="D31" s="18">
        <v>0.35</v>
      </c>
      <c r="E31" s="18">
        <v>1.5</v>
      </c>
      <c r="F31" s="18">
        <v>3.04</v>
      </c>
      <c r="G31" s="59"/>
      <c r="H31" s="118"/>
      <c r="I31" s="118"/>
    </row>
    <row r="32" spans="1:9" s="3" customFormat="1" ht="15.75">
      <c r="A32" s="17" t="s">
        <v>9</v>
      </c>
      <c r="B32" s="18"/>
      <c r="C32" s="18"/>
      <c r="D32" s="18"/>
      <c r="E32" s="18"/>
      <c r="F32" s="18">
        <v>0.69</v>
      </c>
      <c r="G32" s="59"/>
      <c r="H32" s="118"/>
      <c r="I32" s="118"/>
    </row>
    <row r="33" spans="1:9" s="3" customFormat="1" ht="15.75">
      <c r="A33" s="17" t="s">
        <v>46</v>
      </c>
      <c r="B33" s="18"/>
      <c r="C33" s="18"/>
      <c r="D33" s="18">
        <v>1</v>
      </c>
      <c r="E33" s="18">
        <v>0</v>
      </c>
      <c r="F33" s="18"/>
      <c r="G33" s="59"/>
      <c r="H33" s="118"/>
      <c r="I33" s="118"/>
    </row>
    <row r="34" spans="1:9" s="3" customFormat="1" ht="15.75">
      <c r="A34" s="17" t="s">
        <v>13</v>
      </c>
      <c r="B34" s="18">
        <v>0.19</v>
      </c>
      <c r="C34" s="18"/>
      <c r="D34" s="18">
        <v>0.04</v>
      </c>
      <c r="E34" s="18">
        <v>0</v>
      </c>
      <c r="F34" s="18"/>
      <c r="G34" s="59"/>
      <c r="H34" s="118"/>
      <c r="I34" s="118"/>
    </row>
    <row r="35" spans="1:9" s="3" customFormat="1" ht="15.75">
      <c r="A35" s="17" t="s">
        <v>14</v>
      </c>
      <c r="B35" s="18">
        <v>2.57</v>
      </c>
      <c r="C35" s="18">
        <v>0.06</v>
      </c>
      <c r="D35" s="18"/>
      <c r="E35" s="18"/>
      <c r="F35" s="18"/>
      <c r="G35" s="59"/>
      <c r="H35" s="118"/>
      <c r="I35" s="118"/>
    </row>
    <row r="36" spans="1:9" s="3" customFormat="1" ht="15.75">
      <c r="A36" s="17" t="s">
        <v>48</v>
      </c>
      <c r="B36" s="18"/>
      <c r="C36" s="18"/>
      <c r="D36" s="18">
        <v>0.04</v>
      </c>
      <c r="E36" s="18">
        <v>0</v>
      </c>
      <c r="F36" s="18"/>
      <c r="G36" s="59"/>
      <c r="H36" s="118"/>
      <c r="I36" s="118"/>
    </row>
    <row r="37" spans="1:9" s="3" customFormat="1" ht="15.75">
      <c r="A37" s="17" t="s">
        <v>49</v>
      </c>
      <c r="B37" s="18"/>
      <c r="C37" s="18"/>
      <c r="D37" s="18"/>
      <c r="E37" s="18"/>
      <c r="F37" s="18"/>
      <c r="G37" s="59"/>
      <c r="H37" s="118"/>
      <c r="I37" s="118"/>
    </row>
    <row r="38" spans="1:9" s="3" customFormat="1" ht="15.75">
      <c r="A38" s="17" t="s">
        <v>17</v>
      </c>
      <c r="B38" s="18"/>
      <c r="C38" s="18">
        <v>1.77</v>
      </c>
      <c r="D38" s="18">
        <v>1.97</v>
      </c>
      <c r="E38" s="18">
        <v>0</v>
      </c>
      <c r="F38" s="18"/>
      <c r="G38" s="59"/>
      <c r="H38" s="118"/>
      <c r="I38" s="118"/>
    </row>
    <row r="39" spans="1:9" s="3" customFormat="1" ht="15.75">
      <c r="A39" s="17" t="s">
        <v>18</v>
      </c>
      <c r="B39" s="18">
        <v>3.81</v>
      </c>
      <c r="C39" s="18"/>
      <c r="D39" s="18"/>
      <c r="E39" s="18"/>
      <c r="F39" s="18"/>
      <c r="G39" s="59"/>
      <c r="H39" s="118"/>
      <c r="I39" s="118"/>
    </row>
    <row r="40" spans="1:9" s="3" customFormat="1" ht="15.75">
      <c r="A40" s="17" t="s">
        <v>55</v>
      </c>
      <c r="B40" s="18"/>
      <c r="C40" s="18">
        <v>1.8</v>
      </c>
      <c r="D40" s="18">
        <v>6</v>
      </c>
      <c r="E40" s="18">
        <v>6</v>
      </c>
      <c r="F40" s="18"/>
      <c r="G40" s="59"/>
      <c r="H40" s="118"/>
      <c r="I40" s="118"/>
    </row>
    <row r="41" spans="1:9" s="3" customFormat="1" ht="15.75">
      <c r="A41" s="17" t="s">
        <v>20</v>
      </c>
      <c r="B41" s="18">
        <v>1.32</v>
      </c>
      <c r="C41" s="18">
        <v>1.5</v>
      </c>
      <c r="D41" s="18"/>
      <c r="E41" s="18"/>
      <c r="F41" s="18"/>
      <c r="G41" s="59"/>
      <c r="H41" s="118"/>
      <c r="I41" s="118"/>
    </row>
    <row r="42" spans="1:9" s="3" customFormat="1" ht="15.75">
      <c r="A42" s="17" t="s">
        <v>58</v>
      </c>
      <c r="B42" s="18">
        <v>9.07</v>
      </c>
      <c r="C42" s="18"/>
      <c r="D42" s="18">
        <v>1</v>
      </c>
      <c r="E42" s="18">
        <v>1.1</v>
      </c>
      <c r="F42" s="18"/>
      <c r="G42" s="59"/>
      <c r="H42" s="118"/>
      <c r="I42" s="118"/>
    </row>
    <row r="43" spans="1:9" s="3" customFormat="1" ht="15.75">
      <c r="A43" s="17" t="s">
        <v>59</v>
      </c>
      <c r="B43" s="18">
        <v>8.62</v>
      </c>
      <c r="C43" s="18">
        <v>1</v>
      </c>
      <c r="D43" s="18">
        <v>0.8</v>
      </c>
      <c r="E43" s="18"/>
      <c r="F43" s="18">
        <v>3</v>
      </c>
      <c r="G43" s="59"/>
      <c r="H43" s="118"/>
      <c r="I43" s="118"/>
    </row>
    <row r="44" spans="1:9" s="3" customFormat="1" ht="15.75">
      <c r="A44" s="17"/>
      <c r="B44" s="18"/>
      <c r="C44" s="18"/>
      <c r="D44" s="18"/>
      <c r="E44" s="18"/>
      <c r="F44" s="18"/>
      <c r="G44" s="59"/>
      <c r="H44" s="118"/>
      <c r="I44" s="118"/>
    </row>
    <row r="45" spans="1:9" s="3" customFormat="1" ht="15.75">
      <c r="A45" s="23" t="s">
        <v>61</v>
      </c>
      <c r="B45" s="24">
        <f aca="true" t="shared" si="2" ref="B45:G45">SUM(B5:B43)</f>
        <v>670.6599999999999</v>
      </c>
      <c r="C45" s="24">
        <f t="shared" si="2"/>
        <v>2021.4999999999998</v>
      </c>
      <c r="D45" s="24">
        <f t="shared" si="2"/>
        <v>3780.7</v>
      </c>
      <c r="E45" s="35">
        <f t="shared" si="2"/>
        <v>7302.500000000001</v>
      </c>
      <c r="F45" s="35">
        <f t="shared" si="2"/>
        <v>10535.84</v>
      </c>
      <c r="G45" s="122">
        <f t="shared" si="2"/>
        <v>14440.620000000034</v>
      </c>
      <c r="H45" s="119">
        <f>+G45/F45-1</f>
        <v>0.3706187641422074</v>
      </c>
      <c r="I45" s="119">
        <f>+G45/$G$45</f>
        <v>1</v>
      </c>
    </row>
    <row r="46" spans="1:9" s="6" customFormat="1" ht="15.75">
      <c r="A46" s="10" t="s">
        <v>66</v>
      </c>
      <c r="B46" s="32"/>
      <c r="C46" s="32"/>
      <c r="D46" s="32"/>
      <c r="E46" s="32"/>
      <c r="F46" s="8"/>
      <c r="G46" s="8"/>
      <c r="H46" s="3"/>
      <c r="I46" s="3"/>
    </row>
    <row r="47" spans="1:9" s="6" customFormat="1" ht="15.75">
      <c r="A47" s="36"/>
      <c r="B47" s="36"/>
      <c r="C47" s="39"/>
      <c r="D47" s="39"/>
      <c r="E47" s="8"/>
      <c r="F47" s="8"/>
      <c r="G47" s="8"/>
      <c r="H47" s="8"/>
      <c r="I47" s="3"/>
    </row>
    <row r="48" spans="1:9" s="5" customFormat="1" ht="15.75">
      <c r="A48" s="36"/>
      <c r="B48" s="36"/>
      <c r="C48" s="39"/>
      <c r="D48" s="39"/>
      <c r="E48" s="8"/>
      <c r="F48" s="8"/>
      <c r="G48" s="108"/>
      <c r="H48" s="8"/>
      <c r="I48" s="3"/>
    </row>
    <row r="49" spans="1:9" s="5" customFormat="1" ht="15.75">
      <c r="A49" s="36"/>
      <c r="B49" s="36"/>
      <c r="C49" s="39"/>
      <c r="D49" s="39"/>
      <c r="E49" s="8"/>
      <c r="F49" s="8"/>
      <c r="G49" s="8"/>
      <c r="H49" s="8"/>
      <c r="I49" s="3"/>
    </row>
    <row r="50" spans="1:9" s="5" customFormat="1" ht="15.75">
      <c r="A50" s="36"/>
      <c r="B50" s="36"/>
      <c r="C50" s="39"/>
      <c r="D50" s="39"/>
      <c r="E50" s="8"/>
      <c r="F50" s="8"/>
      <c r="G50" s="8"/>
      <c r="H50" s="8"/>
      <c r="I50" s="3"/>
    </row>
    <row r="51" spans="1:9" s="5" customFormat="1" ht="15.75">
      <c r="A51" s="36"/>
      <c r="B51" s="36"/>
      <c r="C51" s="39"/>
      <c r="D51" s="39"/>
      <c r="E51" s="8"/>
      <c r="F51" s="8"/>
      <c r="G51" s="8"/>
      <c r="H51" s="8"/>
      <c r="I51" s="3"/>
    </row>
    <row r="52" spans="1:9" s="5" customFormat="1" ht="15.75">
      <c r="A52" s="36"/>
      <c r="B52" s="36"/>
      <c r="C52" s="39"/>
      <c r="D52" s="39"/>
      <c r="E52" s="8"/>
      <c r="F52" s="8"/>
      <c r="G52" s="8"/>
      <c r="H52" s="8"/>
      <c r="I52" s="3"/>
    </row>
    <row r="53" spans="1:9" s="5" customFormat="1" ht="15.75">
      <c r="A53" s="36"/>
      <c r="B53" s="36"/>
      <c r="C53" s="39"/>
      <c r="D53" s="39"/>
      <c r="E53" s="8"/>
      <c r="F53" s="8"/>
      <c r="G53" s="8"/>
      <c r="H53" s="8"/>
      <c r="I53" s="3"/>
    </row>
    <row r="54" spans="1:9" s="5" customFormat="1" ht="15.75">
      <c r="A54" s="36"/>
      <c r="B54" s="36"/>
      <c r="C54" s="39"/>
      <c r="D54" s="39"/>
      <c r="E54" s="8"/>
      <c r="F54" s="8"/>
      <c r="G54" s="8"/>
      <c r="H54" s="8"/>
      <c r="I54" s="3"/>
    </row>
    <row r="55" spans="1:9" s="5" customFormat="1" ht="15.75">
      <c r="A55" s="36"/>
      <c r="B55" s="36"/>
      <c r="C55" s="39"/>
      <c r="D55" s="39"/>
      <c r="E55" s="8"/>
      <c r="F55" s="8"/>
      <c r="G55" s="8"/>
      <c r="H55" s="8"/>
      <c r="I55" s="3"/>
    </row>
    <row r="56" spans="1:9" s="5" customFormat="1" ht="15.75">
      <c r="A56" s="36"/>
      <c r="B56" s="36"/>
      <c r="C56" s="39"/>
      <c r="D56" s="39"/>
      <c r="E56" s="8"/>
      <c r="F56" s="8"/>
      <c r="G56" s="8"/>
      <c r="H56" s="8"/>
      <c r="I56" s="3"/>
    </row>
    <row r="57" spans="1:9" s="5" customFormat="1" ht="15.75">
      <c r="A57" s="36"/>
      <c r="B57" s="36"/>
      <c r="C57" s="39"/>
      <c r="D57" s="39"/>
      <c r="E57" s="8"/>
      <c r="F57" s="8"/>
      <c r="G57" s="8"/>
      <c r="H57" s="8"/>
      <c r="I57" s="3"/>
    </row>
    <row r="58" spans="1:9" s="5" customFormat="1" ht="15.75">
      <c r="A58" s="36"/>
      <c r="B58" s="36"/>
      <c r="C58" s="39"/>
      <c r="D58" s="39"/>
      <c r="E58" s="8"/>
      <c r="F58" s="8"/>
      <c r="G58" s="8"/>
      <c r="H58" s="8"/>
      <c r="I58" s="3"/>
    </row>
    <row r="59" spans="1:9" s="5" customFormat="1" ht="15.75">
      <c r="A59" s="36"/>
      <c r="B59" s="36"/>
      <c r="C59" s="39"/>
      <c r="D59" s="39"/>
      <c r="E59" s="8"/>
      <c r="F59" s="8"/>
      <c r="G59" s="8"/>
      <c r="H59" s="8"/>
      <c r="I59" s="3"/>
    </row>
    <row r="60" spans="1:9" s="5" customFormat="1" ht="15.75">
      <c r="A60" s="36"/>
      <c r="B60" s="36"/>
      <c r="C60" s="39"/>
      <c r="D60" s="39"/>
      <c r="E60" s="8"/>
      <c r="F60" s="8"/>
      <c r="G60" s="8"/>
      <c r="H60" s="8"/>
      <c r="I60" s="3"/>
    </row>
    <row r="61" spans="1:9" s="5" customFormat="1" ht="15.75">
      <c r="A61" s="36"/>
      <c r="B61" s="36"/>
      <c r="C61" s="39"/>
      <c r="D61" s="39"/>
      <c r="E61" s="8"/>
      <c r="F61" s="8"/>
      <c r="G61" s="8"/>
      <c r="H61" s="8"/>
      <c r="I61" s="3"/>
    </row>
    <row r="62" spans="1:9" s="5" customFormat="1" ht="15.75">
      <c r="A62" s="36"/>
      <c r="B62" s="36"/>
      <c r="C62" s="39"/>
      <c r="D62" s="39"/>
      <c r="E62" s="8"/>
      <c r="F62" s="8"/>
      <c r="G62" s="8"/>
      <c r="H62" s="8"/>
      <c r="I62" s="3"/>
    </row>
    <row r="63" spans="1:9" s="5" customFormat="1" ht="15.75">
      <c r="A63" s="36"/>
      <c r="B63" s="36"/>
      <c r="C63" s="39"/>
      <c r="D63" s="39"/>
      <c r="E63" s="8"/>
      <c r="F63" s="8"/>
      <c r="G63" s="8"/>
      <c r="H63" s="8"/>
      <c r="I63" s="3"/>
    </row>
    <row r="64" spans="1:9" s="5" customFormat="1" ht="15.75">
      <c r="A64" s="36"/>
      <c r="B64" s="36"/>
      <c r="C64" s="39"/>
      <c r="D64" s="39"/>
      <c r="E64" s="8"/>
      <c r="F64" s="8"/>
      <c r="G64" s="8"/>
      <c r="H64" s="8"/>
      <c r="I64" s="3"/>
    </row>
    <row r="65" spans="1:9" s="5" customFormat="1" ht="15.75">
      <c r="A65" s="36"/>
      <c r="B65" s="36"/>
      <c r="C65" s="39"/>
      <c r="D65" s="39"/>
      <c r="E65" s="8"/>
      <c r="F65" s="8"/>
      <c r="G65" s="8"/>
      <c r="H65" s="8"/>
      <c r="I65" s="3"/>
    </row>
    <row r="66" spans="1:9" s="5" customFormat="1" ht="15.75">
      <c r="A66" s="36"/>
      <c r="B66" s="36"/>
      <c r="C66" s="39"/>
      <c r="D66" s="39"/>
      <c r="E66" s="8"/>
      <c r="F66" s="8"/>
      <c r="G66" s="8"/>
      <c r="H66" s="8"/>
      <c r="I66" s="3"/>
    </row>
    <row r="67" spans="1:9" s="5" customFormat="1" ht="15.75">
      <c r="A67" s="36"/>
      <c r="B67" s="36"/>
      <c r="C67" s="39"/>
      <c r="D67" s="39"/>
      <c r="E67" s="8"/>
      <c r="F67" s="8"/>
      <c r="G67" s="8"/>
      <c r="H67" s="8"/>
      <c r="I67" s="3"/>
    </row>
    <row r="68" spans="1:9" s="5" customFormat="1" ht="15.75">
      <c r="A68" s="36"/>
      <c r="B68" s="36"/>
      <c r="C68" s="39"/>
      <c r="D68" s="39"/>
      <c r="E68" s="8"/>
      <c r="F68" s="8"/>
      <c r="G68" s="8"/>
      <c r="H68" s="8"/>
      <c r="I68" s="3"/>
    </row>
    <row r="69" spans="1:9" s="5" customFormat="1" ht="15.75">
      <c r="A69" s="36"/>
      <c r="B69" s="36"/>
      <c r="C69" s="39"/>
      <c r="D69" s="39"/>
      <c r="E69" s="8"/>
      <c r="F69" s="8"/>
      <c r="G69" s="8"/>
      <c r="H69" s="8"/>
      <c r="I69" s="3"/>
    </row>
    <row r="70" spans="1:9" s="5" customFormat="1" ht="15.75">
      <c r="A70" s="36"/>
      <c r="B70" s="36"/>
      <c r="C70" s="39"/>
      <c r="D70" s="39"/>
      <c r="E70" s="8"/>
      <c r="F70" s="8"/>
      <c r="G70" s="8"/>
      <c r="H70" s="8"/>
      <c r="I70" s="3"/>
    </row>
    <row r="71" spans="1:9" s="5" customFormat="1" ht="15.75">
      <c r="A71" s="36"/>
      <c r="B71" s="36"/>
      <c r="C71" s="39"/>
      <c r="D71" s="39"/>
      <c r="E71" s="8"/>
      <c r="F71" s="8"/>
      <c r="G71" s="8"/>
      <c r="H71" s="8"/>
      <c r="I71" s="3"/>
    </row>
    <row r="72" spans="1:9" s="5" customFormat="1" ht="15.75">
      <c r="A72" s="36"/>
      <c r="B72" s="36"/>
      <c r="C72" s="39"/>
      <c r="D72" s="39"/>
      <c r="E72" s="8"/>
      <c r="F72" s="8"/>
      <c r="G72" s="8"/>
      <c r="H72" s="8"/>
      <c r="I72" s="3"/>
    </row>
    <row r="73" spans="1:9" s="5" customFormat="1" ht="15.75">
      <c r="A73" s="36"/>
      <c r="B73" s="36"/>
      <c r="C73" s="39"/>
      <c r="D73" s="39"/>
      <c r="E73" s="8"/>
      <c r="F73" s="8"/>
      <c r="G73" s="8"/>
      <c r="H73" s="8"/>
      <c r="I73" s="3"/>
    </row>
    <row r="74" spans="1:9" s="5" customFormat="1" ht="15.75">
      <c r="A74" s="36"/>
      <c r="B74" s="36"/>
      <c r="C74" s="39"/>
      <c r="D74" s="39"/>
      <c r="E74" s="8"/>
      <c r="F74" s="8"/>
      <c r="G74" s="8"/>
      <c r="H74" s="8"/>
      <c r="I74" s="3"/>
    </row>
    <row r="75" spans="1:9" s="5" customFormat="1" ht="15.75">
      <c r="A75" s="36"/>
      <c r="B75" s="36"/>
      <c r="C75" s="39"/>
      <c r="D75" s="39"/>
      <c r="E75" s="8"/>
      <c r="F75" s="8"/>
      <c r="G75" s="8"/>
      <c r="H75" s="8"/>
      <c r="I75" s="3"/>
    </row>
    <row r="76" spans="1:9" s="5" customFormat="1" ht="15.75">
      <c r="A76" s="36"/>
      <c r="B76" s="36"/>
      <c r="C76" s="39"/>
      <c r="D76" s="39"/>
      <c r="E76" s="8"/>
      <c r="F76" s="8"/>
      <c r="G76" s="8"/>
      <c r="H76" s="8"/>
      <c r="I76" s="3"/>
    </row>
    <row r="77" spans="1:9" s="5" customFormat="1" ht="15.75">
      <c r="A77" s="36"/>
      <c r="B77" s="36"/>
      <c r="C77" s="39"/>
      <c r="D77" s="39"/>
      <c r="E77" s="8"/>
      <c r="F77" s="8"/>
      <c r="G77" s="8"/>
      <c r="H77" s="8"/>
      <c r="I77" s="3"/>
    </row>
    <row r="78" spans="1:9" s="5" customFormat="1" ht="15.75">
      <c r="A78" s="36"/>
      <c r="B78" s="36"/>
      <c r="C78" s="39"/>
      <c r="D78" s="39"/>
      <c r="E78" s="8"/>
      <c r="F78" s="8"/>
      <c r="G78" s="8"/>
      <c r="H78" s="8"/>
      <c r="I78" s="3"/>
    </row>
    <row r="79" spans="1:9" s="5" customFormat="1" ht="15.75">
      <c r="A79" s="36"/>
      <c r="B79" s="36"/>
      <c r="C79" s="39"/>
      <c r="D79" s="39"/>
      <c r="E79" s="8"/>
      <c r="F79" s="8"/>
      <c r="G79" s="8"/>
      <c r="H79" s="8"/>
      <c r="I79" s="3"/>
    </row>
    <row r="80" spans="1:9" s="5" customFormat="1" ht="15.75">
      <c r="A80" s="36"/>
      <c r="B80" s="36"/>
      <c r="C80" s="39"/>
      <c r="D80" s="39"/>
      <c r="E80" s="8"/>
      <c r="F80" s="8"/>
      <c r="G80" s="8"/>
      <c r="H80" s="8"/>
      <c r="I80" s="3"/>
    </row>
    <row r="81" spans="1:9" s="5" customFormat="1" ht="15.75">
      <c r="A81" s="36"/>
      <c r="B81" s="36"/>
      <c r="C81" s="39"/>
      <c r="D81" s="39"/>
      <c r="E81" s="8"/>
      <c r="F81" s="8"/>
      <c r="G81" s="8"/>
      <c r="H81" s="8"/>
      <c r="I81" s="3"/>
    </row>
    <row r="82" spans="1:9" s="5" customFormat="1" ht="15.75">
      <c r="A82" s="36"/>
      <c r="B82" s="36"/>
      <c r="C82" s="39"/>
      <c r="D82" s="39"/>
      <c r="E82" s="8"/>
      <c r="F82" s="8"/>
      <c r="G82" s="8"/>
      <c r="H82" s="8"/>
      <c r="I82" s="3"/>
    </row>
    <row r="83" spans="1:9" s="5" customFormat="1" ht="15.75">
      <c r="A83" s="36"/>
      <c r="B83" s="36"/>
      <c r="C83" s="39"/>
      <c r="D83" s="39"/>
      <c r="E83" s="8"/>
      <c r="F83" s="8"/>
      <c r="G83" s="8"/>
      <c r="H83" s="8"/>
      <c r="I83" s="3"/>
    </row>
    <row r="84" spans="1:9" s="5" customFormat="1" ht="15.75">
      <c r="A84" s="36"/>
      <c r="B84" s="36"/>
      <c r="C84" s="39"/>
      <c r="D84" s="39"/>
      <c r="E84" s="8"/>
      <c r="F84" s="8"/>
      <c r="G84" s="8"/>
      <c r="H84" s="8"/>
      <c r="I84" s="3"/>
    </row>
    <row r="85" spans="1:9" s="5" customFormat="1" ht="15.75">
      <c r="A85" s="36"/>
      <c r="B85" s="36"/>
      <c r="C85" s="39"/>
      <c r="D85" s="39"/>
      <c r="E85" s="8"/>
      <c r="F85" s="8"/>
      <c r="G85" s="8"/>
      <c r="H85" s="8"/>
      <c r="I85" s="3"/>
    </row>
    <row r="86" spans="1:9" s="5" customFormat="1" ht="15.75">
      <c r="A86" s="36"/>
      <c r="B86" s="36"/>
      <c r="C86" s="39"/>
      <c r="D86" s="39"/>
      <c r="E86" s="8"/>
      <c r="F86" s="8"/>
      <c r="G86" s="8"/>
      <c r="H86" s="8"/>
      <c r="I86" s="3"/>
    </row>
    <row r="87" spans="1:9" s="5" customFormat="1" ht="15.75">
      <c r="A87" s="36"/>
      <c r="B87" s="36"/>
      <c r="C87" s="39"/>
      <c r="D87" s="39"/>
      <c r="E87" s="8"/>
      <c r="F87" s="8"/>
      <c r="G87" s="8"/>
      <c r="H87" s="8"/>
      <c r="I87" s="3"/>
    </row>
    <row r="88" spans="1:9" s="5" customFormat="1" ht="15.75">
      <c r="A88" s="36"/>
      <c r="B88" s="36"/>
      <c r="C88" s="39"/>
      <c r="D88" s="39"/>
      <c r="E88" s="8"/>
      <c r="F88" s="8"/>
      <c r="G88" s="8"/>
      <c r="H88" s="8"/>
      <c r="I88" s="3"/>
    </row>
    <row r="89" spans="1:9" s="5" customFormat="1" ht="15.75">
      <c r="A89" s="36"/>
      <c r="B89" s="36"/>
      <c r="C89" s="39"/>
      <c r="D89" s="39"/>
      <c r="E89" s="8"/>
      <c r="F89" s="8"/>
      <c r="G89" s="8"/>
      <c r="H89" s="8"/>
      <c r="I89" s="3"/>
    </row>
    <row r="90" spans="1:9" s="5" customFormat="1" ht="15.75">
      <c r="A90" s="36"/>
      <c r="B90" s="36"/>
      <c r="C90" s="39"/>
      <c r="D90" s="39"/>
      <c r="E90" s="8"/>
      <c r="F90" s="8"/>
      <c r="G90" s="8"/>
      <c r="H90" s="8"/>
      <c r="I90" s="3"/>
    </row>
    <row r="91" spans="1:9" s="5" customFormat="1" ht="15.75">
      <c r="A91" s="36"/>
      <c r="B91" s="36"/>
      <c r="C91" s="39"/>
      <c r="D91" s="39"/>
      <c r="E91" s="8"/>
      <c r="F91" s="8"/>
      <c r="G91" s="8"/>
      <c r="H91" s="8"/>
      <c r="I91" s="3"/>
    </row>
    <row r="92" spans="1:9" s="5" customFormat="1" ht="15.75">
      <c r="A92" s="36"/>
      <c r="B92" s="36"/>
      <c r="C92" s="39"/>
      <c r="D92" s="39"/>
      <c r="E92" s="8"/>
      <c r="F92" s="8"/>
      <c r="G92" s="8"/>
      <c r="H92" s="8"/>
      <c r="I92" s="3"/>
    </row>
    <row r="93" spans="1:9" s="5" customFormat="1" ht="15.75">
      <c r="A93" s="36"/>
      <c r="B93" s="36"/>
      <c r="C93" s="39"/>
      <c r="D93" s="39"/>
      <c r="E93" s="8"/>
      <c r="F93" s="8"/>
      <c r="G93" s="8"/>
      <c r="H93" s="8"/>
      <c r="I93" s="3"/>
    </row>
    <row r="94" spans="1:9" s="5" customFormat="1" ht="15.75">
      <c r="A94" s="36"/>
      <c r="B94" s="36"/>
      <c r="C94" s="39"/>
      <c r="D94" s="39"/>
      <c r="E94" s="8"/>
      <c r="F94" s="8"/>
      <c r="G94" s="8"/>
      <c r="H94" s="8"/>
      <c r="I94" s="3"/>
    </row>
    <row r="95" spans="1:9" s="5" customFormat="1" ht="15.75">
      <c r="A95" s="36"/>
      <c r="B95" s="36"/>
      <c r="C95" s="39"/>
      <c r="D95" s="39"/>
      <c r="E95" s="8"/>
      <c r="F95" s="8"/>
      <c r="G95" s="8"/>
      <c r="H95" s="8"/>
      <c r="I95" s="3"/>
    </row>
    <row r="96" spans="1:9" s="5" customFormat="1" ht="15.75">
      <c r="A96" s="36"/>
      <c r="B96" s="36"/>
      <c r="C96" s="39"/>
      <c r="D96" s="39"/>
      <c r="E96" s="8"/>
      <c r="F96" s="8"/>
      <c r="G96" s="8"/>
      <c r="H96" s="8"/>
      <c r="I96" s="3"/>
    </row>
    <row r="97" spans="1:9" s="5" customFormat="1" ht="15.75">
      <c r="A97" s="36"/>
      <c r="B97" s="36"/>
      <c r="C97" s="39"/>
      <c r="D97" s="39"/>
      <c r="E97" s="8"/>
      <c r="F97" s="8"/>
      <c r="G97" s="8"/>
      <c r="H97" s="8"/>
      <c r="I97" s="3"/>
    </row>
    <row r="98" spans="1:9" s="5" customFormat="1" ht="15.75">
      <c r="A98" s="36"/>
      <c r="B98" s="36"/>
      <c r="C98" s="39"/>
      <c r="D98" s="39"/>
      <c r="E98" s="8"/>
      <c r="F98" s="8"/>
      <c r="G98" s="8"/>
      <c r="H98" s="8"/>
      <c r="I98" s="3"/>
    </row>
    <row r="99" spans="1:9" s="5" customFormat="1" ht="15.75">
      <c r="A99" s="36"/>
      <c r="B99" s="36"/>
      <c r="C99" s="39"/>
      <c r="D99" s="39"/>
      <c r="E99" s="8"/>
      <c r="F99" s="8"/>
      <c r="G99" s="8"/>
      <c r="H99" s="8"/>
      <c r="I99" s="3"/>
    </row>
    <row r="100" spans="1:9" s="5" customFormat="1" ht="15.75">
      <c r="A100" s="36"/>
      <c r="B100" s="36"/>
      <c r="C100" s="39"/>
      <c r="D100" s="39"/>
      <c r="E100" s="8"/>
      <c r="F100" s="8"/>
      <c r="G100" s="8"/>
      <c r="H100" s="8"/>
      <c r="I100" s="3"/>
    </row>
    <row r="101" spans="1:9" s="5" customFormat="1" ht="15.75">
      <c r="A101" s="36"/>
      <c r="B101" s="36"/>
      <c r="C101" s="39"/>
      <c r="D101" s="39"/>
      <c r="E101" s="8"/>
      <c r="F101" s="8"/>
      <c r="G101" s="8"/>
      <c r="H101" s="8"/>
      <c r="I101" s="3"/>
    </row>
    <row r="102" spans="1:9" s="5" customFormat="1" ht="15.75">
      <c r="A102" s="36"/>
      <c r="B102" s="36"/>
      <c r="C102" s="39"/>
      <c r="D102" s="39"/>
      <c r="E102" s="8"/>
      <c r="F102" s="8"/>
      <c r="G102" s="8"/>
      <c r="H102" s="8"/>
      <c r="I102" s="3"/>
    </row>
    <row r="103" spans="1:9" s="5" customFormat="1" ht="15.75">
      <c r="A103" s="36"/>
      <c r="B103" s="36"/>
      <c r="C103" s="39"/>
      <c r="D103" s="39"/>
      <c r="E103" s="8"/>
      <c r="F103" s="8"/>
      <c r="G103" s="8"/>
      <c r="H103" s="8"/>
      <c r="I103" s="3"/>
    </row>
    <row r="104" spans="1:9" s="5" customFormat="1" ht="15.75">
      <c r="A104" s="36"/>
      <c r="B104" s="36"/>
      <c r="C104" s="39"/>
      <c r="D104" s="39"/>
      <c r="E104" s="8"/>
      <c r="F104" s="8"/>
      <c r="G104" s="8"/>
      <c r="H104" s="8"/>
      <c r="I104" s="3"/>
    </row>
    <row r="105" spans="1:9" s="5" customFormat="1" ht="15.75">
      <c r="A105" s="36"/>
      <c r="B105" s="36"/>
      <c r="C105" s="39"/>
      <c r="D105" s="39"/>
      <c r="E105" s="8"/>
      <c r="F105" s="8"/>
      <c r="G105" s="8"/>
      <c r="H105" s="8"/>
      <c r="I105" s="3"/>
    </row>
    <row r="106" spans="1:9" s="5" customFormat="1" ht="15.75">
      <c r="A106" s="36"/>
      <c r="B106" s="36"/>
      <c r="C106" s="39"/>
      <c r="D106" s="39"/>
      <c r="E106" s="8"/>
      <c r="F106" s="8"/>
      <c r="G106" s="8"/>
      <c r="H106" s="8"/>
      <c r="I106" s="3"/>
    </row>
    <row r="107" spans="1:9" s="5" customFormat="1" ht="15.75">
      <c r="A107" s="36"/>
      <c r="B107" s="36"/>
      <c r="C107" s="39"/>
      <c r="D107" s="39"/>
      <c r="E107" s="8"/>
      <c r="F107" s="8"/>
      <c r="G107" s="8"/>
      <c r="H107" s="8"/>
      <c r="I107" s="3"/>
    </row>
    <row r="108" spans="1:9" s="5" customFormat="1" ht="15.75">
      <c r="A108" s="36"/>
      <c r="B108" s="36"/>
      <c r="C108" s="39"/>
      <c r="D108" s="39"/>
      <c r="E108" s="8"/>
      <c r="F108" s="8"/>
      <c r="G108" s="8"/>
      <c r="H108" s="8"/>
      <c r="I108" s="3"/>
    </row>
    <row r="109" spans="1:9" s="5" customFormat="1" ht="15.75">
      <c r="A109" s="36"/>
      <c r="B109" s="36"/>
      <c r="C109" s="39"/>
      <c r="D109" s="39"/>
      <c r="E109" s="8"/>
      <c r="F109" s="8"/>
      <c r="G109" s="8"/>
      <c r="H109" s="8"/>
      <c r="I109" s="3"/>
    </row>
    <row r="110" spans="1:9" s="5" customFormat="1" ht="15.75">
      <c r="A110" s="36"/>
      <c r="B110" s="36"/>
      <c r="C110" s="39"/>
      <c r="D110" s="39"/>
      <c r="E110" s="8"/>
      <c r="F110" s="8"/>
      <c r="G110" s="8"/>
      <c r="H110" s="8"/>
      <c r="I110" s="3"/>
    </row>
    <row r="111" spans="1:9" s="5" customFormat="1" ht="15.75">
      <c r="A111" s="36"/>
      <c r="B111" s="36"/>
      <c r="C111" s="39"/>
      <c r="D111" s="39"/>
      <c r="E111" s="8"/>
      <c r="F111" s="8"/>
      <c r="G111" s="8"/>
      <c r="H111" s="8"/>
      <c r="I111" s="3"/>
    </row>
    <row r="112" spans="1:9" s="5" customFormat="1" ht="15.75">
      <c r="A112" s="36"/>
      <c r="B112" s="36"/>
      <c r="C112" s="39"/>
      <c r="D112" s="39"/>
      <c r="E112" s="8"/>
      <c r="F112" s="8"/>
      <c r="G112" s="8"/>
      <c r="H112" s="8"/>
      <c r="I112" s="3"/>
    </row>
    <row r="113" spans="1:9" s="5" customFormat="1" ht="15.75">
      <c r="A113" s="36"/>
      <c r="B113" s="36"/>
      <c r="C113" s="39"/>
      <c r="D113" s="39"/>
      <c r="E113" s="8"/>
      <c r="F113" s="8"/>
      <c r="G113" s="8"/>
      <c r="H113" s="8"/>
      <c r="I113" s="3"/>
    </row>
    <row r="114" spans="1:9" s="5" customFormat="1" ht="15.75">
      <c r="A114" s="36"/>
      <c r="B114" s="36"/>
      <c r="C114" s="39"/>
      <c r="D114" s="39"/>
      <c r="E114" s="8"/>
      <c r="F114" s="8"/>
      <c r="G114" s="8"/>
      <c r="H114" s="8"/>
      <c r="I114" s="3"/>
    </row>
    <row r="115" spans="1:9" s="5" customFormat="1" ht="15.75">
      <c r="A115" s="36"/>
      <c r="B115" s="36"/>
      <c r="C115" s="39"/>
      <c r="D115" s="39"/>
      <c r="E115" s="8"/>
      <c r="F115" s="8"/>
      <c r="G115" s="8"/>
      <c r="H115" s="8"/>
      <c r="I115" s="3"/>
    </row>
    <row r="116" spans="1:9" s="5" customFormat="1" ht="15.75">
      <c r="A116" s="36"/>
      <c r="B116" s="36"/>
      <c r="C116" s="39"/>
      <c r="D116" s="39"/>
      <c r="E116" s="8"/>
      <c r="F116" s="8"/>
      <c r="G116" s="8"/>
      <c r="H116" s="8"/>
      <c r="I116" s="3"/>
    </row>
    <row r="117" spans="1:9" s="5" customFormat="1" ht="15.75">
      <c r="A117" s="36"/>
      <c r="B117" s="36"/>
      <c r="C117" s="39"/>
      <c r="D117" s="39"/>
      <c r="E117" s="8"/>
      <c r="F117" s="8"/>
      <c r="G117" s="8"/>
      <c r="H117" s="8"/>
      <c r="I117" s="3"/>
    </row>
    <row r="118" spans="1:9" s="5" customFormat="1" ht="15.75">
      <c r="A118" s="36"/>
      <c r="B118" s="36"/>
      <c r="C118" s="39"/>
      <c r="D118" s="39"/>
      <c r="E118" s="8"/>
      <c r="F118" s="8"/>
      <c r="G118" s="8"/>
      <c r="H118" s="8"/>
      <c r="I118" s="3"/>
    </row>
    <row r="119" spans="1:9" s="5" customFormat="1" ht="15.75">
      <c r="A119" s="36"/>
      <c r="B119" s="36"/>
      <c r="C119" s="39"/>
      <c r="D119" s="39"/>
      <c r="E119" s="8"/>
      <c r="F119" s="8"/>
      <c r="G119" s="8"/>
      <c r="H119" s="8"/>
      <c r="I119" s="3"/>
    </row>
    <row r="120" spans="1:9" s="5" customFormat="1" ht="15.75">
      <c r="A120" s="36"/>
      <c r="B120" s="36"/>
      <c r="C120" s="39"/>
      <c r="D120" s="39"/>
      <c r="E120" s="8"/>
      <c r="F120" s="8"/>
      <c r="G120" s="8"/>
      <c r="H120" s="8"/>
      <c r="I120" s="3"/>
    </row>
    <row r="121" spans="1:9" s="5" customFormat="1" ht="15.75">
      <c r="A121" s="36"/>
      <c r="B121" s="36"/>
      <c r="C121" s="39"/>
      <c r="D121" s="39"/>
      <c r="E121" s="8"/>
      <c r="F121" s="8"/>
      <c r="G121" s="8"/>
      <c r="H121" s="8"/>
      <c r="I121" s="3"/>
    </row>
    <row r="122" spans="1:9" s="5" customFormat="1" ht="15.75">
      <c r="A122" s="36"/>
      <c r="B122" s="36"/>
      <c r="C122" s="39"/>
      <c r="D122" s="39"/>
      <c r="E122" s="8"/>
      <c r="F122" s="8"/>
      <c r="G122" s="8"/>
      <c r="H122" s="8"/>
      <c r="I122" s="3"/>
    </row>
    <row r="123" spans="1:9" s="5" customFormat="1" ht="15.75">
      <c r="A123" s="36"/>
      <c r="B123" s="36"/>
      <c r="C123" s="39"/>
      <c r="D123" s="39"/>
      <c r="E123" s="8"/>
      <c r="F123" s="8"/>
      <c r="G123" s="8"/>
      <c r="H123" s="8"/>
      <c r="I123" s="3"/>
    </row>
    <row r="124" spans="1:9" s="5" customFormat="1" ht="15.75">
      <c r="A124" s="36"/>
      <c r="B124" s="36"/>
      <c r="C124" s="39"/>
      <c r="D124" s="39"/>
      <c r="E124" s="8"/>
      <c r="F124" s="8"/>
      <c r="G124" s="8"/>
      <c r="H124" s="8"/>
      <c r="I124" s="3"/>
    </row>
    <row r="125" spans="1:9" s="5" customFormat="1" ht="15.75">
      <c r="A125" s="36"/>
      <c r="B125" s="36"/>
      <c r="C125" s="39"/>
      <c r="D125" s="39"/>
      <c r="E125" s="8"/>
      <c r="F125" s="8"/>
      <c r="G125" s="8"/>
      <c r="H125" s="8"/>
      <c r="I125" s="3"/>
    </row>
    <row r="126" spans="1:9" s="5" customFormat="1" ht="15.75">
      <c r="A126" s="36"/>
      <c r="B126" s="36"/>
      <c r="C126" s="39"/>
      <c r="D126" s="39"/>
      <c r="E126" s="8"/>
      <c r="F126" s="8"/>
      <c r="G126" s="8"/>
      <c r="H126" s="8"/>
      <c r="I126" s="3"/>
    </row>
    <row r="127" spans="1:9" s="5" customFormat="1" ht="15.75">
      <c r="A127" s="36"/>
      <c r="B127" s="36"/>
      <c r="C127" s="39"/>
      <c r="D127" s="39"/>
      <c r="E127" s="8"/>
      <c r="F127" s="8"/>
      <c r="G127" s="8"/>
      <c r="H127" s="8"/>
      <c r="I127" s="3"/>
    </row>
    <row r="128" spans="1:9" s="5" customFormat="1" ht="15.75">
      <c r="A128" s="36"/>
      <c r="B128" s="36"/>
      <c r="C128" s="39"/>
      <c r="D128" s="39"/>
      <c r="E128" s="8"/>
      <c r="F128" s="8"/>
      <c r="G128" s="8"/>
      <c r="H128" s="8"/>
      <c r="I128" s="3"/>
    </row>
    <row r="129" spans="1:9" s="5" customFormat="1" ht="15.75">
      <c r="A129" s="36"/>
      <c r="B129" s="36"/>
      <c r="C129" s="39"/>
      <c r="D129" s="39"/>
      <c r="E129" s="8"/>
      <c r="F129" s="8"/>
      <c r="G129" s="8"/>
      <c r="H129" s="8"/>
      <c r="I129" s="3"/>
    </row>
    <row r="130" spans="1:9" s="5" customFormat="1" ht="15.75">
      <c r="A130" s="36"/>
      <c r="B130" s="36"/>
      <c r="C130" s="39"/>
      <c r="D130" s="39"/>
      <c r="E130" s="8"/>
      <c r="F130" s="8"/>
      <c r="G130" s="8"/>
      <c r="H130" s="8"/>
      <c r="I130" s="3"/>
    </row>
    <row r="131" spans="1:8" s="5" customFormat="1" ht="15.75">
      <c r="A131" s="36"/>
      <c r="B131" s="36"/>
      <c r="C131" s="39"/>
      <c r="D131" s="39"/>
      <c r="E131" s="8"/>
      <c r="F131" s="8"/>
      <c r="G131" s="8"/>
      <c r="H131" s="8"/>
    </row>
    <row r="132" spans="1:8" s="5" customFormat="1" ht="15.75">
      <c r="A132" s="36"/>
      <c r="B132" s="36"/>
      <c r="C132" s="39"/>
      <c r="D132" s="39"/>
      <c r="E132" s="8"/>
      <c r="F132" s="8"/>
      <c r="G132" s="8"/>
      <c r="H132" s="8"/>
    </row>
    <row r="133" spans="1:8" s="5" customFormat="1" ht="15.75">
      <c r="A133" s="36"/>
      <c r="B133" s="36"/>
      <c r="C133" s="39"/>
      <c r="D133" s="39"/>
      <c r="E133" s="8"/>
      <c r="F133" s="8"/>
      <c r="G133" s="8"/>
      <c r="H133" s="8"/>
    </row>
    <row r="134" spans="1:8" s="5" customFormat="1" ht="15.75">
      <c r="A134" s="36"/>
      <c r="B134" s="36"/>
      <c r="C134" s="39"/>
      <c r="D134" s="39"/>
      <c r="E134" s="8"/>
      <c r="F134" s="8"/>
      <c r="G134" s="8"/>
      <c r="H134" s="8"/>
    </row>
    <row r="135" spans="1:8" s="5" customFormat="1" ht="15.75">
      <c r="A135" s="36"/>
      <c r="B135" s="36"/>
      <c r="C135" s="39"/>
      <c r="D135" s="39"/>
      <c r="E135" s="8"/>
      <c r="F135" s="8"/>
      <c r="G135" s="8"/>
      <c r="H135" s="8"/>
    </row>
    <row r="136" spans="1:8" s="5" customFormat="1" ht="15.75">
      <c r="A136" s="36"/>
      <c r="B136" s="36"/>
      <c r="C136" s="39"/>
      <c r="D136" s="39"/>
      <c r="E136" s="8"/>
      <c r="F136" s="8"/>
      <c r="G136" s="8"/>
      <c r="H136" s="8"/>
    </row>
    <row r="137" spans="1:8" s="5" customFormat="1" ht="15.75">
      <c r="A137" s="36"/>
      <c r="B137" s="36"/>
      <c r="C137" s="39"/>
      <c r="D137" s="39"/>
      <c r="E137" s="8"/>
      <c r="F137" s="8"/>
      <c r="G137" s="8"/>
      <c r="H137" s="8"/>
    </row>
    <row r="138" spans="1:8" s="5" customFormat="1" ht="15.75">
      <c r="A138" s="36"/>
      <c r="B138" s="36"/>
      <c r="C138" s="39"/>
      <c r="D138" s="39"/>
      <c r="E138" s="8"/>
      <c r="F138" s="8"/>
      <c r="G138" s="8"/>
      <c r="H138" s="8"/>
    </row>
    <row r="139" spans="1:8" s="5" customFormat="1" ht="15.75">
      <c r="A139" s="36"/>
      <c r="B139" s="36"/>
      <c r="C139" s="39"/>
      <c r="D139" s="39"/>
      <c r="E139" s="8"/>
      <c r="F139" s="8"/>
      <c r="G139" s="8"/>
      <c r="H139" s="8"/>
    </row>
    <row r="140" spans="1:8" s="5" customFormat="1" ht="15.75">
      <c r="A140" s="36"/>
      <c r="B140" s="36"/>
      <c r="C140" s="39"/>
      <c r="D140" s="39"/>
      <c r="E140" s="8"/>
      <c r="F140" s="8"/>
      <c r="G140" s="8"/>
      <c r="H140" s="8"/>
    </row>
    <row r="141" spans="1:8" s="5" customFormat="1" ht="15.75">
      <c r="A141" s="36"/>
      <c r="B141" s="36"/>
      <c r="C141" s="39"/>
      <c r="D141" s="39"/>
      <c r="E141" s="8"/>
      <c r="F141" s="8"/>
      <c r="G141" s="8"/>
      <c r="H141" s="8"/>
    </row>
    <row r="142" spans="1:8" s="5" customFormat="1" ht="15.75">
      <c r="A142" s="36"/>
      <c r="B142" s="36"/>
      <c r="C142" s="39"/>
      <c r="D142" s="39"/>
      <c r="E142" s="8"/>
      <c r="F142" s="8"/>
      <c r="G142" s="8"/>
      <c r="H142" s="8"/>
    </row>
    <row r="143" spans="1:8" s="5" customFormat="1" ht="15.75">
      <c r="A143" s="36"/>
      <c r="B143" s="36"/>
      <c r="C143" s="39"/>
      <c r="D143" s="39"/>
      <c r="E143" s="8"/>
      <c r="F143" s="8"/>
      <c r="G143" s="8"/>
      <c r="H143" s="8"/>
    </row>
    <row r="144" spans="1:8" s="5" customFormat="1" ht="15.75">
      <c r="A144" s="36"/>
      <c r="B144" s="36"/>
      <c r="C144" s="39"/>
      <c r="D144" s="39"/>
      <c r="E144" s="8"/>
      <c r="F144" s="8"/>
      <c r="G144" s="8"/>
      <c r="H144" s="8"/>
    </row>
    <row r="145" spans="1:8" s="5" customFormat="1" ht="15.75">
      <c r="A145" s="36"/>
      <c r="B145" s="36"/>
      <c r="C145" s="39"/>
      <c r="D145" s="39"/>
      <c r="E145" s="8"/>
      <c r="F145" s="8"/>
      <c r="G145" s="8"/>
      <c r="H145" s="8"/>
    </row>
    <row r="146" spans="1:8" s="5" customFormat="1" ht="15.75">
      <c r="A146" s="36"/>
      <c r="B146" s="36"/>
      <c r="C146" s="39"/>
      <c r="D146" s="39"/>
      <c r="E146" s="8"/>
      <c r="F146" s="8"/>
      <c r="G146" s="8"/>
      <c r="H146" s="8"/>
    </row>
    <row r="147" spans="1:8" s="5" customFormat="1" ht="15.75">
      <c r="A147" s="36"/>
      <c r="B147" s="36"/>
      <c r="C147" s="39"/>
      <c r="D147" s="39"/>
      <c r="E147" s="8"/>
      <c r="F147" s="8"/>
      <c r="G147" s="8"/>
      <c r="H147" s="8"/>
    </row>
    <row r="148" spans="1:8" s="5" customFormat="1" ht="15.75">
      <c r="A148" s="36"/>
      <c r="B148" s="36"/>
      <c r="C148" s="39"/>
      <c r="D148" s="39"/>
      <c r="E148" s="8"/>
      <c r="F148" s="8"/>
      <c r="G148" s="8"/>
      <c r="H148" s="8"/>
    </row>
    <row r="149" spans="1:8" s="5" customFormat="1" ht="15.75">
      <c r="A149" s="36"/>
      <c r="B149" s="36"/>
      <c r="C149" s="39"/>
      <c r="D149" s="39"/>
      <c r="E149" s="8"/>
      <c r="F149" s="8"/>
      <c r="G149" s="8"/>
      <c r="H149" s="8"/>
    </row>
    <row r="150" spans="1:8" s="5" customFormat="1" ht="15.75">
      <c r="A150" s="36"/>
      <c r="B150" s="36"/>
      <c r="C150" s="39"/>
      <c r="D150" s="39"/>
      <c r="E150" s="8"/>
      <c r="F150" s="8"/>
      <c r="G150" s="8"/>
      <c r="H150" s="8"/>
    </row>
    <row r="151" spans="1:8" s="5" customFormat="1" ht="15.75">
      <c r="A151" s="36"/>
      <c r="B151" s="36"/>
      <c r="C151" s="39"/>
      <c r="D151" s="39"/>
      <c r="E151" s="8"/>
      <c r="F151" s="8"/>
      <c r="G151" s="8"/>
      <c r="H151" s="8"/>
    </row>
    <row r="152" spans="1:8" s="5" customFormat="1" ht="15.75">
      <c r="A152" s="36"/>
      <c r="B152" s="36"/>
      <c r="C152" s="39"/>
      <c r="D152" s="39"/>
      <c r="E152" s="8"/>
      <c r="F152" s="8"/>
      <c r="G152" s="8"/>
      <c r="H152" s="8"/>
    </row>
    <row r="153" spans="1:8" s="5" customFormat="1" ht="15.75">
      <c r="A153" s="36"/>
      <c r="B153" s="36"/>
      <c r="C153" s="39"/>
      <c r="D153" s="39"/>
      <c r="E153" s="8"/>
      <c r="F153" s="8"/>
      <c r="G153" s="8"/>
      <c r="H153" s="8"/>
    </row>
    <row r="154" spans="1:8" s="5" customFormat="1" ht="15.75">
      <c r="A154" s="36"/>
      <c r="B154" s="36"/>
      <c r="C154" s="39"/>
      <c r="D154" s="39"/>
      <c r="E154" s="8"/>
      <c r="F154" s="8"/>
      <c r="G154" s="8"/>
      <c r="H154" s="8"/>
    </row>
    <row r="155" spans="1:8" s="5" customFormat="1" ht="15.75">
      <c r="A155" s="36"/>
      <c r="B155" s="36"/>
      <c r="C155" s="39"/>
      <c r="D155" s="39"/>
      <c r="E155" s="8"/>
      <c r="F155" s="8"/>
      <c r="G155" s="8"/>
      <c r="H155" s="8"/>
    </row>
    <row r="156" spans="1:8" s="5" customFormat="1" ht="15.75">
      <c r="A156" s="36"/>
      <c r="B156" s="36"/>
      <c r="C156" s="39"/>
      <c r="D156" s="39"/>
      <c r="E156" s="8"/>
      <c r="F156" s="8"/>
      <c r="G156" s="8"/>
      <c r="H156" s="8"/>
    </row>
    <row r="157" spans="1:8" s="5" customFormat="1" ht="15.75">
      <c r="A157" s="36"/>
      <c r="B157" s="36"/>
      <c r="C157" s="39"/>
      <c r="D157" s="39"/>
      <c r="E157" s="8"/>
      <c r="F157" s="8"/>
      <c r="G157" s="8"/>
      <c r="H157" s="8"/>
    </row>
    <row r="158" spans="1:8" s="5" customFormat="1" ht="15.75">
      <c r="A158" s="36"/>
      <c r="B158" s="36"/>
      <c r="C158" s="39"/>
      <c r="D158" s="39"/>
      <c r="E158" s="8"/>
      <c r="F158" s="8"/>
      <c r="G158" s="8"/>
      <c r="H158" s="8"/>
    </row>
    <row r="159" spans="1:8" s="5" customFormat="1" ht="15.75">
      <c r="A159" s="36"/>
      <c r="B159" s="36"/>
      <c r="C159" s="39"/>
      <c r="D159" s="39"/>
      <c r="E159" s="8"/>
      <c r="F159" s="8"/>
      <c r="G159" s="8"/>
      <c r="H159" s="8"/>
    </row>
    <row r="160" spans="1:8" s="5" customFormat="1" ht="15.75">
      <c r="A160" s="36"/>
      <c r="B160" s="36"/>
      <c r="C160" s="39"/>
      <c r="D160" s="39"/>
      <c r="E160" s="8"/>
      <c r="F160" s="8"/>
      <c r="G160" s="8"/>
      <c r="H160" s="8"/>
    </row>
    <row r="161" spans="1:8" s="5" customFormat="1" ht="15.75">
      <c r="A161" s="36"/>
      <c r="B161" s="36"/>
      <c r="C161" s="39"/>
      <c r="D161" s="39"/>
      <c r="E161" s="8"/>
      <c r="F161" s="8"/>
      <c r="G161" s="8"/>
      <c r="H161" s="8"/>
    </row>
    <row r="162" spans="1:8" s="5" customFormat="1" ht="15.75">
      <c r="A162" s="36"/>
      <c r="B162" s="36"/>
      <c r="C162" s="39"/>
      <c r="D162" s="39"/>
      <c r="E162" s="8"/>
      <c r="F162" s="8"/>
      <c r="G162" s="8"/>
      <c r="H162" s="8"/>
    </row>
    <row r="163" spans="1:8" s="5" customFormat="1" ht="15.75">
      <c r="A163" s="36"/>
      <c r="B163" s="36"/>
      <c r="C163" s="39"/>
      <c r="D163" s="39"/>
      <c r="E163" s="8"/>
      <c r="F163" s="8"/>
      <c r="G163" s="8"/>
      <c r="H163" s="8"/>
    </row>
    <row r="164" spans="1:8" s="5" customFormat="1" ht="15.75">
      <c r="A164" s="36"/>
      <c r="B164" s="36"/>
      <c r="C164" s="39"/>
      <c r="D164" s="39"/>
      <c r="E164" s="8"/>
      <c r="F164" s="8"/>
      <c r="G164" s="8"/>
      <c r="H164" s="8"/>
    </row>
    <row r="165" spans="1:8" s="5" customFormat="1" ht="15.75">
      <c r="A165" s="36"/>
      <c r="B165" s="36"/>
      <c r="C165" s="39"/>
      <c r="D165" s="39"/>
      <c r="E165" s="8"/>
      <c r="F165" s="8"/>
      <c r="G165" s="8"/>
      <c r="H165" s="8"/>
    </row>
    <row r="166" spans="1:8" s="5" customFormat="1" ht="15.75">
      <c r="A166" s="36"/>
      <c r="B166" s="36"/>
      <c r="C166" s="39"/>
      <c r="D166" s="39"/>
      <c r="E166" s="8"/>
      <c r="F166" s="8"/>
      <c r="G166" s="8"/>
      <c r="H166" s="8"/>
    </row>
    <row r="167" spans="1:8" s="5" customFormat="1" ht="15.75">
      <c r="A167" s="36"/>
      <c r="B167" s="36"/>
      <c r="C167" s="39"/>
      <c r="D167" s="39"/>
      <c r="E167" s="8"/>
      <c r="F167" s="8"/>
      <c r="G167" s="8"/>
      <c r="H167" s="8"/>
    </row>
    <row r="168" spans="1:8" s="5" customFormat="1" ht="15.75">
      <c r="A168" s="36"/>
      <c r="B168" s="36"/>
      <c r="C168" s="39"/>
      <c r="D168" s="39"/>
      <c r="E168" s="8"/>
      <c r="F168" s="8"/>
      <c r="G168" s="8"/>
      <c r="H168" s="8"/>
    </row>
    <row r="169" spans="1:8" s="5" customFormat="1" ht="15.75">
      <c r="A169" s="36"/>
      <c r="B169" s="36"/>
      <c r="C169" s="39"/>
      <c r="D169" s="39"/>
      <c r="E169" s="8"/>
      <c r="F169" s="8"/>
      <c r="G169" s="8"/>
      <c r="H169" s="8"/>
    </row>
    <row r="170" spans="1:8" s="5" customFormat="1" ht="15.75">
      <c r="A170" s="36"/>
      <c r="B170" s="36"/>
      <c r="C170" s="39"/>
      <c r="D170" s="39"/>
      <c r="E170" s="8"/>
      <c r="F170" s="8"/>
      <c r="G170" s="8"/>
      <c r="H170" s="8"/>
    </row>
    <row r="171" spans="1:8" s="5" customFormat="1" ht="15.75">
      <c r="A171" s="36"/>
      <c r="B171" s="36"/>
      <c r="C171" s="39"/>
      <c r="D171" s="39"/>
      <c r="E171" s="8"/>
      <c r="F171" s="8"/>
      <c r="G171" s="8"/>
      <c r="H171" s="8"/>
    </row>
    <row r="172" spans="1:8" s="5" customFormat="1" ht="15.75">
      <c r="A172" s="36"/>
      <c r="B172" s="36"/>
      <c r="C172" s="39"/>
      <c r="D172" s="39"/>
      <c r="E172" s="8"/>
      <c r="F172" s="8"/>
      <c r="G172" s="8"/>
      <c r="H172" s="8"/>
    </row>
    <row r="173" spans="1:8" s="5" customFormat="1" ht="15.75">
      <c r="A173" s="36"/>
      <c r="B173" s="36"/>
      <c r="C173" s="39"/>
      <c r="D173" s="39"/>
      <c r="E173" s="8"/>
      <c r="F173" s="8"/>
      <c r="G173" s="8"/>
      <c r="H173" s="8"/>
    </row>
    <row r="174" spans="1:8" s="5" customFormat="1" ht="15.75">
      <c r="A174" s="36"/>
      <c r="B174" s="36"/>
      <c r="C174" s="39"/>
      <c r="D174" s="39"/>
      <c r="E174" s="8"/>
      <c r="F174" s="8"/>
      <c r="G174" s="8"/>
      <c r="H174" s="8"/>
    </row>
    <row r="175" spans="1:8" s="5" customFormat="1" ht="15.75">
      <c r="A175" s="36"/>
      <c r="B175" s="36"/>
      <c r="C175" s="39"/>
      <c r="D175" s="39"/>
      <c r="E175" s="8"/>
      <c r="F175" s="8"/>
      <c r="G175" s="8"/>
      <c r="H175" s="8"/>
    </row>
    <row r="176" spans="1:8" s="5" customFormat="1" ht="15.75">
      <c r="A176" s="36"/>
      <c r="B176" s="36"/>
      <c r="C176" s="39"/>
      <c r="D176" s="39"/>
      <c r="E176" s="8"/>
      <c r="F176" s="8"/>
      <c r="G176" s="8"/>
      <c r="H176" s="8"/>
    </row>
    <row r="177" spans="1:8" s="5" customFormat="1" ht="15.75">
      <c r="A177" s="36"/>
      <c r="B177" s="36"/>
      <c r="C177" s="39"/>
      <c r="D177" s="39"/>
      <c r="E177" s="8"/>
      <c r="F177" s="8"/>
      <c r="G177" s="8"/>
      <c r="H177" s="8"/>
    </row>
    <row r="178" spans="1:8" s="5" customFormat="1" ht="15.75">
      <c r="A178" s="36"/>
      <c r="B178" s="36"/>
      <c r="C178" s="39"/>
      <c r="D178" s="39"/>
      <c r="E178" s="8"/>
      <c r="F178" s="8"/>
      <c r="G178" s="8"/>
      <c r="H178" s="8"/>
    </row>
    <row r="179" spans="1:8" s="5" customFormat="1" ht="15.75">
      <c r="A179" s="36"/>
      <c r="B179" s="36"/>
      <c r="C179" s="39"/>
      <c r="D179" s="39"/>
      <c r="E179" s="8"/>
      <c r="F179" s="8"/>
      <c r="G179" s="8"/>
      <c r="H179" s="8"/>
    </row>
    <row r="180" spans="1:8" s="5" customFormat="1" ht="15.75">
      <c r="A180" s="36"/>
      <c r="B180" s="36"/>
      <c r="C180" s="39"/>
      <c r="D180" s="39"/>
      <c r="E180" s="8"/>
      <c r="F180" s="8"/>
      <c r="G180" s="8"/>
      <c r="H180" s="8"/>
    </row>
    <row r="181" spans="1:8" s="5" customFormat="1" ht="15.75">
      <c r="A181" s="36"/>
      <c r="B181" s="36"/>
      <c r="C181" s="39"/>
      <c r="D181" s="39"/>
      <c r="E181" s="8"/>
      <c r="F181" s="8"/>
      <c r="G181" s="8"/>
      <c r="H181" s="8"/>
    </row>
    <row r="182" spans="1:8" s="5" customFormat="1" ht="15.75">
      <c r="A182" s="36"/>
      <c r="B182" s="36"/>
      <c r="C182" s="39"/>
      <c r="D182" s="39"/>
      <c r="E182" s="8"/>
      <c r="F182" s="8"/>
      <c r="G182" s="8"/>
      <c r="H182" s="8"/>
    </row>
    <row r="183" spans="1:8" s="5" customFormat="1" ht="15.75">
      <c r="A183" s="36"/>
      <c r="B183" s="36"/>
      <c r="C183" s="39"/>
      <c r="D183" s="39"/>
      <c r="E183" s="8"/>
      <c r="F183" s="8"/>
      <c r="G183" s="8"/>
      <c r="H183" s="8"/>
    </row>
    <row r="184" spans="1:8" s="5" customFormat="1" ht="15.75">
      <c r="A184" s="36"/>
      <c r="B184" s="36"/>
      <c r="C184" s="39"/>
      <c r="D184" s="39"/>
      <c r="E184" s="8"/>
      <c r="F184" s="8"/>
      <c r="G184" s="8"/>
      <c r="H184" s="8"/>
    </row>
    <row r="185" spans="1:8" s="5" customFormat="1" ht="15.75">
      <c r="A185" s="36"/>
      <c r="B185" s="36"/>
      <c r="C185" s="39"/>
      <c r="D185" s="39"/>
      <c r="E185" s="8"/>
      <c r="F185" s="8"/>
      <c r="G185" s="8"/>
      <c r="H185" s="8"/>
    </row>
    <row r="186" spans="1:8" s="5" customFormat="1" ht="15.75">
      <c r="A186" s="36"/>
      <c r="B186" s="36"/>
      <c r="C186" s="39"/>
      <c r="D186" s="39"/>
      <c r="E186" s="8"/>
      <c r="F186" s="8"/>
      <c r="G186" s="8"/>
      <c r="H186" s="8"/>
    </row>
    <row r="187" spans="1:8" s="5" customFormat="1" ht="15.75">
      <c r="A187" s="36"/>
      <c r="B187" s="36"/>
      <c r="C187" s="39"/>
      <c r="D187" s="39"/>
      <c r="E187" s="8"/>
      <c r="F187" s="8"/>
      <c r="G187" s="8"/>
      <c r="H187" s="8"/>
    </row>
    <row r="188" spans="1:8" s="5" customFormat="1" ht="15.75">
      <c r="A188" s="36"/>
      <c r="B188" s="36"/>
      <c r="C188" s="39"/>
      <c r="D188" s="39"/>
      <c r="E188" s="8"/>
      <c r="F188" s="8"/>
      <c r="G188" s="8"/>
      <c r="H188" s="8"/>
    </row>
    <row r="189" spans="1:8" s="5" customFormat="1" ht="15.75">
      <c r="A189" s="36"/>
      <c r="B189" s="36"/>
      <c r="C189" s="39"/>
      <c r="D189" s="39"/>
      <c r="E189" s="8"/>
      <c r="F189" s="8"/>
      <c r="G189" s="8"/>
      <c r="H189" s="8"/>
    </row>
    <row r="190" spans="1:8" s="5" customFormat="1" ht="15.75">
      <c r="A190" s="36"/>
      <c r="B190" s="36"/>
      <c r="C190" s="39"/>
      <c r="D190" s="39"/>
      <c r="E190" s="8"/>
      <c r="F190" s="8"/>
      <c r="G190" s="8"/>
      <c r="H190" s="8"/>
    </row>
    <row r="191" spans="1:8" s="5" customFormat="1" ht="15.75">
      <c r="A191" s="36"/>
      <c r="B191" s="36"/>
      <c r="C191" s="39"/>
      <c r="D191" s="39"/>
      <c r="E191" s="8"/>
      <c r="F191" s="8"/>
      <c r="G191" s="8"/>
      <c r="H191" s="8"/>
    </row>
    <row r="192" spans="1:7" ht="15.75">
      <c r="A192" s="36"/>
      <c r="B192" s="36"/>
      <c r="E192" s="8"/>
      <c r="F192" s="8"/>
      <c r="G192" s="8"/>
    </row>
    <row r="193" spans="1:7" ht="15.75">
      <c r="A193" s="36"/>
      <c r="B193" s="36"/>
      <c r="E193" s="8"/>
      <c r="F193" s="8"/>
      <c r="G193" s="8"/>
    </row>
    <row r="194" spans="1:7" ht="15.75">
      <c r="A194" s="36"/>
      <c r="B194" s="36"/>
      <c r="E194" s="8"/>
      <c r="F194" s="8"/>
      <c r="G194" s="8"/>
    </row>
    <row r="195" spans="1:7" ht="15.75">
      <c r="A195" s="36"/>
      <c r="B195" s="36"/>
      <c r="E195" s="8"/>
      <c r="F195" s="8"/>
      <c r="G195" s="8"/>
    </row>
    <row r="196" spans="1:7" ht="15.75">
      <c r="A196" s="36"/>
      <c r="B196" s="36"/>
      <c r="E196" s="8"/>
      <c r="F196" s="8"/>
      <c r="G196" s="8"/>
    </row>
    <row r="197" spans="1:2" ht="15.75">
      <c r="A197" s="36"/>
      <c r="B197" s="36"/>
    </row>
    <row r="198" spans="1:2" ht="15.75">
      <c r="A198" s="36"/>
      <c r="B198" s="36"/>
    </row>
    <row r="199" spans="1:2" ht="15.75">
      <c r="A199" s="36"/>
      <c r="B199" s="36"/>
    </row>
    <row r="200" spans="1:2" ht="15.75">
      <c r="A200" s="36"/>
      <c r="B200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73"/>
  <sheetViews>
    <sheetView zoomScalePageLayoutView="0" workbookViewId="0" topLeftCell="A1">
      <selection activeCell="F28" sqref="B28:F28"/>
    </sheetView>
  </sheetViews>
  <sheetFormatPr defaultColWidth="11.421875" defaultRowHeight="15"/>
  <cols>
    <col min="1" max="1" width="26.421875" style="2" customWidth="1"/>
    <col min="2" max="3" width="12.57421875" style="2" customWidth="1"/>
    <col min="4" max="4" width="13.140625" style="8" customWidth="1"/>
    <col min="5" max="6" width="14.57421875" style="3" customWidth="1"/>
    <col min="7" max="7" width="11.57421875" style="8" customWidth="1"/>
    <col min="8" max="8" width="15.140625" style="8" customWidth="1"/>
    <col min="9" max="234" width="11.421875" style="2" customWidth="1"/>
    <col min="235" max="235" width="26.421875" style="2" customWidth="1"/>
    <col min="236" max="244" width="11.57421875" style="2" customWidth="1"/>
    <col min="245" max="245" width="13.7109375" style="2" customWidth="1"/>
    <col min="246" max="248" width="11.57421875" style="2" customWidth="1"/>
    <col min="249" max="16384" width="11.421875" style="2" customWidth="1"/>
  </cols>
  <sheetData>
    <row r="1" spans="1:33" s="8" customFormat="1" ht="15.75">
      <c r="A1" s="1" t="s">
        <v>71</v>
      </c>
      <c r="B1" s="36"/>
      <c r="C1" s="36"/>
      <c r="D1" s="38"/>
      <c r="E1" s="38"/>
      <c r="F1" s="38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8" customFormat="1" ht="15.75">
      <c r="A2" s="1" t="s">
        <v>0</v>
      </c>
      <c r="B2" s="36"/>
      <c r="C2" s="36"/>
      <c r="D2" s="38"/>
      <c r="E2" s="38"/>
      <c r="F2" s="38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8" customFormat="1" ht="15.75">
      <c r="A3" s="4"/>
      <c r="B3" s="4"/>
      <c r="C3" s="4"/>
      <c r="E3" s="3"/>
      <c r="F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8" customFormat="1" ht="15.75">
      <c r="A4" s="21" t="s">
        <v>63</v>
      </c>
      <c r="B4" s="28">
        <v>2000</v>
      </c>
      <c r="C4" s="40">
        <v>2006</v>
      </c>
      <c r="D4" s="28">
        <v>2012</v>
      </c>
      <c r="E4" s="28">
        <v>2016</v>
      </c>
      <c r="F4" s="28">
        <v>2019</v>
      </c>
      <c r="G4" s="28" t="s">
        <v>77</v>
      </c>
      <c r="H4" s="28" t="s">
        <v>85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27" s="8" customFormat="1" ht="15.75">
      <c r="A5" s="17" t="s">
        <v>21</v>
      </c>
      <c r="B5" s="18">
        <v>223.35</v>
      </c>
      <c r="C5" s="18">
        <v>614.38</v>
      </c>
      <c r="D5" s="18">
        <v>1519.1</v>
      </c>
      <c r="E5" s="18">
        <v>1420.61</v>
      </c>
      <c r="F5" s="59">
        <v>1615.5600000000015</v>
      </c>
      <c r="G5" s="118">
        <f aca="true" t="shared" si="0" ref="G5:G16">+F5/E5-1</f>
        <v>0.13722978157270593</v>
      </c>
      <c r="H5" s="118">
        <f aca="true" t="shared" si="1" ref="H5:H21">+F5/$F$28</f>
        <v>0.40461223283561165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8" customFormat="1" ht="15.75">
      <c r="A6" s="17" t="s">
        <v>22</v>
      </c>
      <c r="B6" s="18">
        <v>9.43</v>
      </c>
      <c r="C6" s="18">
        <v>29.119999</v>
      </c>
      <c r="D6" s="18">
        <v>260.9</v>
      </c>
      <c r="E6" s="18">
        <v>509.48</v>
      </c>
      <c r="F6" s="59">
        <v>1267.2500000000011</v>
      </c>
      <c r="G6" s="118">
        <f t="shared" si="0"/>
        <v>1.4873400329747999</v>
      </c>
      <c r="H6" s="118">
        <f t="shared" si="1"/>
        <v>0.31737902155347303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8" customFormat="1" ht="15.75">
      <c r="A7" s="17" t="s">
        <v>27</v>
      </c>
      <c r="B7" s="18">
        <v>238.44</v>
      </c>
      <c r="C7" s="18">
        <v>250.23</v>
      </c>
      <c r="D7" s="18">
        <v>464.9</v>
      </c>
      <c r="E7" s="18">
        <v>476.05</v>
      </c>
      <c r="F7" s="59">
        <v>536.8100000000002</v>
      </c>
      <c r="G7" s="118">
        <f t="shared" si="0"/>
        <v>0.1276336519273189</v>
      </c>
      <c r="H7" s="118">
        <f t="shared" si="1"/>
        <v>0.13444247982649024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8" customFormat="1" ht="15.75">
      <c r="A8" s="17" t="s">
        <v>2</v>
      </c>
      <c r="B8" s="18">
        <v>23.91</v>
      </c>
      <c r="C8" s="18">
        <v>14.900001</v>
      </c>
      <c r="D8" s="18">
        <v>27.9</v>
      </c>
      <c r="E8" s="18">
        <v>20.54</v>
      </c>
      <c r="F8" s="59">
        <v>232.3800000000001</v>
      </c>
      <c r="G8" s="118">
        <f t="shared" si="0"/>
        <v>10.31353456669913</v>
      </c>
      <c r="H8" s="118">
        <f t="shared" si="1"/>
        <v>0.05819888500974238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8" customFormat="1" ht="15.75">
      <c r="A9" s="17" t="s">
        <v>25</v>
      </c>
      <c r="B9" s="18">
        <v>0.87</v>
      </c>
      <c r="C9" s="18">
        <v>19</v>
      </c>
      <c r="D9" s="18">
        <v>59.6</v>
      </c>
      <c r="E9" s="18">
        <v>79.91</v>
      </c>
      <c r="F9" s="59">
        <v>150.65</v>
      </c>
      <c r="G9" s="118">
        <f t="shared" si="0"/>
        <v>0.8852459016393444</v>
      </c>
      <c r="H9" s="118">
        <f t="shared" si="1"/>
        <v>0.03772984777828421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8" customFormat="1" ht="15.75">
      <c r="A10" s="17" t="s">
        <v>30</v>
      </c>
      <c r="B10" s="18">
        <v>261.87</v>
      </c>
      <c r="C10" s="18">
        <v>279.67</v>
      </c>
      <c r="D10" s="18">
        <v>275.2</v>
      </c>
      <c r="E10" s="18">
        <v>116.81</v>
      </c>
      <c r="F10" s="59">
        <v>108.06000000000002</v>
      </c>
      <c r="G10" s="118">
        <f t="shared" si="0"/>
        <v>-0.07490797020802997</v>
      </c>
      <c r="H10" s="118">
        <f t="shared" si="1"/>
        <v>0.027063308004788532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8" customFormat="1" ht="15.75">
      <c r="A11" s="17" t="s">
        <v>8</v>
      </c>
      <c r="B11" s="18">
        <v>20.07</v>
      </c>
      <c r="C11" s="18">
        <v>26.1</v>
      </c>
      <c r="D11" s="18">
        <v>30.3</v>
      </c>
      <c r="E11" s="18">
        <v>28.08</v>
      </c>
      <c r="F11" s="59">
        <v>36.140000000000015</v>
      </c>
      <c r="G11" s="118">
        <f t="shared" si="0"/>
        <v>0.28703703703703765</v>
      </c>
      <c r="H11" s="118">
        <f t="shared" si="1"/>
        <v>0.009051156314020524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8" customFormat="1" ht="15.75">
      <c r="A12" s="17" t="s">
        <v>59</v>
      </c>
      <c r="B12" s="18"/>
      <c r="C12" s="18"/>
      <c r="D12" s="18">
        <v>5.9</v>
      </c>
      <c r="E12" s="18">
        <v>13.72</v>
      </c>
      <c r="F12" s="59">
        <v>20.619999999999997</v>
      </c>
      <c r="G12" s="118">
        <f t="shared" si="0"/>
        <v>0.5029154518950434</v>
      </c>
      <c r="H12" s="118">
        <f t="shared" si="1"/>
        <v>0.005164218129360905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8" customFormat="1" ht="15.75">
      <c r="A13" s="17" t="s">
        <v>15</v>
      </c>
      <c r="B13" s="18"/>
      <c r="C13" s="18">
        <v>1.05</v>
      </c>
      <c r="D13" s="18">
        <v>11.1</v>
      </c>
      <c r="E13" s="18">
        <v>8.98</v>
      </c>
      <c r="F13" s="59">
        <v>9.42</v>
      </c>
      <c r="G13" s="118">
        <f t="shared" si="0"/>
        <v>0.04899777282850781</v>
      </c>
      <c r="H13" s="118">
        <f t="shared" si="1"/>
        <v>0.0023592111919776785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8" customFormat="1" ht="15.75">
      <c r="A14" s="17" t="s">
        <v>11</v>
      </c>
      <c r="B14" s="18">
        <v>15.61</v>
      </c>
      <c r="C14" s="18">
        <v>15.41</v>
      </c>
      <c r="D14" s="18">
        <v>16.9</v>
      </c>
      <c r="E14" s="18">
        <v>6.36</v>
      </c>
      <c r="F14" s="59">
        <v>7.32</v>
      </c>
      <c r="G14" s="118">
        <f t="shared" si="0"/>
        <v>0.15094339622641506</v>
      </c>
      <c r="H14" s="118">
        <f t="shared" si="1"/>
        <v>0.0018332723912183235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8" customFormat="1" ht="15.75">
      <c r="A15" s="17" t="s">
        <v>45</v>
      </c>
      <c r="B15" s="18">
        <v>10.45</v>
      </c>
      <c r="C15" s="18">
        <v>4.44</v>
      </c>
      <c r="D15" s="18">
        <v>3</v>
      </c>
      <c r="E15" s="18">
        <v>2.18</v>
      </c>
      <c r="F15" s="59">
        <v>4.119999999999999</v>
      </c>
      <c r="G15" s="118">
        <f t="shared" si="0"/>
        <v>0.8899082568807335</v>
      </c>
      <c r="H15" s="118">
        <f t="shared" si="1"/>
        <v>0.0010318418376802584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8" customFormat="1" ht="15.75">
      <c r="A16" s="16" t="s">
        <v>76</v>
      </c>
      <c r="B16" s="16"/>
      <c r="C16" s="16"/>
      <c r="D16" s="18"/>
      <c r="E16" s="18">
        <v>17.7</v>
      </c>
      <c r="F16" s="59">
        <v>2.2</v>
      </c>
      <c r="G16" s="118">
        <f t="shared" si="0"/>
        <v>-0.8757062146892656</v>
      </c>
      <c r="H16" s="118">
        <f t="shared" si="1"/>
        <v>0.0005509835055574196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8" customFormat="1" ht="15.75">
      <c r="A17" s="17" t="s">
        <v>1</v>
      </c>
      <c r="B17" s="18"/>
      <c r="C17" s="18"/>
      <c r="D17" s="18"/>
      <c r="E17" s="18"/>
      <c r="F17" s="59">
        <v>1</v>
      </c>
      <c r="G17" s="118"/>
      <c r="H17" s="1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8" ht="15.75">
      <c r="A18" s="17" t="s">
        <v>32</v>
      </c>
      <c r="B18" s="18"/>
      <c r="C18" s="18">
        <v>2.24</v>
      </c>
      <c r="D18" s="18">
        <v>7.9</v>
      </c>
      <c r="E18" s="18">
        <v>0.25</v>
      </c>
      <c r="F18" s="59">
        <v>0.76</v>
      </c>
      <c r="G18" s="118">
        <f>+F18/E18-1</f>
        <v>2.04</v>
      </c>
      <c r="H18" s="118">
        <f t="shared" si="1"/>
        <v>0.0001903397564652904</v>
      </c>
    </row>
    <row r="19" spans="1:8" ht="15.75">
      <c r="A19" s="17" t="s">
        <v>47</v>
      </c>
      <c r="B19" s="18"/>
      <c r="C19" s="18"/>
      <c r="D19" s="18"/>
      <c r="E19" s="18"/>
      <c r="F19" s="59">
        <v>0.32</v>
      </c>
      <c r="G19" s="118"/>
      <c r="H19" s="118"/>
    </row>
    <row r="20" spans="1:8" ht="15.75">
      <c r="A20" s="17" t="s">
        <v>10</v>
      </c>
      <c r="B20" s="18">
        <v>245.56</v>
      </c>
      <c r="C20" s="18">
        <v>142.06999</v>
      </c>
      <c r="D20" s="18">
        <v>8.9</v>
      </c>
      <c r="E20" s="18">
        <v>1.89</v>
      </c>
      <c r="F20" s="59">
        <v>0.25</v>
      </c>
      <c r="G20" s="118">
        <f>+F20/E20-1</f>
        <v>-0.8677248677248677</v>
      </c>
      <c r="H20" s="118">
        <f t="shared" si="1"/>
        <v>6.261176199516132E-05</v>
      </c>
    </row>
    <row r="21" spans="1:8" ht="15.75" customHeight="1">
      <c r="A21" s="17" t="s">
        <v>97</v>
      </c>
      <c r="B21" s="18"/>
      <c r="C21" s="18"/>
      <c r="D21" s="18"/>
      <c r="E21" s="18">
        <v>0.77</v>
      </c>
      <c r="F21" s="59">
        <v>0</v>
      </c>
      <c r="G21" s="118">
        <f>+F21/E21-1</f>
        <v>-1</v>
      </c>
      <c r="H21" s="118">
        <f t="shared" si="1"/>
        <v>0</v>
      </c>
    </row>
    <row r="22" spans="1:8" ht="15.75">
      <c r="A22" s="17" t="s">
        <v>4</v>
      </c>
      <c r="B22" s="18"/>
      <c r="C22" s="18">
        <v>3</v>
      </c>
      <c r="D22" s="18">
        <v>0</v>
      </c>
      <c r="E22" s="18"/>
      <c r="F22" s="59"/>
      <c r="G22" s="118"/>
      <c r="H22" s="118"/>
    </row>
    <row r="23" spans="1:8" s="3" customFormat="1" ht="15.75">
      <c r="A23" s="17" t="s">
        <v>60</v>
      </c>
      <c r="B23" s="18">
        <v>3.64</v>
      </c>
      <c r="C23" s="18"/>
      <c r="D23" s="18"/>
      <c r="E23" s="18"/>
      <c r="F23" s="59"/>
      <c r="G23" s="118"/>
      <c r="H23" s="118"/>
    </row>
    <row r="24" spans="1:8" s="3" customFormat="1" ht="15.75">
      <c r="A24" s="17" t="s">
        <v>12</v>
      </c>
      <c r="B24" s="18"/>
      <c r="C24" s="18">
        <v>0.06</v>
      </c>
      <c r="D24" s="18"/>
      <c r="E24" s="18"/>
      <c r="F24" s="59"/>
      <c r="G24" s="118"/>
      <c r="H24" s="118"/>
    </row>
    <row r="25" spans="1:8" s="3" customFormat="1" ht="15.75">
      <c r="A25" s="17" t="s">
        <v>14</v>
      </c>
      <c r="B25" s="18"/>
      <c r="C25" s="18">
        <v>1</v>
      </c>
      <c r="D25" s="18"/>
      <c r="E25" s="18"/>
      <c r="F25" s="59"/>
      <c r="G25" s="118"/>
      <c r="H25" s="118"/>
    </row>
    <row r="26" spans="1:8" s="3" customFormat="1" ht="15.75">
      <c r="A26" s="17" t="s">
        <v>19</v>
      </c>
      <c r="B26" s="18">
        <v>7.09</v>
      </c>
      <c r="C26" s="18"/>
      <c r="D26" s="18"/>
      <c r="E26" s="18"/>
      <c r="F26" s="59"/>
      <c r="G26" s="118"/>
      <c r="H26" s="118"/>
    </row>
    <row r="27" spans="1:33" s="3" customFormat="1" ht="15.75">
      <c r="A27" s="17"/>
      <c r="B27" s="18"/>
      <c r="C27" s="18"/>
      <c r="D27" s="18"/>
      <c r="E27" s="18"/>
      <c r="F27" s="59"/>
      <c r="G27" s="118"/>
      <c r="H27" s="11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6" customFormat="1" ht="15.75">
      <c r="A28" s="20" t="s">
        <v>61</v>
      </c>
      <c r="B28" s="24">
        <f>SUM(B5:B27)</f>
        <v>1060.2900000000002</v>
      </c>
      <c r="C28" s="24">
        <f>SUM(C5:C27)</f>
        <v>1402.6699899999999</v>
      </c>
      <c r="D28" s="24">
        <f>SUM(D5:D27)</f>
        <v>2691.6000000000004</v>
      </c>
      <c r="E28" s="24">
        <f>SUM(E5:E27)</f>
        <v>2703.329999999999</v>
      </c>
      <c r="F28" s="24">
        <f>SUM(F5:F27)</f>
        <v>3992.860000000003</v>
      </c>
      <c r="G28" s="109">
        <f>+F28/E28-1</f>
        <v>0.477015384729206</v>
      </c>
      <c r="H28" s="123">
        <f>+F28/$F$28</f>
        <v>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6" customFormat="1" ht="15.75">
      <c r="A29" s="10" t="s">
        <v>66</v>
      </c>
      <c r="B29" s="32"/>
      <c r="C29" s="32"/>
      <c r="D29" s="32"/>
      <c r="E29" s="8"/>
      <c r="F29" s="8"/>
      <c r="G29" s="54"/>
      <c r="H29" s="8"/>
      <c r="I29" s="127"/>
      <c r="J29" s="127"/>
      <c r="K29" s="12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5" customFormat="1" ht="15.75">
      <c r="A30" s="8"/>
      <c r="B30" s="8"/>
      <c r="C30" s="8"/>
      <c r="D30" s="8"/>
      <c r="E30" s="8"/>
      <c r="F30" s="8"/>
      <c r="G30" s="8"/>
      <c r="H30" s="8"/>
      <c r="I30" s="127"/>
      <c r="J30" s="127"/>
      <c r="K30" s="12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5" customFormat="1" ht="15.75">
      <c r="A31" s="8"/>
      <c r="B31" s="8"/>
      <c r="C31" s="8"/>
      <c r="D31" s="8"/>
      <c r="E31" s="8"/>
      <c r="F31" s="10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5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5" customFormat="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5" customFormat="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5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5" customFormat="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5" customForma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5" customFormat="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5" customFormat="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5" customFormat="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5" customFormat="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5" customFormat="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5" customFormat="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5" customFormat="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5" customFormat="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5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5" customFormat="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5" customFormat="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5" customForma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5" customFormat="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5" customFormat="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5" customFormat="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5" customFormat="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5" customFormat="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5" customFormat="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5" customFormat="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5" customFormat="1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5" customFormat="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5" customFormat="1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5" customFormat="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5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5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" customFormat="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5" customFormat="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5" customFormat="1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5" customFormat="1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5" customFormat="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5" customFormat="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s="5" customFormat="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5" customFormat="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5" customFormat="1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5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5" customFormat="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5" customFormat="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5" customFormat="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5" customFormat="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5" customFormat="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5" customFormat="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5" customFormat="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5" customFormat="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s="5" customFormat="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s="5" customFormat="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s="5" customFormat="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s="5" customFormat="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s="5" customFormat="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s="5" customFormat="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s="5" customFormat="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s="5" customFormat="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s="5" customFormat="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s="5" customFormat="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s="5" customFormat="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s="5" customFormat="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s="5" customFormat="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s="5" customFormat="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s="5" customFormat="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s="5" customFormat="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s="5" customFormat="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s="5" customFormat="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s="5" customFormat="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s="5" customFormat="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s="5" customFormat="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s="5" customFormat="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s="5" customFormat="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s="5" customFormat="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s="5" customFormat="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s="5" customFormat="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s="5" customFormat="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s="5" customFormat="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s="5" customFormat="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s="5" customFormat="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s="5" customFormat="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s="5" customFormat="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s="5" customFormat="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s="5" customFormat="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s="5" customFormat="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s="5" customFormat="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s="5" customFormat="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8" s="5" customFormat="1" ht="15.75">
      <c r="A119" s="8"/>
      <c r="B119" s="8"/>
      <c r="C119" s="8"/>
      <c r="D119" s="8"/>
      <c r="E119" s="8"/>
      <c r="F119" s="8"/>
      <c r="G119" s="8"/>
      <c r="H119" s="8"/>
    </row>
    <row r="120" spans="1:8" s="5" customFormat="1" ht="15.75">
      <c r="A120" s="8"/>
      <c r="B120" s="8"/>
      <c r="C120" s="8"/>
      <c r="D120" s="8"/>
      <c r="E120" s="8"/>
      <c r="F120" s="8"/>
      <c r="G120" s="8"/>
      <c r="H120" s="8"/>
    </row>
    <row r="121" spans="1:8" s="5" customFormat="1" ht="15.75">
      <c r="A121" s="8"/>
      <c r="B121" s="8"/>
      <c r="C121" s="8"/>
      <c r="D121" s="8"/>
      <c r="E121" s="8"/>
      <c r="F121" s="8"/>
      <c r="G121" s="8"/>
      <c r="H121" s="8"/>
    </row>
    <row r="122" spans="1:8" s="5" customFormat="1" ht="15.75">
      <c r="A122" s="8"/>
      <c r="B122" s="8"/>
      <c r="C122" s="8"/>
      <c r="D122" s="8"/>
      <c r="E122" s="8"/>
      <c r="F122" s="8"/>
      <c r="G122" s="8"/>
      <c r="H122" s="8"/>
    </row>
    <row r="123" spans="1:8" s="5" customFormat="1" ht="15.75">
      <c r="A123" s="8"/>
      <c r="B123" s="8"/>
      <c r="C123" s="8"/>
      <c r="D123" s="8"/>
      <c r="E123" s="8"/>
      <c r="F123" s="8"/>
      <c r="G123" s="8"/>
      <c r="H123" s="8"/>
    </row>
    <row r="124" spans="1:8" s="5" customFormat="1" ht="15.75">
      <c r="A124" s="8"/>
      <c r="B124" s="8"/>
      <c r="C124" s="8"/>
      <c r="D124" s="8"/>
      <c r="E124" s="8"/>
      <c r="F124" s="8"/>
      <c r="G124" s="8"/>
      <c r="H124" s="8"/>
    </row>
    <row r="125" spans="1:8" s="5" customFormat="1" ht="15.75">
      <c r="A125" s="8"/>
      <c r="B125" s="8"/>
      <c r="C125" s="8"/>
      <c r="D125" s="8"/>
      <c r="E125" s="8"/>
      <c r="F125" s="8"/>
      <c r="G125" s="8"/>
      <c r="H125" s="8"/>
    </row>
    <row r="126" spans="1:8" s="5" customFormat="1" ht="15.75">
      <c r="A126" s="8"/>
      <c r="B126" s="8"/>
      <c r="C126" s="8"/>
      <c r="D126" s="8"/>
      <c r="E126" s="8"/>
      <c r="F126" s="8"/>
      <c r="G126" s="8"/>
      <c r="H126" s="8"/>
    </row>
    <row r="127" spans="1:8" s="5" customFormat="1" ht="15.75">
      <c r="A127" s="8"/>
      <c r="B127" s="8"/>
      <c r="C127" s="8"/>
      <c r="D127" s="8"/>
      <c r="E127" s="8"/>
      <c r="F127" s="8"/>
      <c r="G127" s="8"/>
      <c r="H127" s="8"/>
    </row>
    <row r="128" spans="1:8" s="5" customFormat="1" ht="15.75">
      <c r="A128" s="8"/>
      <c r="B128" s="8"/>
      <c r="C128" s="8"/>
      <c r="D128" s="8"/>
      <c r="E128" s="8"/>
      <c r="F128" s="8"/>
      <c r="G128" s="8"/>
      <c r="H128" s="8"/>
    </row>
    <row r="129" spans="1:8" s="5" customFormat="1" ht="15.75">
      <c r="A129" s="8"/>
      <c r="B129" s="8"/>
      <c r="C129" s="8"/>
      <c r="D129" s="8"/>
      <c r="E129" s="8"/>
      <c r="F129" s="8"/>
      <c r="G129" s="8"/>
      <c r="H129" s="8"/>
    </row>
    <row r="130" spans="1:8" s="5" customFormat="1" ht="15.75">
      <c r="A130" s="8"/>
      <c r="B130" s="8"/>
      <c r="C130" s="8"/>
      <c r="D130" s="8"/>
      <c r="E130" s="8"/>
      <c r="F130" s="8"/>
      <c r="G130" s="8"/>
      <c r="H130" s="8"/>
    </row>
    <row r="131" spans="1:8" s="5" customFormat="1" ht="15.75">
      <c r="A131" s="8"/>
      <c r="B131" s="8"/>
      <c r="C131" s="8"/>
      <c r="D131" s="8"/>
      <c r="E131" s="8"/>
      <c r="F131" s="8"/>
      <c r="G131" s="8"/>
      <c r="H131" s="8"/>
    </row>
    <row r="132" spans="1:8" s="5" customFormat="1" ht="15.75">
      <c r="A132" s="8"/>
      <c r="B132" s="8"/>
      <c r="C132" s="8"/>
      <c r="D132" s="8"/>
      <c r="E132" s="8"/>
      <c r="F132" s="8"/>
      <c r="G132" s="8"/>
      <c r="H132" s="8"/>
    </row>
    <row r="133" spans="1:8" s="5" customFormat="1" ht="15.75">
      <c r="A133" s="8"/>
      <c r="B133" s="8"/>
      <c r="C133" s="8"/>
      <c r="D133" s="8"/>
      <c r="E133" s="8"/>
      <c r="F133" s="8"/>
      <c r="G133" s="8"/>
      <c r="H133" s="8"/>
    </row>
    <row r="134" spans="1:8" s="5" customFormat="1" ht="15.75">
      <c r="A134" s="8"/>
      <c r="B134" s="8"/>
      <c r="C134" s="8"/>
      <c r="D134" s="8"/>
      <c r="E134" s="8"/>
      <c r="F134" s="8"/>
      <c r="G134" s="8"/>
      <c r="H134" s="8"/>
    </row>
    <row r="135" spans="1:8" s="5" customFormat="1" ht="15.75">
      <c r="A135" s="8"/>
      <c r="B135" s="8"/>
      <c r="C135" s="8"/>
      <c r="D135" s="8"/>
      <c r="E135" s="8"/>
      <c r="F135" s="8"/>
      <c r="G135" s="8"/>
      <c r="H135" s="8"/>
    </row>
    <row r="136" spans="1:8" s="5" customFormat="1" ht="15.75">
      <c r="A136" s="8"/>
      <c r="B136" s="8"/>
      <c r="C136" s="8"/>
      <c r="D136" s="8"/>
      <c r="E136" s="8"/>
      <c r="F136" s="8"/>
      <c r="G136" s="8"/>
      <c r="H136" s="8"/>
    </row>
    <row r="137" spans="1:8" s="5" customFormat="1" ht="15.75">
      <c r="A137" s="8"/>
      <c r="B137" s="8"/>
      <c r="C137" s="8"/>
      <c r="D137" s="8"/>
      <c r="E137" s="8"/>
      <c r="F137" s="8"/>
      <c r="G137" s="8"/>
      <c r="H137" s="8"/>
    </row>
    <row r="138" spans="1:8" s="5" customFormat="1" ht="15.75">
      <c r="A138" s="8"/>
      <c r="B138" s="8"/>
      <c r="C138" s="8"/>
      <c r="D138" s="8"/>
      <c r="E138" s="8"/>
      <c r="F138" s="8"/>
      <c r="G138" s="8"/>
      <c r="H138" s="8"/>
    </row>
    <row r="139" spans="1:8" s="5" customFormat="1" ht="15.75">
      <c r="A139" s="8"/>
      <c r="B139" s="8"/>
      <c r="C139" s="8"/>
      <c r="D139" s="8"/>
      <c r="E139" s="8"/>
      <c r="F139" s="8"/>
      <c r="G139" s="8"/>
      <c r="H139" s="8"/>
    </row>
    <row r="140" spans="1:8" s="5" customFormat="1" ht="15.75">
      <c r="A140" s="8"/>
      <c r="B140" s="8"/>
      <c r="C140" s="8"/>
      <c r="D140" s="8"/>
      <c r="E140" s="8"/>
      <c r="F140" s="8"/>
      <c r="G140" s="8"/>
      <c r="H140" s="8"/>
    </row>
    <row r="141" spans="1:8" s="5" customFormat="1" ht="15.75">
      <c r="A141" s="8"/>
      <c r="B141" s="8"/>
      <c r="C141" s="8"/>
      <c r="D141" s="8"/>
      <c r="E141" s="8"/>
      <c r="F141" s="8"/>
      <c r="G141" s="8"/>
      <c r="H141" s="8"/>
    </row>
    <row r="142" spans="1:8" s="5" customFormat="1" ht="15.75">
      <c r="A142" s="8"/>
      <c r="B142" s="8"/>
      <c r="C142" s="8"/>
      <c r="D142" s="8"/>
      <c r="E142" s="8"/>
      <c r="F142" s="8"/>
      <c r="G142" s="8"/>
      <c r="H142" s="8"/>
    </row>
    <row r="143" spans="1:8" s="5" customFormat="1" ht="15.75">
      <c r="A143" s="8"/>
      <c r="B143" s="8"/>
      <c r="C143" s="8"/>
      <c r="D143" s="8"/>
      <c r="E143" s="8"/>
      <c r="F143" s="8"/>
      <c r="G143" s="8"/>
      <c r="H143" s="8"/>
    </row>
    <row r="144" spans="1:8" s="5" customFormat="1" ht="15.75">
      <c r="A144" s="8"/>
      <c r="B144" s="8"/>
      <c r="C144" s="8"/>
      <c r="D144" s="8"/>
      <c r="E144" s="8"/>
      <c r="F144" s="8"/>
      <c r="G144" s="8"/>
      <c r="H144" s="8"/>
    </row>
    <row r="145" spans="1:8" s="5" customFormat="1" ht="15.75">
      <c r="A145" s="8"/>
      <c r="B145" s="8"/>
      <c r="C145" s="8"/>
      <c r="D145" s="8"/>
      <c r="E145" s="8"/>
      <c r="F145" s="8"/>
      <c r="G145" s="8"/>
      <c r="H145" s="8"/>
    </row>
    <row r="146" spans="1:8" s="5" customFormat="1" ht="15.75">
      <c r="A146" s="8"/>
      <c r="B146" s="8"/>
      <c r="C146" s="8"/>
      <c r="D146" s="8"/>
      <c r="E146" s="8"/>
      <c r="F146" s="8"/>
      <c r="G146" s="8"/>
      <c r="H146" s="8"/>
    </row>
    <row r="147" spans="1:8" s="5" customFormat="1" ht="15.75">
      <c r="A147" s="8"/>
      <c r="B147" s="8"/>
      <c r="C147" s="8"/>
      <c r="D147" s="8"/>
      <c r="E147" s="8"/>
      <c r="F147" s="8"/>
      <c r="G147" s="8"/>
      <c r="H147" s="8"/>
    </row>
    <row r="148" spans="1:8" s="5" customFormat="1" ht="15.75">
      <c r="A148" s="8"/>
      <c r="B148" s="8"/>
      <c r="C148" s="8"/>
      <c r="D148" s="8"/>
      <c r="E148" s="8"/>
      <c r="F148" s="8"/>
      <c r="G148" s="8"/>
      <c r="H148" s="8"/>
    </row>
    <row r="149" spans="1:8" s="5" customFormat="1" ht="15.75">
      <c r="A149" s="8"/>
      <c r="B149" s="8"/>
      <c r="C149" s="8"/>
      <c r="D149" s="8"/>
      <c r="E149" s="8"/>
      <c r="F149" s="8"/>
      <c r="G149" s="8"/>
      <c r="H149" s="8"/>
    </row>
    <row r="150" spans="1:8" s="5" customFormat="1" ht="15.75">
      <c r="A150" s="8"/>
      <c r="B150" s="8"/>
      <c r="C150" s="8"/>
      <c r="D150" s="8"/>
      <c r="E150" s="8"/>
      <c r="F150" s="8"/>
      <c r="G150" s="8"/>
      <c r="H150" s="8"/>
    </row>
    <row r="151" spans="1:8" s="5" customFormat="1" ht="15.75">
      <c r="A151" s="8"/>
      <c r="B151" s="8"/>
      <c r="C151" s="8"/>
      <c r="D151" s="8"/>
      <c r="E151" s="8"/>
      <c r="F151" s="8"/>
      <c r="G151" s="8"/>
      <c r="H151" s="8"/>
    </row>
    <row r="152" spans="1:8" s="5" customFormat="1" ht="15.75">
      <c r="A152" s="8"/>
      <c r="B152" s="8"/>
      <c r="C152" s="8"/>
      <c r="D152" s="8"/>
      <c r="E152" s="8"/>
      <c r="F152" s="8"/>
      <c r="G152" s="8"/>
      <c r="H152" s="8"/>
    </row>
    <row r="153" spans="1:8" s="5" customFormat="1" ht="15.75">
      <c r="A153" s="8"/>
      <c r="B153" s="8"/>
      <c r="C153" s="8"/>
      <c r="D153" s="8"/>
      <c r="E153" s="8"/>
      <c r="F153" s="8"/>
      <c r="G153" s="8"/>
      <c r="H153" s="8"/>
    </row>
    <row r="154" spans="1:8" s="5" customFormat="1" ht="15.75">
      <c r="A154" s="8"/>
      <c r="B154" s="8"/>
      <c r="C154" s="8"/>
      <c r="D154" s="8"/>
      <c r="E154" s="8"/>
      <c r="F154" s="8"/>
      <c r="G154" s="8"/>
      <c r="H154" s="8"/>
    </row>
    <row r="155" spans="1:8" s="5" customFormat="1" ht="15.75">
      <c r="A155" s="8"/>
      <c r="B155" s="8"/>
      <c r="C155" s="8"/>
      <c r="D155" s="8"/>
      <c r="E155" s="8"/>
      <c r="F155" s="8"/>
      <c r="G155" s="8"/>
      <c r="H155" s="8"/>
    </row>
    <row r="156" spans="1:8" s="5" customFormat="1" ht="15.75">
      <c r="A156" s="8"/>
      <c r="B156" s="8"/>
      <c r="C156" s="8"/>
      <c r="D156" s="8"/>
      <c r="E156" s="8"/>
      <c r="F156" s="8"/>
      <c r="G156" s="8"/>
      <c r="H156" s="8"/>
    </row>
    <row r="157" spans="1:8" s="5" customFormat="1" ht="15.75">
      <c r="A157" s="8"/>
      <c r="B157" s="8"/>
      <c r="C157" s="8"/>
      <c r="D157" s="8"/>
      <c r="E157" s="8"/>
      <c r="F157" s="8"/>
      <c r="G157" s="8"/>
      <c r="H157" s="8"/>
    </row>
    <row r="158" spans="1:8" s="5" customFormat="1" ht="15.75">
      <c r="A158" s="8"/>
      <c r="B158" s="8"/>
      <c r="C158" s="8"/>
      <c r="D158" s="8"/>
      <c r="E158" s="8"/>
      <c r="F158" s="8"/>
      <c r="G158" s="8"/>
      <c r="H158" s="8"/>
    </row>
    <row r="159" spans="1:8" s="5" customFormat="1" ht="15.75">
      <c r="A159" s="8"/>
      <c r="B159" s="8"/>
      <c r="C159" s="8"/>
      <c r="D159" s="8"/>
      <c r="E159" s="8"/>
      <c r="F159" s="8"/>
      <c r="G159" s="8"/>
      <c r="H159" s="8"/>
    </row>
    <row r="160" spans="1:8" s="5" customFormat="1" ht="15.75">
      <c r="A160" s="8"/>
      <c r="B160" s="8"/>
      <c r="C160" s="8"/>
      <c r="D160" s="8"/>
      <c r="E160" s="8"/>
      <c r="F160" s="8"/>
      <c r="G160" s="8"/>
      <c r="H160" s="8"/>
    </row>
    <row r="161" spans="1:8" s="5" customFormat="1" ht="15.75">
      <c r="A161" s="8"/>
      <c r="B161" s="8"/>
      <c r="C161" s="8"/>
      <c r="D161" s="8"/>
      <c r="E161" s="8"/>
      <c r="F161" s="8"/>
      <c r="G161" s="8"/>
      <c r="H161" s="8"/>
    </row>
    <row r="162" spans="1:8" s="5" customFormat="1" ht="15.75">
      <c r="A162" s="8"/>
      <c r="B162" s="8"/>
      <c r="C162" s="8"/>
      <c r="D162" s="8"/>
      <c r="E162" s="8"/>
      <c r="F162" s="8"/>
      <c r="G162" s="8"/>
      <c r="H162" s="8"/>
    </row>
    <row r="163" spans="1:8" s="5" customFormat="1" ht="15.75">
      <c r="A163" s="8"/>
      <c r="B163" s="8"/>
      <c r="C163" s="8"/>
      <c r="D163" s="8"/>
      <c r="E163" s="8"/>
      <c r="F163" s="8"/>
      <c r="G163" s="8"/>
      <c r="H163" s="8"/>
    </row>
    <row r="164" spans="4:8" s="5" customFormat="1" ht="15.75">
      <c r="D164" s="8"/>
      <c r="E164" s="6"/>
      <c r="F164" s="6"/>
      <c r="G164" s="8"/>
      <c r="H164" s="8"/>
    </row>
    <row r="165" spans="4:8" s="5" customFormat="1" ht="15.75">
      <c r="D165" s="8"/>
      <c r="E165" s="6"/>
      <c r="F165" s="6"/>
      <c r="G165" s="8"/>
      <c r="H165" s="8"/>
    </row>
    <row r="166" spans="4:8" s="5" customFormat="1" ht="15.75">
      <c r="D166" s="8"/>
      <c r="E166" s="6"/>
      <c r="F166" s="6"/>
      <c r="G166" s="8"/>
      <c r="H166" s="8"/>
    </row>
    <row r="167" spans="4:8" s="5" customFormat="1" ht="15.75">
      <c r="D167" s="8"/>
      <c r="E167" s="6"/>
      <c r="F167" s="6"/>
      <c r="G167" s="8"/>
      <c r="H167" s="8"/>
    </row>
    <row r="168" spans="4:8" s="5" customFormat="1" ht="15.75">
      <c r="D168" s="8"/>
      <c r="E168" s="6"/>
      <c r="F168" s="6"/>
      <c r="G168" s="8"/>
      <c r="H168" s="8"/>
    </row>
    <row r="169" spans="4:8" s="5" customFormat="1" ht="15.75">
      <c r="D169" s="8"/>
      <c r="E169" s="6"/>
      <c r="F169" s="6"/>
      <c r="G169" s="8"/>
      <c r="H169" s="8"/>
    </row>
    <row r="170" spans="4:8" s="5" customFormat="1" ht="15.75">
      <c r="D170" s="8"/>
      <c r="E170" s="6"/>
      <c r="F170" s="6"/>
      <c r="G170" s="8"/>
      <c r="H170" s="8"/>
    </row>
    <row r="171" spans="4:8" s="5" customFormat="1" ht="15.75">
      <c r="D171" s="8"/>
      <c r="E171" s="6"/>
      <c r="F171" s="6"/>
      <c r="G171" s="8"/>
      <c r="H171" s="8"/>
    </row>
    <row r="172" spans="4:8" s="5" customFormat="1" ht="15.75">
      <c r="D172" s="8"/>
      <c r="E172" s="6"/>
      <c r="F172" s="6"/>
      <c r="G172" s="8"/>
      <c r="H172" s="8"/>
    </row>
    <row r="173" spans="4:8" s="5" customFormat="1" ht="15.75">
      <c r="D173" s="8"/>
      <c r="E173" s="6"/>
      <c r="F173" s="6"/>
      <c r="G173" s="8"/>
      <c r="H173" s="8"/>
    </row>
  </sheetData>
  <sheetProtection/>
  <mergeCells count="1">
    <mergeCell ref="I29:K30"/>
  </mergeCells>
  <printOptions/>
  <pageMargins left="0.7086614173228347" right="0.7086614173228347" top="0.7480314960629921" bottom="0.7480314960629921" header="0.31496062992125984" footer="0.31496062992125984"/>
  <pageSetup orientation="portrait" scale="65" r:id="rId1"/>
  <ignoredErrors>
    <ignoredError sqref="B28:F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2.57421875" style="2" customWidth="1"/>
    <col min="3" max="3" width="12.57421875" style="8" customWidth="1"/>
    <col min="4" max="4" width="12.57421875" style="3" customWidth="1"/>
    <col min="5" max="5" width="14.7109375" style="8" customWidth="1"/>
    <col min="6" max="6" width="11.421875" style="8" customWidth="1"/>
    <col min="7" max="7" width="12.140625" style="8" bestFit="1" customWidth="1"/>
    <col min="8" max="8" width="11.421875" style="8" customWidth="1"/>
    <col min="9" max="9" width="17.00390625" style="2" customWidth="1"/>
    <col min="10" max="220" width="11.421875" style="2" customWidth="1"/>
    <col min="221" max="221" width="26.421875" style="2" customWidth="1"/>
    <col min="222" max="230" width="11.57421875" style="2" customWidth="1"/>
    <col min="231" max="231" width="13.7109375" style="2" customWidth="1"/>
    <col min="232" max="234" width="11.57421875" style="2" customWidth="1"/>
    <col min="235" max="16384" width="11.421875" style="2" customWidth="1"/>
  </cols>
  <sheetData>
    <row r="1" spans="1:13" s="8" customFormat="1" ht="15.75">
      <c r="A1" s="1" t="s">
        <v>72</v>
      </c>
      <c r="B1" s="1"/>
      <c r="C1" s="36"/>
      <c r="D1" s="36"/>
      <c r="E1" s="38"/>
      <c r="F1" s="38"/>
      <c r="G1" s="38"/>
      <c r="H1" s="38"/>
      <c r="I1" s="2"/>
      <c r="J1" s="2"/>
      <c r="K1" s="2"/>
      <c r="L1" s="2"/>
      <c r="M1" s="2"/>
    </row>
    <row r="2" spans="1:13" s="8" customFormat="1" ht="15.75">
      <c r="A2" s="1" t="s">
        <v>0</v>
      </c>
      <c r="B2" s="1"/>
      <c r="C2" s="36"/>
      <c r="D2" s="36"/>
      <c r="E2" s="38"/>
      <c r="F2" s="38"/>
      <c r="G2" s="38"/>
      <c r="H2" s="38"/>
      <c r="I2" s="2"/>
      <c r="J2" s="2"/>
      <c r="K2" s="2"/>
      <c r="L2" s="2"/>
      <c r="M2" s="2"/>
    </row>
    <row r="3" spans="1:13" s="8" customFormat="1" ht="15.75">
      <c r="A3" s="4"/>
      <c r="B3" s="4"/>
      <c r="C3" s="4"/>
      <c r="D3" s="4"/>
      <c r="F3" s="3"/>
      <c r="G3" s="3"/>
      <c r="H3" s="3"/>
      <c r="I3" s="2"/>
      <c r="J3" s="2"/>
      <c r="K3" s="2"/>
      <c r="L3" s="2"/>
      <c r="M3" s="2"/>
    </row>
    <row r="4" spans="1:13" s="8" customFormat="1" ht="15" customHeight="1">
      <c r="A4" s="43" t="s">
        <v>63</v>
      </c>
      <c r="B4" s="44" t="s">
        <v>73</v>
      </c>
      <c r="C4" s="44">
        <v>2000</v>
      </c>
      <c r="D4" s="45">
        <v>2006</v>
      </c>
      <c r="E4" s="44">
        <v>2012</v>
      </c>
      <c r="F4" s="44">
        <v>2016</v>
      </c>
      <c r="G4" s="28">
        <v>2019</v>
      </c>
      <c r="H4" s="28" t="s">
        <v>77</v>
      </c>
      <c r="I4" s="28" t="s">
        <v>85</v>
      </c>
      <c r="J4" s="2"/>
      <c r="K4" s="2"/>
      <c r="L4" s="2"/>
      <c r="M4" s="2"/>
    </row>
    <row r="5" spans="1:13" s="8" customFormat="1" ht="15" customHeight="1">
      <c r="A5" s="17" t="s">
        <v>21</v>
      </c>
      <c r="B5" s="52">
        <v>46.92</v>
      </c>
      <c r="C5" s="53">
        <v>204.81</v>
      </c>
      <c r="D5" s="53">
        <v>485.3</v>
      </c>
      <c r="E5" s="53">
        <v>1141.3201</v>
      </c>
      <c r="F5" s="53">
        <v>897.26</v>
      </c>
      <c r="G5" s="59">
        <v>970.6199999999998</v>
      </c>
      <c r="H5" s="118">
        <f>+G5/F5-1</f>
        <v>0.08176002496489287</v>
      </c>
      <c r="I5" s="118">
        <f aca="true" t="shared" si="0" ref="I5:I17">+G5/$G$68</f>
        <v>0.3775218492199624</v>
      </c>
      <c r="J5" s="2"/>
      <c r="K5" s="2"/>
      <c r="L5" s="2"/>
      <c r="M5" s="2"/>
    </row>
    <row r="6" spans="1:13" s="8" customFormat="1" ht="15" customHeight="1">
      <c r="A6" s="17" t="s">
        <v>22</v>
      </c>
      <c r="B6" s="52">
        <v>0.49</v>
      </c>
      <c r="C6" s="53"/>
      <c r="D6" s="53">
        <v>72.43</v>
      </c>
      <c r="E6" s="53">
        <v>83.12</v>
      </c>
      <c r="F6" s="53">
        <v>311.43</v>
      </c>
      <c r="G6" s="59">
        <v>890.4100000000004</v>
      </c>
      <c r="H6" s="118">
        <f aca="true" t="shared" si="1" ref="H6:H12">+G6/F6-1</f>
        <v>1.859101563754296</v>
      </c>
      <c r="I6" s="118">
        <f t="shared" si="0"/>
        <v>0.34632423581210664</v>
      </c>
      <c r="J6" s="2"/>
      <c r="K6" s="2"/>
      <c r="L6" s="2"/>
      <c r="M6" s="2"/>
    </row>
    <row r="7" spans="1:13" s="8" customFormat="1" ht="15.75">
      <c r="A7" s="17" t="s">
        <v>2</v>
      </c>
      <c r="B7" s="52">
        <v>7.89</v>
      </c>
      <c r="C7" s="53">
        <v>0.46</v>
      </c>
      <c r="D7" s="53">
        <v>33</v>
      </c>
      <c r="E7" s="53">
        <v>27.88</v>
      </c>
      <c r="F7" s="53">
        <v>44</v>
      </c>
      <c r="G7" s="59">
        <v>523.09</v>
      </c>
      <c r="H7" s="118">
        <f t="shared" si="1"/>
        <v>10.888409090909091</v>
      </c>
      <c r="I7" s="118">
        <f t="shared" si="0"/>
        <v>0.20345542447968326</v>
      </c>
      <c r="J7" s="2"/>
      <c r="K7" s="2"/>
      <c r="L7" s="2"/>
      <c r="M7" s="2"/>
    </row>
    <row r="8" spans="1:13" s="8" customFormat="1" ht="15.75" customHeight="1">
      <c r="A8" s="17" t="s">
        <v>27</v>
      </c>
      <c r="B8" s="52"/>
      <c r="C8" s="53">
        <v>65.06</v>
      </c>
      <c r="D8" s="53">
        <v>62.36</v>
      </c>
      <c r="E8" s="53">
        <v>82.58</v>
      </c>
      <c r="F8" s="53">
        <v>101.08</v>
      </c>
      <c r="G8" s="59">
        <v>106.43</v>
      </c>
      <c r="H8" s="118">
        <f t="shared" si="1"/>
        <v>0.05292837356549285</v>
      </c>
      <c r="I8" s="118">
        <f t="shared" si="0"/>
        <v>0.041395860802868896</v>
      </c>
      <c r="J8" s="2"/>
      <c r="K8" s="2"/>
      <c r="L8" s="2"/>
      <c r="M8" s="2"/>
    </row>
    <row r="9" spans="1:13" s="8" customFormat="1" ht="15.75">
      <c r="A9" s="17" t="s">
        <v>30</v>
      </c>
      <c r="B9" s="52">
        <v>450.35</v>
      </c>
      <c r="C9" s="53">
        <v>288.27</v>
      </c>
      <c r="D9" s="53">
        <v>297.58002</v>
      </c>
      <c r="E9" s="53">
        <v>217.44</v>
      </c>
      <c r="F9" s="53">
        <v>91.99</v>
      </c>
      <c r="G9" s="59">
        <v>30.389999999999997</v>
      </c>
      <c r="H9" s="118">
        <f t="shared" si="1"/>
        <v>-0.6696380041308838</v>
      </c>
      <c r="I9" s="118">
        <f t="shared" si="0"/>
        <v>0.011820165458979475</v>
      </c>
      <c r="J9" s="2"/>
      <c r="K9" s="2"/>
      <c r="L9" s="2"/>
      <c r="M9" s="2"/>
    </row>
    <row r="10" spans="1:13" s="8" customFormat="1" ht="15.75">
      <c r="A10" s="17" t="s">
        <v>59</v>
      </c>
      <c r="B10" s="52">
        <v>8.59</v>
      </c>
      <c r="C10" s="53">
        <v>1</v>
      </c>
      <c r="D10" s="53">
        <v>6.82</v>
      </c>
      <c r="E10" s="53">
        <v>15.12</v>
      </c>
      <c r="F10" s="53">
        <v>58.23</v>
      </c>
      <c r="G10" s="59">
        <v>15.86</v>
      </c>
      <c r="H10" s="118">
        <f t="shared" si="1"/>
        <v>-0.7276318049115575</v>
      </c>
      <c r="I10" s="118">
        <f t="shared" si="0"/>
        <v>0.006168733931537166</v>
      </c>
      <c r="J10" s="2"/>
      <c r="K10" s="2"/>
      <c r="L10" s="2"/>
      <c r="M10" s="2"/>
    </row>
    <row r="11" spans="1:13" s="8" customFormat="1" ht="15.75">
      <c r="A11" s="17" t="s">
        <v>10</v>
      </c>
      <c r="B11" s="52">
        <v>115.73</v>
      </c>
      <c r="C11" s="53">
        <v>62.47</v>
      </c>
      <c r="D11" s="53">
        <v>54.48</v>
      </c>
      <c r="E11" s="53"/>
      <c r="F11" s="53"/>
      <c r="G11" s="59">
        <v>15.379999999999999</v>
      </c>
      <c r="H11" s="118"/>
      <c r="I11" s="118">
        <f t="shared" si="0"/>
        <v>0.005982038327051804</v>
      </c>
      <c r="J11" s="2"/>
      <c r="K11" s="2"/>
      <c r="L11" s="2"/>
      <c r="M11" s="2"/>
    </row>
    <row r="12" spans="1:13" s="8" customFormat="1" ht="15.75">
      <c r="A12" s="17" t="s">
        <v>78</v>
      </c>
      <c r="B12" s="52"/>
      <c r="C12" s="53"/>
      <c r="D12" s="53"/>
      <c r="E12" s="53"/>
      <c r="F12" s="53">
        <v>1.05</v>
      </c>
      <c r="G12" s="59">
        <v>9.040000000000001</v>
      </c>
      <c r="H12" s="118">
        <f t="shared" si="1"/>
        <v>7.609523809523811</v>
      </c>
      <c r="I12" s="118">
        <f t="shared" si="0"/>
        <v>0.003516100551140983</v>
      </c>
      <c r="J12" s="2"/>
      <c r="K12" s="2"/>
      <c r="L12" s="2"/>
      <c r="M12" s="2"/>
    </row>
    <row r="13" spans="1:13" s="8" customFormat="1" ht="15.75">
      <c r="A13" s="17" t="s">
        <v>15</v>
      </c>
      <c r="B13" s="52">
        <v>0.57</v>
      </c>
      <c r="C13" s="53"/>
      <c r="D13" s="53"/>
      <c r="E13" s="53"/>
      <c r="F13" s="53"/>
      <c r="G13" s="59">
        <v>3.47</v>
      </c>
      <c r="H13" s="118"/>
      <c r="I13" s="118">
        <f t="shared" si="0"/>
        <v>0.0013496536407587622</v>
      </c>
      <c r="J13" s="2"/>
      <c r="K13" s="2"/>
      <c r="L13" s="2"/>
      <c r="M13" s="2"/>
    </row>
    <row r="14" spans="1:13" s="8" customFormat="1" ht="15.75">
      <c r="A14" s="17" t="s">
        <v>110</v>
      </c>
      <c r="B14" s="52"/>
      <c r="C14" s="53"/>
      <c r="D14" s="53"/>
      <c r="E14" s="53"/>
      <c r="F14" s="53"/>
      <c r="G14" s="59">
        <v>2.87</v>
      </c>
      <c r="H14" s="118"/>
      <c r="I14" s="118">
        <f t="shared" si="0"/>
        <v>0.0011162841351520598</v>
      </c>
      <c r="J14" s="2"/>
      <c r="K14" s="2"/>
      <c r="L14" s="2"/>
      <c r="M14" s="2"/>
    </row>
    <row r="15" spans="1:13" s="8" customFormat="1" ht="15.75">
      <c r="A15" s="17" t="s">
        <v>47</v>
      </c>
      <c r="B15" s="52"/>
      <c r="C15" s="53"/>
      <c r="D15" s="53">
        <v>0.18</v>
      </c>
      <c r="E15" s="53"/>
      <c r="F15" s="53"/>
      <c r="G15" s="59">
        <v>2.4</v>
      </c>
      <c r="H15" s="118"/>
      <c r="I15" s="118">
        <f t="shared" si="0"/>
        <v>0.0009334780224268095</v>
      </c>
      <c r="J15" s="2"/>
      <c r="K15" s="2"/>
      <c r="L15" s="2"/>
      <c r="M15" s="2"/>
    </row>
    <row r="16" spans="1:13" s="8" customFormat="1" ht="15.75">
      <c r="A16" s="17" t="s">
        <v>45</v>
      </c>
      <c r="B16" s="52">
        <v>33.56</v>
      </c>
      <c r="C16" s="53">
        <v>9.3</v>
      </c>
      <c r="D16" s="53"/>
      <c r="E16" s="53"/>
      <c r="F16" s="53"/>
      <c r="G16" s="59">
        <v>0.8700000000000001</v>
      </c>
      <c r="H16" s="118"/>
      <c r="I16" s="118">
        <f t="shared" si="0"/>
        <v>0.00033838578312971854</v>
      </c>
      <c r="J16" s="2"/>
      <c r="K16" s="2"/>
      <c r="L16" s="2"/>
      <c r="M16" s="2"/>
    </row>
    <row r="17" spans="1:9" ht="15.75">
      <c r="A17" s="17" t="s">
        <v>111</v>
      </c>
      <c r="B17" s="52"/>
      <c r="C17" s="53"/>
      <c r="D17" s="53"/>
      <c r="E17" s="53"/>
      <c r="F17" s="53"/>
      <c r="G17" s="59">
        <v>0.2</v>
      </c>
      <c r="H17" s="118"/>
      <c r="I17" s="118">
        <f t="shared" si="0"/>
        <v>7.778983520223414E-05</v>
      </c>
    </row>
    <row r="18" spans="1:9" ht="15" customHeight="1">
      <c r="A18" s="17" t="s">
        <v>32</v>
      </c>
      <c r="B18" s="52"/>
      <c r="C18" s="53"/>
      <c r="D18" s="53">
        <v>1.78</v>
      </c>
      <c r="E18" s="53"/>
      <c r="F18" s="53">
        <v>18.37</v>
      </c>
      <c r="G18" s="59"/>
      <c r="H18" s="118"/>
      <c r="I18" s="118"/>
    </row>
    <row r="19" spans="1:9" ht="15.75" customHeight="1">
      <c r="A19" s="17" t="s">
        <v>58</v>
      </c>
      <c r="B19" s="52">
        <v>13.82</v>
      </c>
      <c r="C19" s="53"/>
      <c r="D19" s="53"/>
      <c r="E19" s="53"/>
      <c r="F19" s="53">
        <v>0.8</v>
      </c>
      <c r="G19" s="59"/>
      <c r="H19" s="118"/>
      <c r="I19" s="118"/>
    </row>
    <row r="20" spans="1:9" ht="15.75" customHeight="1">
      <c r="A20" s="17" t="s">
        <v>1</v>
      </c>
      <c r="B20" s="52"/>
      <c r="C20" s="53"/>
      <c r="D20" s="53"/>
      <c r="E20" s="53"/>
      <c r="F20" s="53"/>
      <c r="G20" s="59"/>
      <c r="H20" s="118"/>
      <c r="I20" s="118"/>
    </row>
    <row r="21" spans="1:9" ht="15.75" customHeight="1">
      <c r="A21" s="17" t="s">
        <v>24</v>
      </c>
      <c r="B21" s="52"/>
      <c r="C21" s="53"/>
      <c r="D21" s="53"/>
      <c r="E21" s="53"/>
      <c r="F21" s="53"/>
      <c r="G21" s="59"/>
      <c r="H21" s="118"/>
      <c r="I21" s="118"/>
    </row>
    <row r="22" spans="1:9" ht="15.75">
      <c r="A22" s="17" t="s">
        <v>25</v>
      </c>
      <c r="B22" s="52"/>
      <c r="C22" s="53">
        <v>0.72</v>
      </c>
      <c r="D22" s="53">
        <v>4</v>
      </c>
      <c r="E22" s="53"/>
      <c r="F22" s="53"/>
      <c r="G22" s="59"/>
      <c r="H22" s="118"/>
      <c r="I22" s="118"/>
    </row>
    <row r="23" spans="1:9" ht="15.75">
      <c r="A23" s="17" t="s">
        <v>26</v>
      </c>
      <c r="B23" s="52"/>
      <c r="C23" s="53"/>
      <c r="D23" s="53"/>
      <c r="E23" s="53"/>
      <c r="F23" s="53"/>
      <c r="G23" s="59"/>
      <c r="H23" s="118"/>
      <c r="I23" s="118"/>
    </row>
    <row r="24" spans="1:9" ht="15.75">
      <c r="A24" s="17" t="s">
        <v>3</v>
      </c>
      <c r="B24" s="52">
        <v>9</v>
      </c>
      <c r="C24" s="53"/>
      <c r="D24" s="53"/>
      <c r="E24" s="53"/>
      <c r="F24" s="53"/>
      <c r="G24" s="59"/>
      <c r="H24" s="118"/>
      <c r="I24" s="118"/>
    </row>
    <row r="25" spans="1:9" ht="15.75">
      <c r="A25" s="17" t="s">
        <v>4</v>
      </c>
      <c r="B25" s="52"/>
      <c r="C25" s="53"/>
      <c r="D25" s="53"/>
      <c r="E25" s="53"/>
      <c r="F25" s="53"/>
      <c r="G25" s="59"/>
      <c r="H25" s="118"/>
      <c r="I25" s="118"/>
    </row>
    <row r="26" spans="1:9" ht="15.75">
      <c r="A26" s="17" t="s">
        <v>5</v>
      </c>
      <c r="B26" s="52">
        <v>0.26</v>
      </c>
      <c r="C26" s="53"/>
      <c r="D26" s="53"/>
      <c r="E26" s="53"/>
      <c r="F26" s="53"/>
      <c r="G26" s="59"/>
      <c r="H26" s="118"/>
      <c r="I26" s="118"/>
    </row>
    <row r="27" spans="1:9" s="3" customFormat="1" ht="15.75">
      <c r="A27" s="17" t="s">
        <v>6</v>
      </c>
      <c r="B27" s="52"/>
      <c r="C27" s="53"/>
      <c r="D27" s="53"/>
      <c r="E27" s="53"/>
      <c r="F27" s="53"/>
      <c r="G27" s="59"/>
      <c r="H27" s="118"/>
      <c r="I27" s="118"/>
    </row>
    <row r="28" spans="1:9" s="3" customFormat="1" ht="15.75" customHeight="1">
      <c r="A28" s="17" t="s">
        <v>7</v>
      </c>
      <c r="B28" s="52"/>
      <c r="C28" s="53"/>
      <c r="D28" s="53"/>
      <c r="E28" s="53"/>
      <c r="F28" s="53"/>
      <c r="G28" s="59"/>
      <c r="H28" s="118"/>
      <c r="I28" s="118"/>
    </row>
    <row r="29" spans="1:9" s="3" customFormat="1" ht="15.75" customHeight="1">
      <c r="A29" s="17" t="s">
        <v>29</v>
      </c>
      <c r="B29" s="52"/>
      <c r="C29" s="53"/>
      <c r="D29" s="53"/>
      <c r="E29" s="53"/>
      <c r="F29" s="53"/>
      <c r="G29" s="59"/>
      <c r="H29" s="118"/>
      <c r="I29" s="118"/>
    </row>
    <row r="30" spans="1:9" s="3" customFormat="1" ht="15.75">
      <c r="A30" s="17" t="s">
        <v>31</v>
      </c>
      <c r="B30" s="52"/>
      <c r="C30" s="53"/>
      <c r="D30" s="53"/>
      <c r="E30" s="53"/>
      <c r="F30" s="53"/>
      <c r="G30" s="59"/>
      <c r="H30" s="118"/>
      <c r="I30" s="118"/>
    </row>
    <row r="31" spans="1:9" s="3" customFormat="1" ht="15.75">
      <c r="A31" s="17" t="s">
        <v>33</v>
      </c>
      <c r="B31" s="52"/>
      <c r="C31" s="53"/>
      <c r="D31" s="53"/>
      <c r="E31" s="53"/>
      <c r="F31" s="53"/>
      <c r="G31" s="59"/>
      <c r="H31" s="118"/>
      <c r="I31" s="118"/>
    </row>
    <row r="32" spans="1:9" s="3" customFormat="1" ht="15.75">
      <c r="A32" s="17" t="s">
        <v>34</v>
      </c>
      <c r="B32" s="52"/>
      <c r="C32" s="53"/>
      <c r="D32" s="53"/>
      <c r="E32" s="53"/>
      <c r="F32" s="53"/>
      <c r="G32" s="59"/>
      <c r="H32" s="118"/>
      <c r="I32" s="118"/>
    </row>
    <row r="33" spans="1:9" s="3" customFormat="1" ht="15.75">
      <c r="A33" s="17" t="s">
        <v>96</v>
      </c>
      <c r="B33" s="52"/>
      <c r="C33" s="53"/>
      <c r="D33" s="53"/>
      <c r="E33" s="53"/>
      <c r="F33" s="53"/>
      <c r="G33" s="59"/>
      <c r="H33" s="118"/>
      <c r="I33" s="118"/>
    </row>
    <row r="34" spans="1:9" s="3" customFormat="1" ht="15.75">
      <c r="A34" s="17" t="s">
        <v>36</v>
      </c>
      <c r="B34" s="52"/>
      <c r="C34" s="53"/>
      <c r="D34" s="53"/>
      <c r="E34" s="53"/>
      <c r="F34" s="53"/>
      <c r="G34" s="59"/>
      <c r="H34" s="118"/>
      <c r="I34" s="118"/>
    </row>
    <row r="35" spans="1:9" s="3" customFormat="1" ht="15.75">
      <c r="A35" s="17" t="s">
        <v>37</v>
      </c>
      <c r="B35" s="52"/>
      <c r="C35" s="53"/>
      <c r="D35" s="53"/>
      <c r="E35" s="53"/>
      <c r="F35" s="53"/>
      <c r="G35" s="59"/>
      <c r="H35" s="118"/>
      <c r="I35" s="118"/>
    </row>
    <row r="36" spans="1:9" s="3" customFormat="1" ht="15.75">
      <c r="A36" s="17" t="s">
        <v>8</v>
      </c>
      <c r="B36" s="52">
        <v>23.91</v>
      </c>
      <c r="C36" s="53"/>
      <c r="D36" s="53"/>
      <c r="E36" s="53"/>
      <c r="F36" s="53"/>
      <c r="G36" s="59"/>
      <c r="H36" s="118"/>
      <c r="I36" s="118"/>
    </row>
    <row r="37" spans="1:9" s="3" customFormat="1" ht="15.75">
      <c r="A37" s="17" t="s">
        <v>105</v>
      </c>
      <c r="B37" s="52"/>
      <c r="C37" s="53"/>
      <c r="D37" s="53"/>
      <c r="E37" s="53"/>
      <c r="F37" s="53"/>
      <c r="G37" s="59"/>
      <c r="H37" s="118"/>
      <c r="I37" s="118"/>
    </row>
    <row r="38" spans="1:9" s="3" customFormat="1" ht="15.75">
      <c r="A38" s="17" t="s">
        <v>75</v>
      </c>
      <c r="B38" s="52"/>
      <c r="C38" s="53"/>
      <c r="D38" s="53"/>
      <c r="E38" s="53"/>
      <c r="F38" s="53"/>
      <c r="G38" s="59"/>
      <c r="H38" s="118"/>
      <c r="I38" s="118"/>
    </row>
    <row r="39" spans="1:9" s="3" customFormat="1" ht="15.75">
      <c r="A39" s="17" t="s">
        <v>40</v>
      </c>
      <c r="B39" s="52"/>
      <c r="C39" s="53"/>
      <c r="D39" s="53"/>
      <c r="E39" s="53"/>
      <c r="F39" s="53"/>
      <c r="G39" s="59"/>
      <c r="H39" s="118"/>
      <c r="I39" s="118"/>
    </row>
    <row r="40" spans="1:9" s="3" customFormat="1" ht="15.75">
      <c r="A40" s="17" t="s">
        <v>9</v>
      </c>
      <c r="B40" s="52"/>
      <c r="C40" s="53"/>
      <c r="D40" s="53"/>
      <c r="E40" s="53"/>
      <c r="F40" s="53"/>
      <c r="G40" s="59"/>
      <c r="H40" s="118"/>
      <c r="I40" s="118"/>
    </row>
    <row r="41" spans="1:9" s="3" customFormat="1" ht="15.75">
      <c r="A41" s="17" t="s">
        <v>41</v>
      </c>
      <c r="B41" s="52"/>
      <c r="C41" s="53"/>
      <c r="D41" s="53"/>
      <c r="E41" s="53"/>
      <c r="F41" s="53"/>
      <c r="G41" s="59"/>
      <c r="H41" s="118"/>
      <c r="I41" s="118"/>
    </row>
    <row r="42" spans="1:9" s="3" customFormat="1" ht="15.75">
      <c r="A42" s="17" t="s">
        <v>42</v>
      </c>
      <c r="B42" s="52"/>
      <c r="C42" s="53"/>
      <c r="D42" s="53"/>
      <c r="E42" s="53"/>
      <c r="F42" s="53"/>
      <c r="G42" s="59"/>
      <c r="H42" s="118"/>
      <c r="I42" s="118"/>
    </row>
    <row r="43" spans="1:9" s="3" customFormat="1" ht="15.75">
      <c r="A43" s="17" t="s">
        <v>43</v>
      </c>
      <c r="B43" s="52"/>
      <c r="C43" s="53"/>
      <c r="D43" s="53"/>
      <c r="E43" s="53"/>
      <c r="F43" s="53"/>
      <c r="G43" s="59"/>
      <c r="H43" s="118"/>
      <c r="I43" s="118"/>
    </row>
    <row r="44" spans="1:9" s="3" customFormat="1" ht="15.75">
      <c r="A44" s="17" t="s">
        <v>11</v>
      </c>
      <c r="B44" s="52">
        <v>47.51</v>
      </c>
      <c r="C44" s="53">
        <v>3.29</v>
      </c>
      <c r="D44" s="53">
        <v>10</v>
      </c>
      <c r="E44" s="53"/>
      <c r="F44" s="53"/>
      <c r="G44" s="59"/>
      <c r="H44" s="118"/>
      <c r="I44" s="118"/>
    </row>
    <row r="45" spans="1:9" s="3" customFormat="1" ht="15.75">
      <c r="A45" s="17" t="s">
        <v>12</v>
      </c>
      <c r="B45" s="52">
        <v>0.3</v>
      </c>
      <c r="C45" s="53"/>
      <c r="D45" s="53">
        <v>0.2</v>
      </c>
      <c r="E45" s="53"/>
      <c r="F45" s="53"/>
      <c r="G45" s="59"/>
      <c r="H45" s="118"/>
      <c r="I45" s="118"/>
    </row>
    <row r="46" spans="1:9" s="3" customFormat="1" ht="15.75">
      <c r="A46" s="17" t="s">
        <v>46</v>
      </c>
      <c r="B46" s="52"/>
      <c r="C46" s="53"/>
      <c r="D46" s="53"/>
      <c r="E46" s="53"/>
      <c r="F46" s="53"/>
      <c r="G46" s="59"/>
      <c r="H46" s="118"/>
      <c r="I46" s="118"/>
    </row>
    <row r="47" spans="1:9" s="3" customFormat="1" ht="15.75">
      <c r="A47" s="17" t="s">
        <v>13</v>
      </c>
      <c r="B47" s="52"/>
      <c r="C47" s="53"/>
      <c r="D47" s="53"/>
      <c r="E47" s="53"/>
      <c r="F47" s="53"/>
      <c r="G47" s="59"/>
      <c r="H47" s="118"/>
      <c r="I47" s="118"/>
    </row>
    <row r="48" spans="1:9" s="3" customFormat="1" ht="15.75">
      <c r="A48" s="17" t="s">
        <v>14</v>
      </c>
      <c r="B48" s="52"/>
      <c r="C48" s="53"/>
      <c r="D48" s="53"/>
      <c r="E48" s="53"/>
      <c r="F48" s="53"/>
      <c r="G48" s="59"/>
      <c r="H48" s="118"/>
      <c r="I48" s="118"/>
    </row>
    <row r="49" spans="1:9" s="3" customFormat="1" ht="15.75">
      <c r="A49" s="17" t="s">
        <v>48</v>
      </c>
      <c r="B49" s="52"/>
      <c r="C49" s="53"/>
      <c r="D49" s="53"/>
      <c r="E49" s="53"/>
      <c r="F49" s="53"/>
      <c r="G49" s="59"/>
      <c r="H49" s="118"/>
      <c r="I49" s="118"/>
    </row>
    <row r="50" spans="1:9" s="3" customFormat="1" ht="15.75">
      <c r="A50" s="17" t="s">
        <v>49</v>
      </c>
      <c r="B50" s="52"/>
      <c r="C50" s="53"/>
      <c r="D50" s="53"/>
      <c r="E50" s="53"/>
      <c r="F50" s="53"/>
      <c r="G50" s="59"/>
      <c r="H50" s="118"/>
      <c r="I50" s="118"/>
    </row>
    <row r="51" spans="1:9" s="3" customFormat="1" ht="15.75">
      <c r="A51" s="17" t="s">
        <v>16</v>
      </c>
      <c r="B51" s="52"/>
      <c r="C51" s="53"/>
      <c r="D51" s="53"/>
      <c r="E51" s="53"/>
      <c r="F51" s="53"/>
      <c r="G51" s="59"/>
      <c r="H51" s="118"/>
      <c r="I51" s="118"/>
    </row>
    <row r="52" spans="1:9" s="3" customFormat="1" ht="15.75">
      <c r="A52" s="17" t="s">
        <v>17</v>
      </c>
      <c r="B52" s="52"/>
      <c r="C52" s="53"/>
      <c r="D52" s="53"/>
      <c r="E52" s="53"/>
      <c r="F52" s="53"/>
      <c r="G52" s="59"/>
      <c r="H52" s="118"/>
      <c r="I52" s="118"/>
    </row>
    <row r="53" spans="1:9" s="3" customFormat="1" ht="15.75">
      <c r="A53" s="17" t="s">
        <v>50</v>
      </c>
      <c r="B53" s="52"/>
      <c r="C53" s="53"/>
      <c r="D53" s="53"/>
      <c r="E53" s="53"/>
      <c r="F53" s="53"/>
      <c r="G53" s="59"/>
      <c r="H53" s="118"/>
      <c r="I53" s="118"/>
    </row>
    <row r="54" spans="1:9" s="3" customFormat="1" ht="15.75">
      <c r="A54" s="17" t="s">
        <v>51</v>
      </c>
      <c r="B54" s="52"/>
      <c r="C54" s="53"/>
      <c r="D54" s="53"/>
      <c r="E54" s="53"/>
      <c r="F54" s="53"/>
      <c r="G54" s="59"/>
      <c r="H54" s="118"/>
      <c r="I54" s="118"/>
    </row>
    <row r="55" spans="1:9" s="3" customFormat="1" ht="15.75">
      <c r="A55" s="17" t="s">
        <v>19</v>
      </c>
      <c r="B55" s="52">
        <v>19</v>
      </c>
      <c r="C55" s="53"/>
      <c r="D55" s="53"/>
      <c r="E55" s="53"/>
      <c r="F55" s="53"/>
      <c r="G55" s="59"/>
      <c r="H55" s="118"/>
      <c r="I55" s="118"/>
    </row>
    <row r="56" spans="1:9" s="3" customFormat="1" ht="15.75">
      <c r="A56" s="17" t="s">
        <v>18</v>
      </c>
      <c r="B56" s="52">
        <v>5.1</v>
      </c>
      <c r="C56" s="53"/>
      <c r="D56" s="53"/>
      <c r="E56" s="53"/>
      <c r="F56" s="53"/>
      <c r="G56" s="59"/>
      <c r="H56" s="118"/>
      <c r="I56" s="118"/>
    </row>
    <row r="57" spans="1:9" s="3" customFormat="1" ht="15.75">
      <c r="A57" s="17" t="s">
        <v>52</v>
      </c>
      <c r="B57" s="52"/>
      <c r="C57" s="53"/>
      <c r="D57" s="53"/>
      <c r="E57" s="53"/>
      <c r="F57" s="53"/>
      <c r="G57" s="59"/>
      <c r="H57" s="118"/>
      <c r="I57" s="118"/>
    </row>
    <row r="58" spans="1:9" s="3" customFormat="1" ht="15.75">
      <c r="A58" s="17" t="s">
        <v>53</v>
      </c>
      <c r="B58" s="52"/>
      <c r="C58" s="53"/>
      <c r="D58" s="53"/>
      <c r="E58" s="53"/>
      <c r="F58" s="53"/>
      <c r="G58" s="59"/>
      <c r="H58" s="118"/>
      <c r="I58" s="118"/>
    </row>
    <row r="59" spans="1:9" s="3" customFormat="1" ht="15.75">
      <c r="A59" s="17" t="s">
        <v>54</v>
      </c>
      <c r="B59" s="52"/>
      <c r="C59" s="53"/>
      <c r="D59" s="53"/>
      <c r="E59" s="53"/>
      <c r="F59" s="53"/>
      <c r="G59" s="59"/>
      <c r="H59" s="118"/>
      <c r="I59" s="118"/>
    </row>
    <row r="60" spans="1:9" s="3" customFormat="1" ht="15.75">
      <c r="A60" s="17" t="s">
        <v>56</v>
      </c>
      <c r="B60" s="52"/>
      <c r="C60" s="53"/>
      <c r="D60" s="53"/>
      <c r="E60" s="53"/>
      <c r="F60" s="53"/>
      <c r="G60" s="59"/>
      <c r="H60" s="118"/>
      <c r="I60" s="118"/>
    </row>
    <row r="61" spans="1:9" s="3" customFormat="1" ht="15.75">
      <c r="A61" s="17" t="s">
        <v>57</v>
      </c>
      <c r="B61" s="52"/>
      <c r="C61" s="53"/>
      <c r="D61" s="53"/>
      <c r="E61" s="53"/>
      <c r="F61" s="53"/>
      <c r="G61" s="59"/>
      <c r="H61" s="118"/>
      <c r="I61" s="118"/>
    </row>
    <row r="62" spans="1:9" s="3" customFormat="1" ht="15.75">
      <c r="A62" s="17" t="s">
        <v>20</v>
      </c>
      <c r="B62" s="52"/>
      <c r="C62" s="53"/>
      <c r="D62" s="53"/>
      <c r="E62" s="53"/>
      <c r="F62" s="53"/>
      <c r="G62" s="59"/>
      <c r="H62" s="118"/>
      <c r="I62" s="118"/>
    </row>
    <row r="63" spans="1:9" s="3" customFormat="1" ht="15.75">
      <c r="A63" s="17" t="s">
        <v>23</v>
      </c>
      <c r="B63" s="52"/>
      <c r="C63" s="53"/>
      <c r="D63" s="53"/>
      <c r="E63" s="53"/>
      <c r="F63" s="53"/>
      <c r="G63" s="59"/>
      <c r="H63" s="118"/>
      <c r="I63" s="118"/>
    </row>
    <row r="64" spans="1:9" s="3" customFormat="1" ht="15.75">
      <c r="A64" s="17" t="s">
        <v>28</v>
      </c>
      <c r="B64" s="52"/>
      <c r="C64" s="53"/>
      <c r="D64" s="53">
        <v>5.94</v>
      </c>
      <c r="E64" s="53">
        <v>6.03</v>
      </c>
      <c r="F64" s="53"/>
      <c r="G64" s="59"/>
      <c r="H64" s="118"/>
      <c r="I64" s="118"/>
    </row>
    <row r="65" spans="1:9" s="3" customFormat="1" ht="15.75">
      <c r="A65" s="17" t="s">
        <v>60</v>
      </c>
      <c r="B65" s="52"/>
      <c r="C65" s="53">
        <v>1.25</v>
      </c>
      <c r="D65" s="53"/>
      <c r="E65" s="53"/>
      <c r="F65" s="53"/>
      <c r="G65" s="59"/>
      <c r="H65" s="118"/>
      <c r="I65" s="118"/>
    </row>
    <row r="66" spans="1:9" s="3" customFormat="1" ht="15.75">
      <c r="A66" s="17" t="s">
        <v>44</v>
      </c>
      <c r="B66" s="52"/>
      <c r="C66" s="53"/>
      <c r="D66" s="53"/>
      <c r="E66" s="53"/>
      <c r="F66" s="53"/>
      <c r="G66" s="59"/>
      <c r="H66" s="118"/>
      <c r="I66" s="118"/>
    </row>
    <row r="67" spans="1:9" s="3" customFormat="1" ht="15.75">
      <c r="A67" s="17" t="s">
        <v>55</v>
      </c>
      <c r="B67" s="52"/>
      <c r="C67" s="53"/>
      <c r="D67" s="53"/>
      <c r="E67" s="53"/>
      <c r="F67" s="53"/>
      <c r="G67" s="59"/>
      <c r="H67" s="118"/>
      <c r="I67" s="118"/>
    </row>
    <row r="68" spans="1:241" s="3" customFormat="1" ht="15.75">
      <c r="A68" s="20" t="s">
        <v>61</v>
      </c>
      <c r="B68" s="51">
        <f aca="true" t="shared" si="2" ref="B68:G68">SUM(B5:B67)</f>
        <v>783.0000000000001</v>
      </c>
      <c r="C68" s="51">
        <f t="shared" si="2"/>
        <v>636.63</v>
      </c>
      <c r="D68" s="51">
        <f t="shared" si="2"/>
        <v>1034.07002</v>
      </c>
      <c r="E68" s="51">
        <f t="shared" si="2"/>
        <v>1573.4900999999998</v>
      </c>
      <c r="F68" s="51">
        <f t="shared" si="2"/>
        <v>1524.2099999999998</v>
      </c>
      <c r="G68" s="112">
        <f t="shared" si="2"/>
        <v>2571.0299999999997</v>
      </c>
      <c r="H68" s="113">
        <f>+G68/F68-1</f>
        <v>0.6867951266557759</v>
      </c>
      <c r="I68" s="114">
        <f>+G68/$G$68</f>
        <v>1</v>
      </c>
      <c r="K68" s="47"/>
      <c r="L68" s="47"/>
      <c r="O68" s="37"/>
      <c r="P68" s="47"/>
      <c r="Q68" s="47"/>
      <c r="T68" s="37"/>
      <c r="U68" s="47"/>
      <c r="V68" s="47"/>
      <c r="Y68" s="37"/>
      <c r="Z68" s="47"/>
      <c r="AA68" s="47"/>
      <c r="AD68" s="37"/>
      <c r="AE68" s="47"/>
      <c r="AF68" s="47"/>
      <c r="AI68" s="37"/>
      <c r="AJ68" s="47"/>
      <c r="AK68" s="47"/>
      <c r="AN68" s="37"/>
      <c r="AO68" s="47"/>
      <c r="AP68" s="47"/>
      <c r="AS68" s="37"/>
      <c r="AT68" s="47"/>
      <c r="AU68" s="47"/>
      <c r="AX68" s="37"/>
      <c r="AY68" s="47"/>
      <c r="AZ68" s="47"/>
      <c r="BC68" s="37"/>
      <c r="BD68" s="47"/>
      <c r="BE68" s="47"/>
      <c r="BH68" s="37"/>
      <c r="BI68" s="47"/>
      <c r="BJ68" s="47"/>
      <c r="BM68" s="37"/>
      <c r="BN68" s="47"/>
      <c r="BO68" s="47"/>
      <c r="BR68" s="37"/>
      <c r="BS68" s="47"/>
      <c r="BT68" s="47"/>
      <c r="BW68" s="37"/>
      <c r="BX68" s="47"/>
      <c r="BY68" s="47"/>
      <c r="CB68" s="37"/>
      <c r="CC68" s="47"/>
      <c r="CD68" s="47"/>
      <c r="CG68" s="37"/>
      <c r="CH68" s="47"/>
      <c r="CI68" s="47"/>
      <c r="CL68" s="37"/>
      <c r="CM68" s="47"/>
      <c r="CN68" s="47"/>
      <c r="CQ68" s="37"/>
      <c r="CR68" s="47"/>
      <c r="CS68" s="47"/>
      <c r="CV68" s="37"/>
      <c r="CW68" s="47"/>
      <c r="CX68" s="47"/>
      <c r="DA68" s="37"/>
      <c r="DB68" s="47"/>
      <c r="DC68" s="47"/>
      <c r="DF68" s="37"/>
      <c r="DG68" s="47"/>
      <c r="DH68" s="47"/>
      <c r="DK68" s="37"/>
      <c r="DL68" s="47"/>
      <c r="DM68" s="47"/>
      <c r="DP68" s="37"/>
      <c r="DQ68" s="47"/>
      <c r="DR68" s="47"/>
      <c r="DU68" s="37"/>
      <c r="DV68" s="47"/>
      <c r="DW68" s="47"/>
      <c r="DZ68" s="37"/>
      <c r="EA68" s="47"/>
      <c r="EB68" s="47"/>
      <c r="EE68" s="37"/>
      <c r="EF68" s="47"/>
      <c r="EG68" s="47"/>
      <c r="EJ68" s="37"/>
      <c r="EK68" s="47"/>
      <c r="EL68" s="47"/>
      <c r="EO68" s="37"/>
      <c r="EP68" s="47"/>
      <c r="EQ68" s="47"/>
      <c r="ET68" s="37"/>
      <c r="EU68" s="47"/>
      <c r="EV68" s="47"/>
      <c r="EY68" s="37"/>
      <c r="EZ68" s="47"/>
      <c r="FA68" s="47"/>
      <c r="FD68" s="37"/>
      <c r="FE68" s="47"/>
      <c r="FF68" s="47"/>
      <c r="FI68" s="37"/>
      <c r="FJ68" s="47"/>
      <c r="FK68" s="47"/>
      <c r="FN68" s="37"/>
      <c r="FO68" s="47"/>
      <c r="FP68" s="47"/>
      <c r="FS68" s="37"/>
      <c r="FT68" s="47"/>
      <c r="FU68" s="47"/>
      <c r="FX68" s="37"/>
      <c r="FY68" s="47"/>
      <c r="FZ68" s="47"/>
      <c r="GC68" s="37"/>
      <c r="GD68" s="47"/>
      <c r="GE68" s="47"/>
      <c r="GH68" s="37"/>
      <c r="GI68" s="47"/>
      <c r="GJ68" s="47"/>
      <c r="GM68" s="37"/>
      <c r="GN68" s="47"/>
      <c r="GO68" s="47"/>
      <c r="GR68" s="37"/>
      <c r="GS68" s="47"/>
      <c r="GT68" s="47"/>
      <c r="GW68" s="37"/>
      <c r="GX68" s="47"/>
      <c r="GY68" s="47"/>
      <c r="HB68" s="37"/>
      <c r="HC68" s="47"/>
      <c r="HD68" s="47"/>
      <c r="HG68" s="37"/>
      <c r="HH68" s="47"/>
      <c r="HI68" s="47"/>
      <c r="HL68" s="37"/>
      <c r="HM68" s="47"/>
      <c r="HN68" s="47"/>
      <c r="HQ68" s="37"/>
      <c r="HR68" s="47"/>
      <c r="HS68" s="47"/>
      <c r="HV68" s="37"/>
      <c r="HW68" s="47"/>
      <c r="HX68" s="47"/>
      <c r="IA68" s="37"/>
      <c r="IB68" s="47"/>
      <c r="IC68" s="47"/>
      <c r="IF68" s="37"/>
      <c r="IG68" s="47"/>
    </row>
    <row r="69" spans="1:9" s="3" customFormat="1" ht="15.75">
      <c r="A69" s="47" t="s">
        <v>74</v>
      </c>
      <c r="B69" s="47"/>
      <c r="E69" s="37"/>
      <c r="F69" s="47"/>
      <c r="G69" s="47"/>
      <c r="H69" s="47"/>
      <c r="I69" s="65"/>
    </row>
    <row r="70" spans="1:9" s="3" customFormat="1" ht="15.75">
      <c r="A70" s="10" t="s">
        <v>66</v>
      </c>
      <c r="B70" s="10"/>
      <c r="C70" s="32"/>
      <c r="D70" s="32"/>
      <c r="E70" s="32"/>
      <c r="F70" s="8"/>
      <c r="G70" s="8"/>
      <c r="H70" s="8"/>
      <c r="I70" s="65"/>
    </row>
    <row r="71" spans="1:9" s="3" customFormat="1" ht="15.75">
      <c r="A71" s="46"/>
      <c r="B71" s="46"/>
      <c r="E71" s="41"/>
      <c r="F71" s="8"/>
      <c r="G71" s="111"/>
      <c r="H71" s="8"/>
      <c r="I71" s="65"/>
    </row>
    <row r="72" spans="1:9" s="3" customFormat="1" ht="15.75">
      <c r="A72" s="46"/>
      <c r="B72" s="46"/>
      <c r="E72" s="41"/>
      <c r="F72" s="8"/>
      <c r="G72" s="8"/>
      <c r="H72" s="8"/>
      <c r="I72" s="65"/>
    </row>
    <row r="73" spans="1:9" s="3" customFormat="1" ht="15.75">
      <c r="A73" s="46"/>
      <c r="B73" s="46"/>
      <c r="E73" s="41"/>
      <c r="F73" s="8"/>
      <c r="G73" s="8"/>
      <c r="H73" s="8"/>
      <c r="I73" s="65"/>
    </row>
    <row r="74" spans="1:9" s="3" customFormat="1" ht="15.75">
      <c r="A74" s="46"/>
      <c r="B74" s="46"/>
      <c r="E74" s="41"/>
      <c r="F74" s="8"/>
      <c r="G74" s="8"/>
      <c r="H74" s="8"/>
      <c r="I74" s="65"/>
    </row>
    <row r="75" spans="1:9" s="3" customFormat="1" ht="15.75">
      <c r="A75" s="46"/>
      <c r="B75" s="46"/>
      <c r="E75" s="41"/>
      <c r="F75" s="8"/>
      <c r="G75" s="8"/>
      <c r="H75" s="8"/>
      <c r="I75" s="65"/>
    </row>
    <row r="76" spans="1:9" s="3" customFormat="1" ht="15.75">
      <c r="A76" s="46"/>
      <c r="B76" s="46"/>
      <c r="E76" s="41"/>
      <c r="F76" s="8"/>
      <c r="G76" s="8"/>
      <c r="H76" s="8"/>
      <c r="I76" s="65"/>
    </row>
    <row r="77" spans="1:9" s="3" customFormat="1" ht="15.75">
      <c r="A77" s="46"/>
      <c r="B77" s="46"/>
      <c r="E77" s="41"/>
      <c r="F77" s="8"/>
      <c r="G77" s="8"/>
      <c r="H77" s="8"/>
      <c r="I77" s="65"/>
    </row>
    <row r="78" spans="1:9" s="3" customFormat="1" ht="15.75">
      <c r="A78" s="46"/>
      <c r="B78" s="46"/>
      <c r="E78" s="41"/>
      <c r="F78" s="8"/>
      <c r="G78" s="8"/>
      <c r="H78" s="8"/>
      <c r="I78" s="65"/>
    </row>
    <row r="79" spans="1:8" s="3" customFormat="1" ht="15.75">
      <c r="A79" s="46"/>
      <c r="B79" s="46"/>
      <c r="E79" s="41"/>
      <c r="F79" s="8"/>
      <c r="G79" s="8"/>
      <c r="H79" s="8"/>
    </row>
    <row r="80" spans="1:8" s="3" customFormat="1" ht="15.75">
      <c r="A80" s="46"/>
      <c r="B80" s="46"/>
      <c r="E80" s="41"/>
      <c r="F80" s="8"/>
      <c r="G80" s="8"/>
      <c r="H80" s="8"/>
    </row>
    <row r="81" spans="1:8" s="3" customFormat="1" ht="15.75">
      <c r="A81" s="46"/>
      <c r="B81" s="46"/>
      <c r="E81" s="41"/>
      <c r="F81" s="8"/>
      <c r="G81" s="8"/>
      <c r="H81" s="8"/>
    </row>
    <row r="82" spans="1:8" s="3" customFormat="1" ht="15.75">
      <c r="A82" s="46"/>
      <c r="B82" s="46"/>
      <c r="E82" s="41"/>
      <c r="F82" s="8"/>
      <c r="G82" s="8"/>
      <c r="H82" s="8"/>
    </row>
    <row r="83" spans="1:8" s="3" customFormat="1" ht="15.75">
      <c r="A83" s="46"/>
      <c r="B83" s="46"/>
      <c r="E83" s="41"/>
      <c r="F83" s="8"/>
      <c r="G83" s="8"/>
      <c r="H83" s="8"/>
    </row>
    <row r="84" spans="1:8" s="3" customFormat="1" ht="15.75">
      <c r="A84" s="46"/>
      <c r="B84" s="46"/>
      <c r="E84" s="41"/>
      <c r="F84" s="8"/>
      <c r="G84" s="8"/>
      <c r="H84" s="8"/>
    </row>
    <row r="85" spans="1:8" s="3" customFormat="1" ht="15.75">
      <c r="A85" s="46"/>
      <c r="B85" s="46"/>
      <c r="E85" s="41"/>
      <c r="F85" s="8"/>
      <c r="G85" s="8"/>
      <c r="H85" s="8"/>
    </row>
    <row r="86" spans="1:8" s="3" customFormat="1" ht="15.75">
      <c r="A86" s="46"/>
      <c r="B86" s="46"/>
      <c r="E86" s="41"/>
      <c r="F86" s="8"/>
      <c r="G86" s="8"/>
      <c r="H86" s="8"/>
    </row>
    <row r="87" spans="1:8" s="3" customFormat="1" ht="15.75">
      <c r="A87" s="46"/>
      <c r="B87" s="46"/>
      <c r="E87" s="41"/>
      <c r="F87" s="8"/>
      <c r="G87" s="8"/>
      <c r="H87" s="8"/>
    </row>
    <row r="88" spans="1:8" s="3" customFormat="1" ht="15.75">
      <c r="A88" s="46"/>
      <c r="B88" s="46"/>
      <c r="E88" s="41"/>
      <c r="F88" s="8"/>
      <c r="G88" s="8"/>
      <c r="H88" s="8"/>
    </row>
    <row r="89" spans="1:8" s="3" customFormat="1" ht="15.75">
      <c r="A89" s="46"/>
      <c r="B89" s="46"/>
      <c r="E89" s="41"/>
      <c r="F89" s="8"/>
      <c r="G89" s="8"/>
      <c r="H89" s="8"/>
    </row>
    <row r="90" spans="1:8" s="3" customFormat="1" ht="15.75">
      <c r="A90" s="46"/>
      <c r="B90" s="46"/>
      <c r="E90" s="41"/>
      <c r="F90" s="8"/>
      <c r="G90" s="8"/>
      <c r="H90" s="8"/>
    </row>
    <row r="91" spans="1:8" s="3" customFormat="1" ht="15.75">
      <c r="A91" s="46"/>
      <c r="B91" s="46"/>
      <c r="E91" s="41"/>
      <c r="F91" s="8"/>
      <c r="G91" s="8"/>
      <c r="H91" s="8"/>
    </row>
    <row r="92" spans="1:8" s="3" customFormat="1" ht="15.75">
      <c r="A92" s="46"/>
      <c r="B92" s="46"/>
      <c r="E92" s="41"/>
      <c r="F92" s="8"/>
      <c r="G92" s="8"/>
      <c r="H92" s="8"/>
    </row>
    <row r="93" spans="1:8" s="3" customFormat="1" ht="15.75">
      <c r="A93" s="46"/>
      <c r="B93" s="46"/>
      <c r="E93" s="41"/>
      <c r="F93" s="8"/>
      <c r="G93" s="8"/>
      <c r="H93" s="8"/>
    </row>
    <row r="94" spans="1:8" s="3" customFormat="1" ht="15.75">
      <c r="A94" s="46"/>
      <c r="B94" s="46"/>
      <c r="E94" s="41"/>
      <c r="F94" s="8"/>
      <c r="G94" s="8"/>
      <c r="H94" s="8"/>
    </row>
    <row r="95" spans="1:8" s="3" customFormat="1" ht="15.75">
      <c r="A95" s="46"/>
      <c r="B95" s="46"/>
      <c r="E95" s="41"/>
      <c r="F95" s="8"/>
      <c r="G95" s="8"/>
      <c r="H95" s="8"/>
    </row>
    <row r="96" spans="1:8" s="3" customFormat="1" ht="15.75">
      <c r="A96" s="46"/>
      <c r="B96" s="46"/>
      <c r="E96" s="41"/>
      <c r="F96" s="8"/>
      <c r="G96" s="8"/>
      <c r="H96" s="8"/>
    </row>
    <row r="97" spans="1:8" s="3" customFormat="1" ht="15.75">
      <c r="A97" s="46"/>
      <c r="B97" s="46"/>
      <c r="E97" s="41"/>
      <c r="F97" s="8"/>
      <c r="G97" s="8"/>
      <c r="H97" s="8"/>
    </row>
    <row r="98" spans="1:8" s="3" customFormat="1" ht="15.75">
      <c r="A98" s="46"/>
      <c r="B98" s="46"/>
      <c r="E98" s="41"/>
      <c r="F98" s="8"/>
      <c r="G98" s="8"/>
      <c r="H98" s="8"/>
    </row>
    <row r="99" spans="1:8" s="3" customFormat="1" ht="15.75">
      <c r="A99" s="46"/>
      <c r="B99" s="46"/>
      <c r="E99" s="41"/>
      <c r="F99" s="8"/>
      <c r="G99" s="8"/>
      <c r="H99" s="8"/>
    </row>
    <row r="100" spans="1:8" s="3" customFormat="1" ht="15.75">
      <c r="A100" s="46"/>
      <c r="B100" s="46"/>
      <c r="E100" s="41"/>
      <c r="F100" s="8"/>
      <c r="G100" s="8"/>
      <c r="H100" s="8"/>
    </row>
    <row r="101" spans="1:8" s="3" customFormat="1" ht="15.75">
      <c r="A101" s="46"/>
      <c r="B101" s="46"/>
      <c r="E101" s="41"/>
      <c r="F101" s="8"/>
      <c r="G101" s="8"/>
      <c r="H101" s="8"/>
    </row>
    <row r="102" spans="1:8" s="3" customFormat="1" ht="15.75">
      <c r="A102" s="46"/>
      <c r="B102" s="46"/>
      <c r="E102" s="41"/>
      <c r="F102" s="8"/>
      <c r="G102" s="8"/>
      <c r="H102" s="8"/>
    </row>
    <row r="103" spans="1:8" s="3" customFormat="1" ht="15.75">
      <c r="A103" s="46"/>
      <c r="B103" s="46"/>
      <c r="E103" s="41"/>
      <c r="F103" s="8"/>
      <c r="G103" s="8"/>
      <c r="H103" s="8"/>
    </row>
    <row r="104" spans="1:8" s="3" customFormat="1" ht="15.75">
      <c r="A104" s="46"/>
      <c r="B104" s="46"/>
      <c r="E104" s="41"/>
      <c r="F104" s="8"/>
      <c r="G104" s="8"/>
      <c r="H104" s="8"/>
    </row>
    <row r="105" spans="1:8" s="3" customFormat="1" ht="15.75">
      <c r="A105" s="46"/>
      <c r="B105" s="46"/>
      <c r="E105" s="41"/>
      <c r="F105" s="8"/>
      <c r="G105" s="8"/>
      <c r="H105" s="8"/>
    </row>
    <row r="106" spans="1:8" s="3" customFormat="1" ht="15.75">
      <c r="A106" s="46"/>
      <c r="B106" s="46"/>
      <c r="E106" s="41"/>
      <c r="F106" s="8"/>
      <c r="G106" s="8"/>
      <c r="H106" s="8"/>
    </row>
    <row r="107" spans="1:8" s="3" customFormat="1" ht="15.75">
      <c r="A107" s="46"/>
      <c r="B107" s="46"/>
      <c r="E107" s="41"/>
      <c r="F107" s="8"/>
      <c r="G107" s="8"/>
      <c r="H107" s="8"/>
    </row>
    <row r="108" spans="1:8" s="3" customFormat="1" ht="15.75">
      <c r="A108" s="46"/>
      <c r="B108" s="46"/>
      <c r="E108" s="41"/>
      <c r="F108" s="8"/>
      <c r="G108" s="8"/>
      <c r="H108" s="8"/>
    </row>
    <row r="109" spans="1:8" s="3" customFormat="1" ht="15.75">
      <c r="A109" s="46"/>
      <c r="B109" s="46"/>
      <c r="E109" s="41"/>
      <c r="F109" s="8"/>
      <c r="G109" s="8"/>
      <c r="H109" s="8"/>
    </row>
    <row r="110" spans="1:8" s="3" customFormat="1" ht="15.75">
      <c r="A110" s="46"/>
      <c r="B110" s="46"/>
      <c r="E110" s="41"/>
      <c r="F110" s="8"/>
      <c r="G110" s="8"/>
      <c r="H110" s="8"/>
    </row>
    <row r="111" spans="1:8" s="3" customFormat="1" ht="15.75">
      <c r="A111" s="46"/>
      <c r="B111" s="46"/>
      <c r="E111" s="41"/>
      <c r="F111" s="8"/>
      <c r="G111" s="8"/>
      <c r="H111" s="8"/>
    </row>
    <row r="112" spans="1:8" s="3" customFormat="1" ht="15.75">
      <c r="A112" s="46"/>
      <c r="B112" s="46"/>
      <c r="E112" s="41"/>
      <c r="F112" s="8"/>
      <c r="G112" s="8"/>
      <c r="H112" s="8"/>
    </row>
    <row r="113" spans="1:8" s="3" customFormat="1" ht="15.75">
      <c r="A113" s="46"/>
      <c r="B113" s="46"/>
      <c r="E113" s="41"/>
      <c r="F113" s="8"/>
      <c r="G113" s="8"/>
      <c r="H113" s="8"/>
    </row>
    <row r="114" spans="1:8" s="3" customFormat="1" ht="15.75">
      <c r="A114" s="46"/>
      <c r="B114" s="46"/>
      <c r="E114" s="41"/>
      <c r="F114" s="8"/>
      <c r="G114" s="8"/>
      <c r="H114" s="8"/>
    </row>
    <row r="115" spans="1:8" s="3" customFormat="1" ht="15.75">
      <c r="A115" s="46"/>
      <c r="B115" s="46"/>
      <c r="E115" s="41"/>
      <c r="F115" s="8"/>
      <c r="G115" s="8"/>
      <c r="H115" s="8"/>
    </row>
    <row r="116" spans="1:8" s="3" customFormat="1" ht="15.75">
      <c r="A116" s="46"/>
      <c r="B116" s="46"/>
      <c r="E116" s="41"/>
      <c r="F116" s="8"/>
      <c r="G116" s="8"/>
      <c r="H116" s="8"/>
    </row>
    <row r="117" spans="1:8" s="3" customFormat="1" ht="15.75">
      <c r="A117" s="46"/>
      <c r="B117" s="46"/>
      <c r="E117" s="41"/>
      <c r="F117" s="8"/>
      <c r="G117" s="8"/>
      <c r="H117" s="8"/>
    </row>
    <row r="118" spans="1:8" s="3" customFormat="1" ht="15.75">
      <c r="A118" s="46"/>
      <c r="B118" s="46"/>
      <c r="E118" s="41"/>
      <c r="F118" s="8"/>
      <c r="G118" s="8"/>
      <c r="H118" s="8"/>
    </row>
    <row r="119" spans="1:8" s="3" customFormat="1" ht="15.75">
      <c r="A119" s="46"/>
      <c r="B119" s="46"/>
      <c r="E119" s="41"/>
      <c r="F119" s="8"/>
      <c r="G119" s="8"/>
      <c r="H119" s="8"/>
    </row>
    <row r="120" spans="1:8" s="3" customFormat="1" ht="15.75">
      <c r="A120" s="46"/>
      <c r="B120" s="46"/>
      <c r="E120" s="41"/>
      <c r="F120" s="8"/>
      <c r="G120" s="8"/>
      <c r="H120" s="8"/>
    </row>
    <row r="121" spans="1:8" s="3" customFormat="1" ht="15.75">
      <c r="A121" s="46"/>
      <c r="B121" s="46"/>
      <c r="E121" s="41"/>
      <c r="F121" s="8"/>
      <c r="G121" s="8"/>
      <c r="H121" s="8"/>
    </row>
    <row r="122" spans="1:8" s="3" customFormat="1" ht="15.75">
      <c r="A122" s="46"/>
      <c r="B122" s="46"/>
      <c r="E122" s="41"/>
      <c r="F122" s="8"/>
      <c r="G122" s="8"/>
      <c r="H122" s="8"/>
    </row>
    <row r="123" spans="1:8" s="3" customFormat="1" ht="15.75">
      <c r="A123" s="46"/>
      <c r="B123" s="46"/>
      <c r="E123" s="41"/>
      <c r="F123" s="8"/>
      <c r="G123" s="8"/>
      <c r="H123" s="8"/>
    </row>
    <row r="124" spans="1:8" s="3" customFormat="1" ht="15.75">
      <c r="A124" s="46"/>
      <c r="B124" s="46"/>
      <c r="E124" s="41"/>
      <c r="F124" s="8"/>
      <c r="G124" s="8"/>
      <c r="H124" s="8"/>
    </row>
    <row r="125" spans="1:8" s="3" customFormat="1" ht="15.75">
      <c r="A125" s="46"/>
      <c r="B125" s="46"/>
      <c r="E125" s="41"/>
      <c r="F125" s="8"/>
      <c r="G125" s="8"/>
      <c r="H125" s="8"/>
    </row>
    <row r="126" spans="1:8" s="3" customFormat="1" ht="15.75">
      <c r="A126" s="46"/>
      <c r="B126" s="46"/>
      <c r="E126" s="41"/>
      <c r="F126" s="8"/>
      <c r="G126" s="8"/>
      <c r="H126" s="8"/>
    </row>
    <row r="127" spans="1:8" s="3" customFormat="1" ht="15.75">
      <c r="A127" s="46"/>
      <c r="B127" s="46"/>
      <c r="E127" s="41"/>
      <c r="F127" s="8"/>
      <c r="G127" s="8"/>
      <c r="H127" s="8"/>
    </row>
    <row r="128" spans="1:8" s="3" customFormat="1" ht="15.75">
      <c r="A128" s="46"/>
      <c r="B128" s="46"/>
      <c r="E128" s="41"/>
      <c r="F128" s="8"/>
      <c r="G128" s="8"/>
      <c r="H128" s="8"/>
    </row>
    <row r="129" spans="1:8" s="3" customFormat="1" ht="15.75">
      <c r="A129" s="46"/>
      <c r="B129" s="46"/>
      <c r="E129" s="41"/>
      <c r="F129" s="8"/>
      <c r="G129" s="8"/>
      <c r="H129" s="8"/>
    </row>
    <row r="130" spans="1:8" s="3" customFormat="1" ht="15.75">
      <c r="A130" s="46"/>
      <c r="B130" s="46"/>
      <c r="E130" s="41"/>
      <c r="F130" s="8"/>
      <c r="G130" s="8"/>
      <c r="H130" s="8"/>
    </row>
    <row r="131" spans="1:8" s="3" customFormat="1" ht="15.75">
      <c r="A131" s="46"/>
      <c r="B131" s="46"/>
      <c r="E131" s="41"/>
      <c r="F131" s="8"/>
      <c r="G131" s="8"/>
      <c r="H131" s="8"/>
    </row>
    <row r="132" spans="1:8" s="3" customFormat="1" ht="15.75">
      <c r="A132" s="46"/>
      <c r="B132" s="46"/>
      <c r="E132" s="41"/>
      <c r="F132" s="8"/>
      <c r="G132" s="8"/>
      <c r="H132" s="8"/>
    </row>
    <row r="133" spans="1:8" s="3" customFormat="1" ht="15.75">
      <c r="A133" s="46"/>
      <c r="B133" s="46"/>
      <c r="E133" s="41"/>
      <c r="F133" s="8"/>
      <c r="G133" s="8"/>
      <c r="H133" s="8"/>
    </row>
    <row r="134" spans="1:8" s="3" customFormat="1" ht="15.75">
      <c r="A134" s="46"/>
      <c r="B134" s="46"/>
      <c r="E134" s="41"/>
      <c r="F134" s="8"/>
      <c r="G134" s="8"/>
      <c r="H134" s="8"/>
    </row>
    <row r="135" spans="1:8" s="3" customFormat="1" ht="15.75">
      <c r="A135" s="46"/>
      <c r="B135" s="46"/>
      <c r="E135" s="41"/>
      <c r="F135" s="8"/>
      <c r="G135" s="8"/>
      <c r="H135" s="8"/>
    </row>
    <row r="136" spans="1:8" s="3" customFormat="1" ht="15.75">
      <c r="A136" s="46"/>
      <c r="B136" s="46"/>
      <c r="E136" s="41"/>
      <c r="F136" s="8"/>
      <c r="G136" s="8"/>
      <c r="H136" s="8"/>
    </row>
    <row r="137" spans="1:8" s="3" customFormat="1" ht="15.75">
      <c r="A137" s="46"/>
      <c r="B137" s="46"/>
      <c r="E137" s="41"/>
      <c r="F137" s="8"/>
      <c r="G137" s="8"/>
      <c r="H137" s="8"/>
    </row>
    <row r="138" spans="1:8" s="3" customFormat="1" ht="15.75">
      <c r="A138" s="46"/>
      <c r="B138" s="46"/>
      <c r="E138" s="41"/>
      <c r="F138" s="8"/>
      <c r="G138" s="8"/>
      <c r="H138" s="8"/>
    </row>
    <row r="139" spans="1:8" s="3" customFormat="1" ht="15.75">
      <c r="A139" s="46"/>
      <c r="B139" s="46"/>
      <c r="E139" s="41"/>
      <c r="F139" s="8"/>
      <c r="G139" s="8"/>
      <c r="H139" s="8"/>
    </row>
    <row r="140" spans="1:8" s="3" customFormat="1" ht="15.75">
      <c r="A140" s="46"/>
      <c r="B140" s="46"/>
      <c r="E140" s="41"/>
      <c r="F140" s="8"/>
      <c r="G140" s="8"/>
      <c r="H140" s="8"/>
    </row>
    <row r="141" spans="1:8" s="3" customFormat="1" ht="15.75">
      <c r="A141" s="46"/>
      <c r="B141" s="46"/>
      <c r="E141" s="41"/>
      <c r="F141" s="8"/>
      <c r="G141" s="8"/>
      <c r="H141" s="8"/>
    </row>
    <row r="142" spans="1:8" s="3" customFormat="1" ht="15.75">
      <c r="A142" s="46"/>
      <c r="B142" s="46"/>
      <c r="E142" s="41"/>
      <c r="F142" s="8"/>
      <c r="G142" s="8"/>
      <c r="H142" s="8"/>
    </row>
    <row r="143" spans="1:8" s="3" customFormat="1" ht="15.75">
      <c r="A143" s="46"/>
      <c r="B143" s="46"/>
      <c r="E143" s="41"/>
      <c r="F143" s="8"/>
      <c r="G143" s="8"/>
      <c r="H143" s="8"/>
    </row>
    <row r="144" spans="1:8" s="3" customFormat="1" ht="15.75">
      <c r="A144" s="46"/>
      <c r="B144" s="46"/>
      <c r="E144" s="41"/>
      <c r="F144" s="8"/>
      <c r="G144" s="8"/>
      <c r="H144" s="8"/>
    </row>
    <row r="145" spans="1:8" s="3" customFormat="1" ht="15.75">
      <c r="A145" s="46"/>
      <c r="B145" s="46"/>
      <c r="E145" s="41"/>
      <c r="F145" s="8"/>
      <c r="G145" s="8"/>
      <c r="H145" s="8"/>
    </row>
    <row r="146" spans="1:8" s="3" customFormat="1" ht="15.75">
      <c r="A146" s="46"/>
      <c r="B146" s="46"/>
      <c r="E146" s="41"/>
      <c r="F146" s="8"/>
      <c r="G146" s="8"/>
      <c r="H146" s="8"/>
    </row>
    <row r="147" spans="1:8" s="3" customFormat="1" ht="15.75">
      <c r="A147" s="46"/>
      <c r="B147" s="46"/>
      <c r="E147" s="41"/>
      <c r="F147" s="8"/>
      <c r="G147" s="8"/>
      <c r="H147" s="8"/>
    </row>
    <row r="148" spans="1:8" s="3" customFormat="1" ht="15.75">
      <c r="A148" s="46"/>
      <c r="B148" s="46"/>
      <c r="E148" s="41"/>
      <c r="F148" s="8"/>
      <c r="G148" s="8"/>
      <c r="H148" s="8"/>
    </row>
    <row r="149" spans="1:8" s="3" customFormat="1" ht="15.75">
      <c r="A149" s="46"/>
      <c r="B149" s="46"/>
      <c r="E149" s="41"/>
      <c r="F149" s="8"/>
      <c r="G149" s="8"/>
      <c r="H149" s="8"/>
    </row>
    <row r="150" spans="1:8" s="3" customFormat="1" ht="15.75">
      <c r="A150" s="46"/>
      <c r="B150" s="46"/>
      <c r="E150" s="41"/>
      <c r="F150" s="8"/>
      <c r="G150" s="8"/>
      <c r="H150" s="8"/>
    </row>
    <row r="151" spans="1:8" s="3" customFormat="1" ht="15.75">
      <c r="A151" s="46"/>
      <c r="B151" s="46"/>
      <c r="E151" s="41"/>
      <c r="F151" s="8"/>
      <c r="G151" s="8"/>
      <c r="H151" s="8"/>
    </row>
    <row r="152" spans="1:8" s="3" customFormat="1" ht="15.75">
      <c r="A152" s="46"/>
      <c r="B152" s="46"/>
      <c r="E152" s="41"/>
      <c r="F152" s="8"/>
      <c r="G152" s="8"/>
      <c r="H152" s="8"/>
    </row>
    <row r="153" spans="1:8" s="3" customFormat="1" ht="15.75">
      <c r="A153" s="46"/>
      <c r="B153" s="46"/>
      <c r="E153" s="41"/>
      <c r="F153" s="8"/>
      <c r="G153" s="8"/>
      <c r="H153" s="8"/>
    </row>
    <row r="154" spans="1:8" s="3" customFormat="1" ht="15.75">
      <c r="A154" s="46"/>
      <c r="B154" s="46"/>
      <c r="E154" s="41"/>
      <c r="F154" s="8"/>
      <c r="G154" s="8"/>
      <c r="H154" s="8"/>
    </row>
    <row r="155" spans="1:8" s="3" customFormat="1" ht="15.75">
      <c r="A155" s="46"/>
      <c r="B155" s="46"/>
      <c r="E155" s="41"/>
      <c r="F155" s="8"/>
      <c r="G155" s="8"/>
      <c r="H155" s="8"/>
    </row>
    <row r="156" spans="1:8" s="3" customFormat="1" ht="15.75">
      <c r="A156" s="46"/>
      <c r="B156" s="46"/>
      <c r="E156" s="41"/>
      <c r="F156" s="8"/>
      <c r="G156" s="8"/>
      <c r="H156" s="8"/>
    </row>
    <row r="157" spans="1:8" s="3" customFormat="1" ht="15.75">
      <c r="A157" s="46"/>
      <c r="B157" s="46"/>
      <c r="E157" s="41"/>
      <c r="F157" s="8"/>
      <c r="G157" s="8"/>
      <c r="H157" s="8"/>
    </row>
    <row r="158" spans="1:8" s="3" customFormat="1" ht="15.75">
      <c r="A158" s="46"/>
      <c r="B158" s="46"/>
      <c r="E158" s="41"/>
      <c r="F158" s="8"/>
      <c r="G158" s="8"/>
      <c r="H158" s="8"/>
    </row>
    <row r="159" spans="1:8" s="3" customFormat="1" ht="15.75">
      <c r="A159" s="46"/>
      <c r="B159" s="46"/>
      <c r="E159" s="41"/>
      <c r="F159" s="8"/>
      <c r="G159" s="8"/>
      <c r="H159" s="8"/>
    </row>
    <row r="160" spans="1:8" s="3" customFormat="1" ht="15.75">
      <c r="A160" s="46"/>
      <c r="B160" s="46"/>
      <c r="E160" s="41"/>
      <c r="F160" s="8"/>
      <c r="G160" s="8"/>
      <c r="H160" s="8"/>
    </row>
    <row r="161" spans="1:8" s="5" customFormat="1" ht="15.75">
      <c r="A161" s="6"/>
      <c r="B161" s="6"/>
      <c r="C161" s="8"/>
      <c r="D161" s="6"/>
      <c r="E161" s="8"/>
      <c r="F161" s="8"/>
      <c r="G161" s="8"/>
      <c r="H161" s="8"/>
    </row>
    <row r="162" spans="1:8" s="5" customFormat="1" ht="15.75">
      <c r="A162" s="6"/>
      <c r="B162" s="6"/>
      <c r="C162" s="8"/>
      <c r="D162" s="6"/>
      <c r="E162" s="8"/>
      <c r="F162" s="8"/>
      <c r="G162" s="8"/>
      <c r="H162" s="8"/>
    </row>
    <row r="163" spans="1:8" s="5" customFormat="1" ht="15.75">
      <c r="A163" s="6"/>
      <c r="B163" s="6"/>
      <c r="C163" s="8"/>
      <c r="D163" s="6"/>
      <c r="E163" s="8"/>
      <c r="F163" s="8"/>
      <c r="G163" s="8"/>
      <c r="H163" s="8"/>
    </row>
    <row r="164" spans="1:8" s="5" customFormat="1" ht="15.75">
      <c r="A164" s="6"/>
      <c r="B164" s="6"/>
      <c r="C164" s="8"/>
      <c r="D164" s="6"/>
      <c r="E164" s="8"/>
      <c r="F164" s="8"/>
      <c r="G164" s="8"/>
      <c r="H164" s="8"/>
    </row>
    <row r="165" spans="1:8" s="5" customFormat="1" ht="15.75">
      <c r="A165" s="6"/>
      <c r="B165" s="6"/>
      <c r="C165" s="8"/>
      <c r="D165" s="6"/>
      <c r="E165" s="8"/>
      <c r="F165" s="8"/>
      <c r="G165" s="8"/>
      <c r="H165" s="8"/>
    </row>
    <row r="166" spans="3:8" s="5" customFormat="1" ht="15.75">
      <c r="C166" s="8"/>
      <c r="D166" s="6"/>
      <c r="E166" s="8"/>
      <c r="F166" s="8"/>
      <c r="G166" s="8"/>
      <c r="H166" s="8"/>
    </row>
    <row r="167" spans="3:8" s="5" customFormat="1" ht="15.75">
      <c r="C167" s="8"/>
      <c r="D167" s="6"/>
      <c r="E167" s="8"/>
      <c r="F167" s="8"/>
      <c r="G167" s="8"/>
      <c r="H167" s="8"/>
    </row>
    <row r="168" spans="3:8" s="5" customFormat="1" ht="15.75">
      <c r="C168" s="8"/>
      <c r="D168" s="6"/>
      <c r="E168" s="8"/>
      <c r="F168" s="8"/>
      <c r="G168" s="8"/>
      <c r="H168" s="8"/>
    </row>
    <row r="169" spans="3:8" s="5" customFormat="1" ht="15.75">
      <c r="C169" s="8"/>
      <c r="D169" s="6"/>
      <c r="E169" s="8"/>
      <c r="F169" s="8"/>
      <c r="G169" s="8"/>
      <c r="H169" s="8"/>
    </row>
    <row r="170" spans="3:8" s="5" customFormat="1" ht="15.75">
      <c r="C170" s="8"/>
      <c r="D170" s="6"/>
      <c r="E170" s="8"/>
      <c r="F170" s="8"/>
      <c r="G170" s="8"/>
      <c r="H170" s="8"/>
    </row>
    <row r="171" spans="3:8" s="5" customFormat="1" ht="15.75">
      <c r="C171" s="8"/>
      <c r="D171" s="6"/>
      <c r="E171" s="8"/>
      <c r="F171" s="8"/>
      <c r="G171" s="8"/>
      <c r="H171" s="8"/>
    </row>
    <row r="172" spans="3:8" s="5" customFormat="1" ht="15.75">
      <c r="C172" s="8"/>
      <c r="D172" s="6"/>
      <c r="E172" s="8"/>
      <c r="F172" s="8"/>
      <c r="G172" s="8"/>
      <c r="H172" s="8"/>
    </row>
    <row r="173" spans="3:8" s="5" customFormat="1" ht="15.75">
      <c r="C173" s="8"/>
      <c r="D173" s="6"/>
      <c r="E173" s="8"/>
      <c r="F173" s="8"/>
      <c r="G173" s="8"/>
      <c r="H173" s="8"/>
    </row>
    <row r="174" spans="3:8" s="5" customFormat="1" ht="15.75">
      <c r="C174" s="8"/>
      <c r="D174" s="6"/>
      <c r="E174" s="8"/>
      <c r="F174" s="8"/>
      <c r="G174" s="8"/>
      <c r="H174" s="8"/>
    </row>
    <row r="175" spans="3:8" s="5" customFormat="1" ht="15.75">
      <c r="C175" s="8"/>
      <c r="D175" s="6"/>
      <c r="E175" s="8"/>
      <c r="F175" s="8"/>
      <c r="G175" s="8"/>
      <c r="H175" s="8"/>
    </row>
    <row r="176" spans="3:8" s="5" customFormat="1" ht="15.75">
      <c r="C176" s="8"/>
      <c r="D176" s="6"/>
      <c r="E176" s="8"/>
      <c r="F176" s="8"/>
      <c r="G176" s="8"/>
      <c r="H176" s="8"/>
    </row>
    <row r="177" spans="3:8" s="5" customFormat="1" ht="15.75">
      <c r="C177" s="8"/>
      <c r="D177" s="6"/>
      <c r="E177" s="8"/>
      <c r="F177" s="8"/>
      <c r="G177" s="8"/>
      <c r="H177" s="8"/>
    </row>
    <row r="178" spans="3:8" s="5" customFormat="1" ht="15.75">
      <c r="C178" s="8"/>
      <c r="D178" s="6"/>
      <c r="E178" s="8"/>
      <c r="F178" s="8"/>
      <c r="G178" s="8"/>
      <c r="H178" s="8"/>
    </row>
    <row r="179" spans="3:8" s="5" customFormat="1" ht="15.75">
      <c r="C179" s="8"/>
      <c r="D179" s="6"/>
      <c r="E179" s="8"/>
      <c r="F179" s="8"/>
      <c r="G179" s="8"/>
      <c r="H179" s="8"/>
    </row>
    <row r="180" spans="3:8" s="5" customFormat="1" ht="15.75">
      <c r="C180" s="8"/>
      <c r="D180" s="6"/>
      <c r="E180" s="8"/>
      <c r="F180" s="8"/>
      <c r="G180" s="8"/>
      <c r="H180" s="8"/>
    </row>
    <row r="181" spans="3:8" s="5" customFormat="1" ht="15.75">
      <c r="C181" s="8"/>
      <c r="D181" s="6"/>
      <c r="E181" s="8"/>
      <c r="F181" s="8"/>
      <c r="G181" s="8"/>
      <c r="H181" s="8"/>
    </row>
    <row r="182" spans="3:8" s="5" customFormat="1" ht="15.75">
      <c r="C182" s="8"/>
      <c r="D182" s="6"/>
      <c r="E182" s="8"/>
      <c r="F182" s="8"/>
      <c r="G182" s="8"/>
      <c r="H182" s="8"/>
    </row>
    <row r="183" spans="3:8" s="5" customFormat="1" ht="15.75">
      <c r="C183" s="8"/>
      <c r="D183" s="6"/>
      <c r="E183" s="8"/>
      <c r="F183" s="8"/>
      <c r="G183" s="8"/>
      <c r="H183" s="8"/>
    </row>
    <row r="184" spans="3:8" s="5" customFormat="1" ht="15.75">
      <c r="C184" s="8"/>
      <c r="D184" s="6"/>
      <c r="E184" s="8"/>
      <c r="F184" s="8"/>
      <c r="G184" s="8"/>
      <c r="H184" s="8"/>
    </row>
    <row r="185" spans="3:8" s="5" customFormat="1" ht="15.75">
      <c r="C185" s="8"/>
      <c r="D185" s="6"/>
      <c r="E185" s="8"/>
      <c r="F185" s="8"/>
      <c r="G185" s="8"/>
      <c r="H185" s="8"/>
    </row>
    <row r="186" spans="3:8" s="5" customFormat="1" ht="15.75">
      <c r="C186" s="8"/>
      <c r="D186" s="6"/>
      <c r="E186" s="8"/>
      <c r="F186" s="8"/>
      <c r="G186" s="8"/>
      <c r="H186" s="8"/>
    </row>
    <row r="187" spans="3:8" s="5" customFormat="1" ht="15.75">
      <c r="C187" s="8"/>
      <c r="D187" s="6"/>
      <c r="E187" s="8"/>
      <c r="F187" s="8"/>
      <c r="G187" s="8"/>
      <c r="H187" s="8"/>
    </row>
    <row r="188" spans="3:8" s="5" customFormat="1" ht="15.75">
      <c r="C188" s="8"/>
      <c r="D188" s="6"/>
      <c r="E188" s="8"/>
      <c r="F188" s="8"/>
      <c r="G188" s="8"/>
      <c r="H188" s="8"/>
    </row>
    <row r="189" spans="3:8" s="5" customFormat="1" ht="15.75">
      <c r="C189" s="8"/>
      <c r="D189" s="6"/>
      <c r="E189" s="8"/>
      <c r="F189" s="8"/>
      <c r="G189" s="8"/>
      <c r="H189" s="8"/>
    </row>
    <row r="190" spans="3:8" s="5" customFormat="1" ht="15.75">
      <c r="C190" s="8"/>
      <c r="D190" s="6"/>
      <c r="E190" s="8"/>
      <c r="F190" s="8"/>
      <c r="G190" s="8"/>
      <c r="H190" s="8"/>
    </row>
    <row r="191" spans="3:8" s="5" customFormat="1" ht="15.75">
      <c r="C191" s="8"/>
      <c r="D191" s="6"/>
      <c r="E191" s="8"/>
      <c r="F191" s="8"/>
      <c r="G191" s="8"/>
      <c r="H191" s="8"/>
    </row>
    <row r="192" spans="3:8" s="5" customFormat="1" ht="15.75">
      <c r="C192" s="8"/>
      <c r="D192" s="6"/>
      <c r="E192" s="8"/>
      <c r="F192" s="8"/>
      <c r="G192" s="8"/>
      <c r="H192" s="8"/>
    </row>
    <row r="193" spans="3:8" s="5" customFormat="1" ht="15.75">
      <c r="C193" s="8"/>
      <c r="D193" s="6"/>
      <c r="E193" s="8"/>
      <c r="F193" s="8"/>
      <c r="G193" s="8"/>
      <c r="H193" s="8"/>
    </row>
    <row r="194" spans="3:8" s="5" customFormat="1" ht="15.75">
      <c r="C194" s="8"/>
      <c r="D194" s="6"/>
      <c r="E194" s="8"/>
      <c r="F194" s="8"/>
      <c r="G194" s="8"/>
      <c r="H194" s="8"/>
    </row>
    <row r="195" spans="3:8" s="5" customFormat="1" ht="15.75">
      <c r="C195" s="8"/>
      <c r="D195" s="6"/>
      <c r="E195" s="8"/>
      <c r="F195" s="8"/>
      <c r="G195" s="8"/>
      <c r="H195" s="8"/>
    </row>
    <row r="196" spans="3:8" s="5" customFormat="1" ht="15.75">
      <c r="C196" s="8"/>
      <c r="D196" s="6"/>
      <c r="E196" s="8"/>
      <c r="F196" s="8"/>
      <c r="G196" s="8"/>
      <c r="H196" s="8"/>
    </row>
    <row r="197" spans="3:8" s="5" customFormat="1" ht="15.75">
      <c r="C197" s="8"/>
      <c r="D197" s="6"/>
      <c r="E197" s="8"/>
      <c r="F197" s="8"/>
      <c r="G197" s="8"/>
      <c r="H197" s="8"/>
    </row>
    <row r="198" spans="3:8" s="5" customFormat="1" ht="15.75">
      <c r="C198" s="8"/>
      <c r="D198" s="6"/>
      <c r="E198" s="8"/>
      <c r="F198" s="8"/>
      <c r="G198" s="8"/>
      <c r="H198" s="8"/>
    </row>
    <row r="199" spans="3:8" s="5" customFormat="1" ht="15.75">
      <c r="C199" s="8"/>
      <c r="D199" s="6"/>
      <c r="E199" s="8"/>
      <c r="F199" s="8"/>
      <c r="G199" s="8"/>
      <c r="H199" s="8"/>
    </row>
    <row r="200" spans="3:8" s="5" customFormat="1" ht="15.75">
      <c r="C200" s="8"/>
      <c r="D200" s="6"/>
      <c r="E200" s="8"/>
      <c r="F200" s="8"/>
      <c r="G200" s="8"/>
      <c r="H200" s="8"/>
    </row>
    <row r="201" spans="3:8" s="5" customFormat="1" ht="15.75">
      <c r="C201" s="8"/>
      <c r="D201" s="6"/>
      <c r="E201" s="8"/>
      <c r="F201" s="8"/>
      <c r="G201" s="8"/>
      <c r="H201" s="8"/>
    </row>
    <row r="202" spans="3:8" s="5" customFormat="1" ht="15.75">
      <c r="C202" s="8"/>
      <c r="D202" s="6"/>
      <c r="E202" s="8"/>
      <c r="F202" s="8"/>
      <c r="G202" s="8"/>
      <c r="H202" s="8"/>
    </row>
    <row r="203" spans="3:8" s="5" customFormat="1" ht="15.75">
      <c r="C203" s="8"/>
      <c r="D203" s="6"/>
      <c r="E203" s="8"/>
      <c r="F203" s="8"/>
      <c r="G203" s="8"/>
      <c r="H203" s="8"/>
    </row>
    <row r="204" spans="3:8" s="5" customFormat="1" ht="15.75">
      <c r="C204" s="8"/>
      <c r="D204" s="6"/>
      <c r="E204" s="8"/>
      <c r="F204" s="8"/>
      <c r="G204" s="8"/>
      <c r="H204" s="8"/>
    </row>
    <row r="205" spans="3:8" s="5" customFormat="1" ht="15.75">
      <c r="C205" s="8"/>
      <c r="D205" s="6"/>
      <c r="E205" s="8"/>
      <c r="F205" s="8"/>
      <c r="G205" s="8"/>
      <c r="H205" s="8"/>
    </row>
    <row r="206" spans="3:8" s="5" customFormat="1" ht="15.75">
      <c r="C206" s="8"/>
      <c r="D206" s="6"/>
      <c r="E206" s="8"/>
      <c r="F206" s="8"/>
      <c r="G206" s="8"/>
      <c r="H206" s="8"/>
    </row>
    <row r="207" spans="3:8" s="5" customFormat="1" ht="15.75">
      <c r="C207" s="8"/>
      <c r="D207" s="6"/>
      <c r="E207" s="8"/>
      <c r="F207" s="8"/>
      <c r="G207" s="8"/>
      <c r="H207" s="8"/>
    </row>
    <row r="208" spans="3:8" s="5" customFormat="1" ht="15.75">
      <c r="C208" s="8"/>
      <c r="D208" s="6"/>
      <c r="E208" s="8"/>
      <c r="F208" s="8"/>
      <c r="G208" s="8"/>
      <c r="H208" s="8"/>
    </row>
    <row r="209" spans="3:8" s="5" customFormat="1" ht="15.75">
      <c r="C209" s="8"/>
      <c r="D209" s="6"/>
      <c r="E209" s="8"/>
      <c r="F209" s="8"/>
      <c r="G209" s="8"/>
      <c r="H209" s="8"/>
    </row>
    <row r="210" spans="3:8" s="5" customFormat="1" ht="15.75">
      <c r="C210" s="8"/>
      <c r="D210" s="6"/>
      <c r="E210" s="8"/>
      <c r="F210" s="8"/>
      <c r="G210" s="8"/>
      <c r="H210" s="8"/>
    </row>
    <row r="211" spans="3:8" s="5" customFormat="1" ht="15.75">
      <c r="C211" s="8"/>
      <c r="D211" s="6"/>
      <c r="E211" s="8"/>
      <c r="F211" s="8"/>
      <c r="G211" s="8"/>
      <c r="H211" s="8"/>
    </row>
    <row r="212" spans="3:8" s="5" customFormat="1" ht="15.75">
      <c r="C212" s="8"/>
      <c r="D212" s="6"/>
      <c r="E212" s="8"/>
      <c r="F212" s="8"/>
      <c r="G212" s="8"/>
      <c r="H212" s="8"/>
    </row>
    <row r="213" spans="3:8" s="5" customFormat="1" ht="15.75">
      <c r="C213" s="8"/>
      <c r="D213" s="6"/>
      <c r="E213" s="8"/>
      <c r="F213" s="8"/>
      <c r="G213" s="8"/>
      <c r="H213" s="8"/>
    </row>
    <row r="214" spans="3:8" s="5" customFormat="1" ht="15.75">
      <c r="C214" s="8"/>
      <c r="D214" s="6"/>
      <c r="E214" s="8"/>
      <c r="F214" s="8"/>
      <c r="G214" s="8"/>
      <c r="H214" s="8"/>
    </row>
    <row r="215" spans="3:8" s="5" customFormat="1" ht="15.75">
      <c r="C215" s="8"/>
      <c r="D215" s="6"/>
      <c r="E215" s="8"/>
      <c r="F215" s="8"/>
      <c r="G215" s="8"/>
      <c r="H215" s="8"/>
    </row>
    <row r="216" spans="3:8" s="5" customFormat="1" ht="15.75">
      <c r="C216" s="8"/>
      <c r="D216" s="6"/>
      <c r="E216" s="8"/>
      <c r="F216" s="8"/>
      <c r="G216" s="8"/>
      <c r="H216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49.140625" style="0" customWidth="1"/>
    <col min="3" max="4" width="11.57421875" style="64" customWidth="1"/>
    <col min="5" max="5" width="13.7109375" style="0" customWidth="1"/>
  </cols>
  <sheetData>
    <row r="1" spans="1:4" ht="15.75">
      <c r="A1" s="1" t="s">
        <v>81</v>
      </c>
      <c r="B1" s="36"/>
      <c r="C1" s="36"/>
      <c r="D1" s="36"/>
    </row>
    <row r="2" spans="1:4" ht="15.75">
      <c r="A2" s="1" t="s">
        <v>0</v>
      </c>
      <c r="B2" s="36"/>
      <c r="C2" s="36"/>
      <c r="D2" s="36"/>
    </row>
    <row r="3" spans="1:4" ht="15.75">
      <c r="A3" s="4"/>
      <c r="B3" s="36"/>
      <c r="C3" s="36"/>
      <c r="D3" s="36"/>
    </row>
    <row r="4" spans="1:5" ht="31.5">
      <c r="A4" s="21" t="s">
        <v>63</v>
      </c>
      <c r="B4" s="28">
        <v>2016</v>
      </c>
      <c r="C4" s="28">
        <v>2019</v>
      </c>
      <c r="D4" s="28" t="s">
        <v>77</v>
      </c>
      <c r="E4" s="28" t="s">
        <v>85</v>
      </c>
    </row>
    <row r="5" spans="1:5" ht="15.75">
      <c r="A5" s="17" t="s">
        <v>2</v>
      </c>
      <c r="B5" s="53">
        <v>206.5</v>
      </c>
      <c r="C5" s="59">
        <v>234.62999999999997</v>
      </c>
      <c r="D5" s="118">
        <f>+C5/B5-1</f>
        <v>0.1362227602905568</v>
      </c>
      <c r="E5" s="118">
        <f>+C5/$C$13</f>
        <v>0.9756330824566509</v>
      </c>
    </row>
    <row r="6" spans="1:5" ht="15.75">
      <c r="A6" s="17" t="s">
        <v>10</v>
      </c>
      <c r="B6" s="53">
        <v>3.4</v>
      </c>
      <c r="C6" s="59">
        <v>2.7200000000000006</v>
      </c>
      <c r="D6" s="118">
        <f aca="true" t="shared" si="0" ref="D6:D13">+C6/B6-1</f>
        <v>-0.19999999999999984</v>
      </c>
      <c r="E6" s="118">
        <f aca="true" t="shared" si="1" ref="E6:E12">+C6/$C$13</f>
        <v>0.01131024159008691</v>
      </c>
    </row>
    <row r="7" spans="1:5" ht="15.75">
      <c r="A7" s="17" t="s">
        <v>5</v>
      </c>
      <c r="B7" s="53">
        <v>1</v>
      </c>
      <c r="C7" s="59">
        <v>0.8000000000000002</v>
      </c>
      <c r="D7" s="118">
        <f t="shared" si="0"/>
        <v>-0.19999999999999984</v>
      </c>
      <c r="E7" s="118">
        <f t="shared" si="1"/>
        <v>0.0033265416441432085</v>
      </c>
    </row>
    <row r="8" spans="1:5" ht="15.75">
      <c r="A8" s="17" t="s">
        <v>11</v>
      </c>
      <c r="B8" s="53">
        <v>0.9</v>
      </c>
      <c r="C8" s="59">
        <v>1.77</v>
      </c>
      <c r="D8" s="118">
        <f t="shared" si="0"/>
        <v>0.9666666666666666</v>
      </c>
      <c r="E8" s="118">
        <f t="shared" si="1"/>
        <v>0.007359973387666847</v>
      </c>
    </row>
    <row r="9" spans="1:5" ht="15.75">
      <c r="A9" s="17" t="s">
        <v>19</v>
      </c>
      <c r="B9" s="53">
        <v>0.4</v>
      </c>
      <c r="C9" s="59">
        <v>0.12000000000000001</v>
      </c>
      <c r="D9" s="118">
        <f t="shared" si="0"/>
        <v>-0.7</v>
      </c>
      <c r="E9" s="118">
        <f t="shared" si="1"/>
        <v>0.0004989812466214812</v>
      </c>
    </row>
    <row r="10" spans="1:5" ht="15.75">
      <c r="A10" s="17" t="s">
        <v>21</v>
      </c>
      <c r="B10" s="53">
        <v>0.3</v>
      </c>
      <c r="C10" s="59">
        <v>0.44999999999999996</v>
      </c>
      <c r="D10" s="118">
        <f t="shared" si="0"/>
        <v>0.5</v>
      </c>
      <c r="E10" s="118">
        <f t="shared" si="1"/>
        <v>0.0018711796748305542</v>
      </c>
    </row>
    <row r="11" spans="1:5" ht="15.75">
      <c r="A11" s="17" t="s">
        <v>3</v>
      </c>
      <c r="B11" s="53">
        <v>0.1</v>
      </c>
      <c r="C11" s="59">
        <v>0</v>
      </c>
      <c r="D11" s="118">
        <f t="shared" si="0"/>
        <v>-1</v>
      </c>
      <c r="E11" s="118">
        <f t="shared" si="1"/>
        <v>0</v>
      </c>
    </row>
    <row r="12" spans="1:5" ht="15.75">
      <c r="A12" s="17" t="s">
        <v>12</v>
      </c>
      <c r="B12" s="53">
        <v>0.1</v>
      </c>
      <c r="C12" s="59">
        <v>0</v>
      </c>
      <c r="D12" s="118">
        <f t="shared" si="0"/>
        <v>-1</v>
      </c>
      <c r="E12" s="118">
        <f t="shared" si="1"/>
        <v>0</v>
      </c>
    </row>
    <row r="13" spans="1:5" s="56" customFormat="1" ht="15.75">
      <c r="A13" s="23" t="s">
        <v>61</v>
      </c>
      <c r="B13" s="124">
        <f>SUM(B5:B12)</f>
        <v>212.70000000000002</v>
      </c>
      <c r="C13" s="122">
        <f>SUM(C5:C12)</f>
        <v>240.48999999999998</v>
      </c>
      <c r="D13" s="119">
        <f t="shared" si="0"/>
        <v>0.13065350258580133</v>
      </c>
      <c r="E13" s="119">
        <f>+B13/$B$13</f>
        <v>1</v>
      </c>
    </row>
    <row r="14" ht="15.75">
      <c r="A14" s="10" t="s">
        <v>66</v>
      </c>
    </row>
  </sheetData>
  <sheetProtection/>
  <printOptions/>
  <pageMargins left="0.7" right="0.7" top="0.75" bottom="0.75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421875" style="64" customWidth="1"/>
    <col min="2" max="2" width="11.57421875" style="64" bestFit="1" customWidth="1"/>
    <col min="3" max="4" width="11.57421875" style="64" customWidth="1"/>
    <col min="5" max="5" width="17.140625" style="64" customWidth="1"/>
    <col min="6" max="16384" width="11.421875" style="64" customWidth="1"/>
  </cols>
  <sheetData>
    <row r="1" s="66" customFormat="1" ht="15.75">
      <c r="A1" s="1" t="s">
        <v>86</v>
      </c>
    </row>
    <row r="2" s="66" customFormat="1" ht="15.75">
      <c r="A2" s="1" t="s">
        <v>0</v>
      </c>
    </row>
    <row r="3" spans="1:5" s="67" customFormat="1" ht="15.75">
      <c r="A3" s="21" t="s">
        <v>63</v>
      </c>
      <c r="B3" s="22">
        <v>2016</v>
      </c>
      <c r="C3" s="22">
        <v>2019</v>
      </c>
      <c r="D3" s="22" t="s">
        <v>77</v>
      </c>
      <c r="E3" s="22" t="s">
        <v>85</v>
      </c>
    </row>
    <row r="4" spans="1:5" ht="15">
      <c r="A4" s="57" t="s">
        <v>43</v>
      </c>
      <c r="B4" s="57">
        <v>63.46</v>
      </c>
      <c r="C4" s="98">
        <v>65.74000000000005</v>
      </c>
      <c r="D4" s="104">
        <f>+C4/B4-1</f>
        <v>0.03592814371257558</v>
      </c>
      <c r="E4" s="58">
        <f>+C4/$C$23</f>
        <v>0.2719000744478452</v>
      </c>
    </row>
    <row r="5" spans="1:5" ht="15">
      <c r="A5" s="57" t="s">
        <v>56</v>
      </c>
      <c r="B5" s="57">
        <v>54.89</v>
      </c>
      <c r="C5" s="98">
        <v>56.470000000000006</v>
      </c>
      <c r="D5" s="104">
        <f aca="true" t="shared" si="0" ref="D5:D23">+C5/B5-1</f>
        <v>0.02878484241209711</v>
      </c>
      <c r="E5" s="75">
        <f aca="true" t="shared" si="1" ref="E5:E22">+C5/$C$23</f>
        <v>0.23355943419637676</v>
      </c>
    </row>
    <row r="6" spans="1:5" ht="15">
      <c r="A6" s="57" t="s">
        <v>40</v>
      </c>
      <c r="B6" s="57">
        <v>54.49</v>
      </c>
      <c r="C6" s="98">
        <v>64.27000000000007</v>
      </c>
      <c r="D6" s="104">
        <f t="shared" si="0"/>
        <v>0.17948247384841376</v>
      </c>
      <c r="E6" s="75">
        <f t="shared" si="1"/>
        <v>0.26582016709405254</v>
      </c>
    </row>
    <row r="7" spans="1:5" ht="15">
      <c r="A7" s="57" t="s">
        <v>13</v>
      </c>
      <c r="B7" s="57">
        <v>41.84</v>
      </c>
      <c r="C7" s="98">
        <v>41.59</v>
      </c>
      <c r="D7" s="104">
        <f t="shared" si="0"/>
        <v>-0.0059751434034416295</v>
      </c>
      <c r="E7" s="75">
        <f t="shared" si="1"/>
        <v>0.17201588220696493</v>
      </c>
    </row>
    <row r="8" spans="1:5" ht="15">
      <c r="A8" s="57" t="s">
        <v>33</v>
      </c>
      <c r="B8" s="57">
        <v>13.76</v>
      </c>
      <c r="C8" s="98">
        <v>9.229999999999995</v>
      </c>
      <c r="D8" s="104">
        <f t="shared" si="0"/>
        <v>-0.3292151162790701</v>
      </c>
      <c r="E8" s="75">
        <f t="shared" si="1"/>
        <v>0.03817520059558272</v>
      </c>
    </row>
    <row r="9" spans="1:5" ht="15">
      <c r="A9" s="57" t="s">
        <v>54</v>
      </c>
      <c r="B9" s="57">
        <v>4.53</v>
      </c>
      <c r="C9" s="98">
        <v>3.679999999999999</v>
      </c>
      <c r="D9" s="104">
        <f t="shared" si="0"/>
        <v>-0.18763796909492303</v>
      </c>
      <c r="E9" s="75">
        <f t="shared" si="1"/>
        <v>0.015220448341467435</v>
      </c>
    </row>
    <row r="10" spans="1:5" ht="15">
      <c r="A10" s="57" t="s">
        <v>20</v>
      </c>
      <c r="B10" s="57">
        <v>0.97</v>
      </c>
      <c r="C10" s="98">
        <v>0</v>
      </c>
      <c r="D10" s="104">
        <f t="shared" si="0"/>
        <v>-1</v>
      </c>
      <c r="E10" s="75">
        <f t="shared" si="1"/>
        <v>0</v>
      </c>
    </row>
    <row r="11" spans="1:5" ht="15">
      <c r="A11" s="57" t="s">
        <v>29</v>
      </c>
      <c r="B11" s="57">
        <v>0.36</v>
      </c>
      <c r="C11" s="98">
        <v>0.4</v>
      </c>
      <c r="D11" s="104">
        <f t="shared" si="0"/>
        <v>0.11111111111111116</v>
      </c>
      <c r="E11" s="75">
        <f t="shared" si="1"/>
        <v>0.0016543965588551566</v>
      </c>
    </row>
    <row r="12" spans="1:5" ht="15">
      <c r="A12" s="57" t="s">
        <v>12</v>
      </c>
      <c r="B12" s="57">
        <v>0.18</v>
      </c>
      <c r="C12" s="98">
        <v>0.12</v>
      </c>
      <c r="D12" s="104">
        <f t="shared" si="0"/>
        <v>-0.33333333333333337</v>
      </c>
      <c r="E12" s="75">
        <f t="shared" si="1"/>
        <v>0.000496318967656547</v>
      </c>
    </row>
    <row r="13" spans="1:5" ht="15">
      <c r="A13" s="57" t="s">
        <v>83</v>
      </c>
      <c r="B13" s="57">
        <v>0.18</v>
      </c>
      <c r="C13" s="98">
        <v>0.17</v>
      </c>
      <c r="D13" s="104">
        <f t="shared" si="0"/>
        <v>-0.05555555555555547</v>
      </c>
      <c r="E13" s="75">
        <f t="shared" si="1"/>
        <v>0.0007031185375134416</v>
      </c>
    </row>
    <row r="14" spans="1:5" ht="15">
      <c r="A14" s="57" t="s">
        <v>9</v>
      </c>
      <c r="B14" s="57">
        <v>0.15</v>
      </c>
      <c r="C14" s="98">
        <v>0</v>
      </c>
      <c r="D14" s="104">
        <f t="shared" si="0"/>
        <v>-1</v>
      </c>
      <c r="E14" s="75">
        <f t="shared" si="1"/>
        <v>0</v>
      </c>
    </row>
    <row r="15" spans="1:5" ht="15">
      <c r="A15" s="57" t="s">
        <v>48</v>
      </c>
      <c r="B15" s="57">
        <v>0.13</v>
      </c>
      <c r="C15" s="98">
        <v>0.06</v>
      </c>
      <c r="D15" s="104">
        <f t="shared" si="0"/>
        <v>-0.5384615384615385</v>
      </c>
      <c r="E15" s="75">
        <f t="shared" si="1"/>
        <v>0.0002481594838282735</v>
      </c>
    </row>
    <row r="16" spans="1:5" ht="15">
      <c r="A16" s="57" t="s">
        <v>42</v>
      </c>
      <c r="B16" s="57">
        <v>0.04</v>
      </c>
      <c r="C16" s="98">
        <v>0.03</v>
      </c>
      <c r="D16" s="104">
        <f t="shared" si="0"/>
        <v>-0.25</v>
      </c>
      <c r="E16" s="75">
        <f t="shared" si="1"/>
        <v>0.00012407974191413674</v>
      </c>
    </row>
    <row r="17" spans="1:5" ht="15">
      <c r="A17" s="57" t="s">
        <v>50</v>
      </c>
      <c r="B17" s="57">
        <v>0.02</v>
      </c>
      <c r="C17" s="98">
        <v>0</v>
      </c>
      <c r="D17" s="104">
        <f t="shared" si="0"/>
        <v>-1</v>
      </c>
      <c r="E17" s="75">
        <f t="shared" si="1"/>
        <v>0</v>
      </c>
    </row>
    <row r="18" spans="1:5" ht="15">
      <c r="A18" s="57" t="s">
        <v>36</v>
      </c>
      <c r="B18" s="57">
        <v>0.02</v>
      </c>
      <c r="C18" s="98">
        <v>0.02</v>
      </c>
      <c r="D18" s="104">
        <f t="shared" si="0"/>
        <v>0</v>
      </c>
      <c r="E18" s="75">
        <f t="shared" si="1"/>
        <v>8.271982794275783E-05</v>
      </c>
    </row>
    <row r="19" spans="1:5" ht="15">
      <c r="A19" s="57" t="s">
        <v>17</v>
      </c>
      <c r="B19" s="57">
        <v>0.01</v>
      </c>
      <c r="C19" s="98">
        <v>0</v>
      </c>
      <c r="D19" s="104">
        <f t="shared" si="0"/>
        <v>-1</v>
      </c>
      <c r="E19" s="75">
        <f t="shared" si="1"/>
        <v>0</v>
      </c>
    </row>
    <row r="20" spans="1:5" ht="15">
      <c r="A20" s="57" t="s">
        <v>26</v>
      </c>
      <c r="B20" s="57">
        <v>0.01</v>
      </c>
      <c r="C20" s="98">
        <v>0</v>
      </c>
      <c r="D20" s="104">
        <f t="shared" si="0"/>
        <v>-1</v>
      </c>
      <c r="E20" s="75">
        <f t="shared" si="1"/>
        <v>0</v>
      </c>
    </row>
    <row r="21" spans="1:5" ht="15">
      <c r="A21" s="57" t="s">
        <v>75</v>
      </c>
      <c r="B21" s="57">
        <v>0.01</v>
      </c>
      <c r="C21" s="98">
        <v>0</v>
      </c>
      <c r="D21" s="104">
        <f t="shared" si="0"/>
        <v>-1</v>
      </c>
      <c r="E21" s="75">
        <f t="shared" si="1"/>
        <v>0</v>
      </c>
    </row>
    <row r="22" spans="1:5" ht="15">
      <c r="A22" s="57" t="s">
        <v>23</v>
      </c>
      <c r="B22" s="57">
        <v>0.01</v>
      </c>
      <c r="C22" s="98"/>
      <c r="D22" s="104">
        <f t="shared" si="0"/>
        <v>-1</v>
      </c>
      <c r="E22" s="75">
        <f t="shared" si="1"/>
        <v>0</v>
      </c>
    </row>
    <row r="23" spans="1:5" ht="15">
      <c r="A23" s="68" t="s">
        <v>61</v>
      </c>
      <c r="B23" s="103">
        <f>SUM(B4:B22)</f>
        <v>235.06</v>
      </c>
      <c r="C23" s="103">
        <f>SUM(C4:C22)</f>
        <v>241.78000000000014</v>
      </c>
      <c r="D23" s="69">
        <f t="shared" si="0"/>
        <v>0.028588445503276327</v>
      </c>
      <c r="E23" s="69">
        <f>+B23/$B$23</f>
        <v>1</v>
      </c>
    </row>
    <row r="24" spans="1:5" ht="15" customHeight="1">
      <c r="A24" s="76" t="s">
        <v>87</v>
      </c>
      <c r="B24" s="70"/>
      <c r="C24" s="70"/>
      <c r="D24" s="70"/>
      <c r="E24" s="70"/>
    </row>
    <row r="25" spans="1:5" ht="15">
      <c r="A25" s="71"/>
      <c r="B25" s="72"/>
      <c r="C25" s="72"/>
      <c r="D25" s="72"/>
      <c r="E25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6.421875" style="9" customWidth="1"/>
    <col min="3" max="3" width="16.421875" style="10" customWidth="1"/>
    <col min="4" max="4" width="15.7109375" style="10" customWidth="1"/>
    <col min="5" max="5" width="12.8515625" style="49" bestFit="1" customWidth="1"/>
    <col min="6" max="8" width="11.421875" style="2" customWidth="1"/>
    <col min="9" max="9" width="14.8515625" style="2" customWidth="1"/>
    <col min="10" max="235" width="11.421875" style="2" customWidth="1"/>
    <col min="236" max="236" width="26.421875" style="2" customWidth="1"/>
    <col min="237" max="245" width="11.57421875" style="2" customWidth="1"/>
    <col min="246" max="246" width="13.7109375" style="2" customWidth="1"/>
    <col min="247" max="249" width="11.57421875" style="2" customWidth="1"/>
    <col min="250" max="16384" width="11.421875" style="2" customWidth="1"/>
  </cols>
  <sheetData>
    <row r="1" spans="1:251" s="8" customFormat="1" ht="15.75">
      <c r="A1" s="1" t="s">
        <v>62</v>
      </c>
      <c r="B1" s="9"/>
      <c r="C1" s="10"/>
      <c r="D1" s="10"/>
      <c r="E1" s="4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8" customFormat="1" ht="15.75">
      <c r="A2" s="1" t="s">
        <v>0</v>
      </c>
      <c r="B2" s="9"/>
      <c r="C2" s="10"/>
      <c r="D2" s="10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8" customFormat="1" ht="15.75">
      <c r="A3" s="4"/>
      <c r="B3" s="12"/>
      <c r="C3" s="10"/>
      <c r="D3" s="10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15" customFormat="1" ht="31.5">
      <c r="A4" s="21" t="s">
        <v>63</v>
      </c>
      <c r="B4" s="22">
        <v>1999</v>
      </c>
      <c r="C4" s="22">
        <v>2005</v>
      </c>
      <c r="D4" s="22">
        <v>2011</v>
      </c>
      <c r="E4" s="22">
        <v>2015</v>
      </c>
      <c r="F4" s="22">
        <v>2018</v>
      </c>
      <c r="G4" s="125">
        <v>2021</v>
      </c>
      <c r="H4" s="22" t="s">
        <v>77</v>
      </c>
      <c r="I4" s="22" t="s">
        <v>112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8" customFormat="1" ht="15.75">
      <c r="A5" s="16" t="s">
        <v>1</v>
      </c>
      <c r="B5" s="18"/>
      <c r="C5" s="18"/>
      <c r="D5" s="18"/>
      <c r="E5" s="18">
        <v>1.67</v>
      </c>
      <c r="F5" s="82"/>
      <c r="G5" s="82"/>
      <c r="H5" s="81"/>
      <c r="I5" s="8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8" customFormat="1" ht="15.75">
      <c r="A6" s="17" t="s">
        <v>21</v>
      </c>
      <c r="B6" s="18"/>
      <c r="C6" s="18"/>
      <c r="D6" s="18">
        <v>2</v>
      </c>
      <c r="E6" s="18">
        <v>7</v>
      </c>
      <c r="F6" s="82">
        <v>1.08</v>
      </c>
      <c r="G6" s="82"/>
      <c r="H6" s="81"/>
      <c r="I6" s="8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8" customFormat="1" ht="15.75">
      <c r="A7" s="17" t="s">
        <v>22</v>
      </c>
      <c r="B7" s="18"/>
      <c r="C7" s="18"/>
      <c r="D7" s="18"/>
      <c r="E7" s="18"/>
      <c r="F7" s="82"/>
      <c r="G7" s="82"/>
      <c r="H7" s="81"/>
      <c r="I7" s="8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8" customFormat="1" ht="15.75">
      <c r="A8" s="17" t="s">
        <v>23</v>
      </c>
      <c r="B8" s="18"/>
      <c r="C8" s="18"/>
      <c r="D8" s="18"/>
      <c r="E8" s="18"/>
      <c r="F8" s="82"/>
      <c r="G8" s="82"/>
      <c r="H8" s="81"/>
      <c r="I8" s="8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8" customFormat="1" ht="15.75">
      <c r="A9" s="17" t="s">
        <v>24</v>
      </c>
      <c r="B9" s="18">
        <v>0.2</v>
      </c>
      <c r="C9" s="18"/>
      <c r="D9" s="18"/>
      <c r="E9" s="18">
        <v>0.03</v>
      </c>
      <c r="F9" s="82"/>
      <c r="G9" s="82"/>
      <c r="H9" s="81"/>
      <c r="I9" s="8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8" customFormat="1" ht="15.75">
      <c r="A10" s="17" t="s">
        <v>25</v>
      </c>
      <c r="B10" s="18"/>
      <c r="C10" s="18"/>
      <c r="D10" s="18"/>
      <c r="E10" s="18"/>
      <c r="F10" s="82"/>
      <c r="G10" s="82"/>
      <c r="H10" s="81"/>
      <c r="I10" s="8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8" customFormat="1" ht="15.75">
      <c r="A11" s="16" t="s">
        <v>2</v>
      </c>
      <c r="B11" s="18"/>
      <c r="C11" s="18"/>
      <c r="D11" s="18">
        <v>0.05</v>
      </c>
      <c r="E11" s="18"/>
      <c r="F11" s="82"/>
      <c r="G11" s="82"/>
      <c r="H11" s="81"/>
      <c r="I11" s="8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8" customFormat="1" ht="15.75">
      <c r="A12" s="17" t="s">
        <v>26</v>
      </c>
      <c r="B12" s="18">
        <v>27.7</v>
      </c>
      <c r="C12" s="18">
        <v>10.28</v>
      </c>
      <c r="D12" s="18">
        <v>4.44</v>
      </c>
      <c r="E12" s="18">
        <v>0.32000002</v>
      </c>
      <c r="F12" s="82"/>
      <c r="G12" s="82">
        <v>0.87</v>
      </c>
      <c r="H12" s="81"/>
      <c r="I12" s="81">
        <f>_xlfn.IFERROR(+G12/$G$65," ")</f>
        <v>0.00010595581277242517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8" customFormat="1" ht="15.75">
      <c r="A13" s="16" t="s">
        <v>3</v>
      </c>
      <c r="B13" s="18"/>
      <c r="C13" s="18"/>
      <c r="D13" s="18"/>
      <c r="E13" s="18">
        <v>0.11</v>
      </c>
      <c r="F13" s="82"/>
      <c r="G13" s="82"/>
      <c r="H13" s="81"/>
      <c r="I13" s="8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8" customFormat="1" ht="15.75">
      <c r="A14" s="16" t="s">
        <v>4</v>
      </c>
      <c r="B14" s="18">
        <v>0.21</v>
      </c>
      <c r="C14" s="18">
        <v>0.15</v>
      </c>
      <c r="D14" s="18"/>
      <c r="E14" s="18"/>
      <c r="F14" s="82"/>
      <c r="G14" s="82"/>
      <c r="H14" s="81"/>
      <c r="I14" s="8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8" customFormat="1" ht="15.75">
      <c r="A15" s="17" t="s">
        <v>27</v>
      </c>
      <c r="B15" s="18"/>
      <c r="C15" s="18"/>
      <c r="D15" s="18"/>
      <c r="E15" s="18"/>
      <c r="F15" s="82"/>
      <c r="G15" s="82"/>
      <c r="H15" s="81"/>
      <c r="I15" s="8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9" ht="15.75">
      <c r="A16" s="16" t="s">
        <v>5</v>
      </c>
      <c r="B16" s="18">
        <v>3.25</v>
      </c>
      <c r="C16" s="18">
        <v>0.11</v>
      </c>
      <c r="D16" s="18">
        <v>0.4</v>
      </c>
      <c r="E16" s="18">
        <v>0.57</v>
      </c>
      <c r="F16" s="82"/>
      <c r="G16" s="82">
        <v>0.1</v>
      </c>
      <c r="H16" s="81"/>
      <c r="I16" s="81"/>
    </row>
    <row r="17" spans="1:9" ht="15.75">
      <c r="A17" s="16" t="s">
        <v>6</v>
      </c>
      <c r="B17" s="18">
        <v>3.6</v>
      </c>
      <c r="C17" s="18">
        <v>1.18</v>
      </c>
      <c r="D17" s="18">
        <v>1.75</v>
      </c>
      <c r="E17" s="18">
        <v>0.51</v>
      </c>
      <c r="F17" s="82">
        <v>0.62</v>
      </c>
      <c r="G17" s="82">
        <v>0.69</v>
      </c>
      <c r="H17" s="81">
        <f>+G17/F17-1</f>
        <v>0.11290322580645151</v>
      </c>
      <c r="I17" s="81">
        <f>_xlfn.IFERROR(+G17/$G$65," ")</f>
        <v>8.403392047468202E-05</v>
      </c>
    </row>
    <row r="18" spans="1:9" ht="15.75">
      <c r="A18" s="16" t="s">
        <v>7</v>
      </c>
      <c r="B18" s="18">
        <v>0.57</v>
      </c>
      <c r="C18" s="18">
        <v>2.31</v>
      </c>
      <c r="D18" s="18">
        <v>0.53</v>
      </c>
      <c r="E18" s="18">
        <v>0.19</v>
      </c>
      <c r="F18" s="82"/>
      <c r="G18" s="82">
        <v>0.6699999999999999</v>
      </c>
      <c r="H18" s="81"/>
      <c r="I18" s="81"/>
    </row>
    <row r="19" spans="1:9" ht="15.75" customHeight="1">
      <c r="A19" s="17" t="s">
        <v>28</v>
      </c>
      <c r="B19" s="18"/>
      <c r="C19" s="18"/>
      <c r="D19" s="18"/>
      <c r="E19" s="18"/>
      <c r="F19" s="82"/>
      <c r="G19" s="82"/>
      <c r="H19" s="81"/>
      <c r="I19" s="81"/>
    </row>
    <row r="20" spans="1:9" ht="15.75" customHeight="1">
      <c r="A20" s="17" t="s">
        <v>29</v>
      </c>
      <c r="B20" s="18"/>
      <c r="C20" s="18"/>
      <c r="D20" s="18"/>
      <c r="E20" s="18"/>
      <c r="F20" s="82"/>
      <c r="G20" s="82"/>
      <c r="H20" s="81"/>
      <c r="I20" s="81"/>
    </row>
    <row r="21" spans="1:9" ht="15.75">
      <c r="A21" s="17" t="s">
        <v>30</v>
      </c>
      <c r="B21" s="18"/>
      <c r="C21" s="18"/>
      <c r="D21" s="18"/>
      <c r="E21" s="18"/>
      <c r="F21" s="82"/>
      <c r="G21" s="82"/>
      <c r="H21" s="81"/>
      <c r="I21" s="81"/>
    </row>
    <row r="22" spans="1:9" ht="15.75">
      <c r="A22" s="17" t="s">
        <v>31</v>
      </c>
      <c r="B22" s="18">
        <v>0.8</v>
      </c>
      <c r="C22" s="18">
        <v>31.62</v>
      </c>
      <c r="D22" s="18">
        <v>215.48</v>
      </c>
      <c r="E22" s="18">
        <v>305.63998</v>
      </c>
      <c r="F22" s="82">
        <v>113.30999999999999</v>
      </c>
      <c r="G22" s="82">
        <v>111.10999999999999</v>
      </c>
      <c r="H22" s="81">
        <f>+G22/F22-1</f>
        <v>-0.019415762068661246</v>
      </c>
      <c r="I22" s="81">
        <f>_xlfn.IFERROR(+G22/$G$65," ")</f>
        <v>0.013531896962234665</v>
      </c>
    </row>
    <row r="23" spans="1:9" ht="15.75">
      <c r="A23" s="17" t="s">
        <v>32</v>
      </c>
      <c r="B23" s="18"/>
      <c r="C23" s="18"/>
      <c r="D23" s="18"/>
      <c r="E23" s="18"/>
      <c r="F23" s="82"/>
      <c r="G23" s="82"/>
      <c r="H23" s="81"/>
      <c r="I23" s="81">
        <f>_xlfn.IFERROR(+G23/$G$65," ")</f>
        <v>0</v>
      </c>
    </row>
    <row r="24" spans="1:9" ht="15.75">
      <c r="A24" s="17" t="s">
        <v>33</v>
      </c>
      <c r="B24" s="18">
        <v>0.1</v>
      </c>
      <c r="C24" s="18">
        <v>1</v>
      </c>
      <c r="D24" s="18"/>
      <c r="E24" s="18"/>
      <c r="F24" s="82">
        <v>0.18</v>
      </c>
      <c r="G24" s="82"/>
      <c r="H24" s="81">
        <f>+G24/F24-1</f>
        <v>-1</v>
      </c>
      <c r="I24" s="81">
        <f>_xlfn.IFERROR(+G24/$G$65," ")</f>
        <v>0</v>
      </c>
    </row>
    <row r="25" spans="1:9" s="3" customFormat="1" ht="15.75">
      <c r="A25" s="17" t="s">
        <v>34</v>
      </c>
      <c r="B25" s="18"/>
      <c r="C25" s="18"/>
      <c r="D25" s="18">
        <v>0.05</v>
      </c>
      <c r="E25" s="18"/>
      <c r="F25" s="82"/>
      <c r="G25" s="82"/>
      <c r="H25" s="81"/>
      <c r="I25" s="81"/>
    </row>
    <row r="26" spans="1:9" s="3" customFormat="1" ht="15.75">
      <c r="A26" s="17" t="s">
        <v>35</v>
      </c>
      <c r="B26" s="18"/>
      <c r="C26" s="18"/>
      <c r="D26" s="18"/>
      <c r="E26" s="18"/>
      <c r="F26" s="82"/>
      <c r="G26" s="82"/>
      <c r="H26" s="81"/>
      <c r="I26" s="81"/>
    </row>
    <row r="27" spans="1:9" s="3" customFormat="1" ht="15.75">
      <c r="A27" s="17" t="s">
        <v>36</v>
      </c>
      <c r="B27" s="18"/>
      <c r="C27" s="18"/>
      <c r="D27" s="18">
        <v>0.53</v>
      </c>
      <c r="E27" s="18">
        <v>0.95</v>
      </c>
      <c r="F27" s="82"/>
      <c r="G27" s="82">
        <v>0.39</v>
      </c>
      <c r="H27" s="81"/>
      <c r="I27" s="81">
        <f>_xlfn.IFERROR(+G27/$G$65," ")</f>
        <v>4.74974333117768E-05</v>
      </c>
    </row>
    <row r="28" spans="1:12" s="3" customFormat="1" ht="15.75">
      <c r="A28" s="17" t="s">
        <v>37</v>
      </c>
      <c r="B28" s="18">
        <v>7.5</v>
      </c>
      <c r="C28" s="18">
        <v>23</v>
      </c>
      <c r="D28" s="18">
        <v>120.08</v>
      </c>
      <c r="E28" s="18">
        <v>94.520004</v>
      </c>
      <c r="F28" s="82">
        <v>78.63000000000001</v>
      </c>
      <c r="G28" s="82">
        <v>82.90000000000002</v>
      </c>
      <c r="H28" s="81">
        <f>+G28/F28-1</f>
        <v>0.05430497265674683</v>
      </c>
      <c r="I28" s="81">
        <f>_xlfn.IFERROR(+G28/$G$65," ")</f>
        <v>0.010096249286016148</v>
      </c>
      <c r="K28" s="2"/>
      <c r="L28" s="2"/>
    </row>
    <row r="29" spans="1:12" s="3" customFormat="1" ht="15.75">
      <c r="A29" s="16" t="s">
        <v>8</v>
      </c>
      <c r="B29" s="18"/>
      <c r="C29" s="18"/>
      <c r="D29" s="18"/>
      <c r="E29" s="18"/>
      <c r="F29" s="82"/>
      <c r="G29" s="82"/>
      <c r="H29" s="81"/>
      <c r="I29" s="81"/>
      <c r="L29" s="2"/>
    </row>
    <row r="30" spans="1:12" s="3" customFormat="1" ht="15.75">
      <c r="A30" s="17" t="s">
        <v>38</v>
      </c>
      <c r="B30" s="18"/>
      <c r="C30" s="18"/>
      <c r="D30" s="18"/>
      <c r="E30" s="18"/>
      <c r="F30" s="82"/>
      <c r="G30" s="82"/>
      <c r="H30" s="81"/>
      <c r="I30" s="81"/>
      <c r="L30" s="2"/>
    </row>
    <row r="31" spans="1:12" s="3" customFormat="1" ht="15.75">
      <c r="A31" s="17" t="s">
        <v>39</v>
      </c>
      <c r="B31" s="18"/>
      <c r="C31" s="18"/>
      <c r="D31" s="18"/>
      <c r="E31" s="18"/>
      <c r="F31" s="82"/>
      <c r="G31" s="82"/>
      <c r="H31" s="81"/>
      <c r="I31" s="81"/>
      <c r="L31" s="2"/>
    </row>
    <row r="32" spans="1:11" s="3" customFormat="1" ht="15.75">
      <c r="A32" s="17" t="s">
        <v>40</v>
      </c>
      <c r="B32" s="18">
        <v>7</v>
      </c>
      <c r="C32" s="18">
        <v>7.67</v>
      </c>
      <c r="D32" s="18">
        <v>2.01</v>
      </c>
      <c r="E32" s="18">
        <v>1.96</v>
      </c>
      <c r="F32" s="82">
        <v>1.24</v>
      </c>
      <c r="G32" s="82">
        <v>1.81</v>
      </c>
      <c r="H32" s="81">
        <f>+G32/F32-1</f>
        <v>0.45967741935483875</v>
      </c>
      <c r="I32" s="81">
        <f>_xlfn.IFERROR(+G32/$G$65," ")</f>
        <v>0.00022043680588286157</v>
      </c>
      <c r="K32" s="2"/>
    </row>
    <row r="33" spans="1:11" s="3" customFormat="1" ht="15.75">
      <c r="A33" s="16" t="s">
        <v>9</v>
      </c>
      <c r="B33" s="18">
        <v>89.73</v>
      </c>
      <c r="C33" s="18">
        <v>123.32</v>
      </c>
      <c r="D33" s="18">
        <v>39.91</v>
      </c>
      <c r="E33" s="18">
        <v>36.93</v>
      </c>
      <c r="F33" s="82">
        <v>34.53</v>
      </c>
      <c r="G33" s="82">
        <v>89.88999999999999</v>
      </c>
      <c r="H33" s="81">
        <f>+G33/F33-1</f>
        <v>1.6032435563278304</v>
      </c>
      <c r="I33" s="81">
        <f>_xlfn.IFERROR(+G33/$G$65," ")</f>
        <v>0.010947549436911836</v>
      </c>
      <c r="K33" s="2"/>
    </row>
    <row r="34" spans="1:9" s="3" customFormat="1" ht="15.75">
      <c r="A34" s="17" t="s">
        <v>41</v>
      </c>
      <c r="B34" s="18">
        <v>1.5</v>
      </c>
      <c r="C34" s="18"/>
      <c r="D34" s="18"/>
      <c r="E34" s="18"/>
      <c r="F34" s="82"/>
      <c r="G34" s="82"/>
      <c r="H34" s="81"/>
      <c r="I34" s="81"/>
    </row>
    <row r="35" spans="1:11" s="3" customFormat="1" ht="15.75">
      <c r="A35" s="17" t="s">
        <v>42</v>
      </c>
      <c r="B35" s="18">
        <v>79.9</v>
      </c>
      <c r="C35" s="18">
        <v>134.02</v>
      </c>
      <c r="D35" s="18">
        <v>76.1</v>
      </c>
      <c r="E35" s="18">
        <v>76.73</v>
      </c>
      <c r="F35" s="82">
        <v>71.66</v>
      </c>
      <c r="G35" s="82">
        <v>88.78</v>
      </c>
      <c r="H35" s="81">
        <f>+G35/F35-1</f>
        <v>0.23890594473904558</v>
      </c>
      <c r="I35" s="81">
        <f>_xlfn.IFERROR(+G35/$G$65," ")</f>
        <v>0.010812364434409088</v>
      </c>
      <c r="K35" s="2"/>
    </row>
    <row r="36" spans="1:11" s="3" customFormat="1" ht="15.75">
      <c r="A36" s="17" t="s">
        <v>43</v>
      </c>
      <c r="B36" s="18">
        <v>3</v>
      </c>
      <c r="C36" s="18">
        <v>5.38</v>
      </c>
      <c r="D36" s="18">
        <v>5.56</v>
      </c>
      <c r="E36" s="18">
        <v>0.29</v>
      </c>
      <c r="F36" s="82">
        <v>2.7199999999999998</v>
      </c>
      <c r="G36" s="82">
        <v>1.7</v>
      </c>
      <c r="H36" s="81">
        <f>+G36/F36-1</f>
        <v>-0.375</v>
      </c>
      <c r="I36" s="81">
        <f>_xlfn.IFERROR(+G36/$G$65," ")</f>
        <v>0.00020704009392312963</v>
      </c>
      <c r="K36" s="2"/>
    </row>
    <row r="37" spans="1:9" s="3" customFormat="1" ht="15.75">
      <c r="A37" s="16" t="s">
        <v>10</v>
      </c>
      <c r="B37" s="18"/>
      <c r="C37" s="18"/>
      <c r="D37" s="18">
        <v>0.44</v>
      </c>
      <c r="E37" s="18"/>
      <c r="F37" s="82"/>
      <c r="G37" s="82"/>
      <c r="H37" s="81"/>
      <c r="I37" s="81"/>
    </row>
    <row r="38" spans="1:9" s="3" customFormat="1" ht="15.75">
      <c r="A38" s="16" t="s">
        <v>11</v>
      </c>
      <c r="B38" s="18"/>
      <c r="C38" s="18"/>
      <c r="D38" s="18">
        <v>0.03</v>
      </c>
      <c r="E38" s="18"/>
      <c r="F38" s="82"/>
      <c r="G38" s="82"/>
      <c r="H38" s="81"/>
      <c r="I38" s="81"/>
    </row>
    <row r="39" spans="1:9" s="3" customFormat="1" ht="15.75">
      <c r="A39" s="17" t="s">
        <v>44</v>
      </c>
      <c r="B39" s="18"/>
      <c r="C39" s="18"/>
      <c r="D39" s="18"/>
      <c r="E39" s="18"/>
      <c r="F39" s="82"/>
      <c r="G39" s="82"/>
      <c r="H39" s="81"/>
      <c r="I39" s="81"/>
    </row>
    <row r="40" spans="1:9" s="3" customFormat="1" ht="15.75">
      <c r="A40" s="16" t="s">
        <v>12</v>
      </c>
      <c r="B40" s="18">
        <v>7.45</v>
      </c>
      <c r="C40" s="18">
        <v>2</v>
      </c>
      <c r="D40" s="18">
        <v>4.3</v>
      </c>
      <c r="E40" s="18">
        <v>3.65</v>
      </c>
      <c r="F40" s="82">
        <v>1.7599999999999998</v>
      </c>
      <c r="G40" s="82">
        <v>6.849999999999999</v>
      </c>
      <c r="H40" s="81">
        <f>+G40/F40-1</f>
        <v>2.892045454545454</v>
      </c>
      <c r="I40" s="81">
        <f>_xlfn.IFERROR(+G40/$G$65," ")</f>
        <v>0.0008342497902196692</v>
      </c>
    </row>
    <row r="41" spans="1:9" s="3" customFormat="1" ht="15.75">
      <c r="A41" s="17" t="s">
        <v>45</v>
      </c>
      <c r="B41" s="18"/>
      <c r="C41" s="18"/>
      <c r="D41" s="18"/>
      <c r="E41" s="18"/>
      <c r="F41" s="82"/>
      <c r="G41" s="82"/>
      <c r="H41" s="81"/>
      <c r="I41" s="81"/>
    </row>
    <row r="42" spans="1:9" s="3" customFormat="1" ht="15.75">
      <c r="A42" s="17" t="s">
        <v>46</v>
      </c>
      <c r="B42" s="18"/>
      <c r="C42" s="18"/>
      <c r="D42" s="18"/>
      <c r="E42" s="18"/>
      <c r="F42" s="82"/>
      <c r="G42" s="82"/>
      <c r="H42" s="81"/>
      <c r="I42" s="81"/>
    </row>
    <row r="43" spans="1:9" s="3" customFormat="1" ht="15.75">
      <c r="A43" s="17" t="s">
        <v>47</v>
      </c>
      <c r="B43" s="18"/>
      <c r="C43" s="18"/>
      <c r="D43" s="18"/>
      <c r="E43" s="18"/>
      <c r="F43" s="82"/>
      <c r="G43" s="82"/>
      <c r="H43" s="81"/>
      <c r="I43" s="81"/>
    </row>
    <row r="44" spans="1:9" s="3" customFormat="1" ht="15.75">
      <c r="A44" s="16" t="s">
        <v>13</v>
      </c>
      <c r="B44" s="18">
        <v>42.15</v>
      </c>
      <c r="C44" s="18">
        <v>108.01</v>
      </c>
      <c r="D44" s="18">
        <v>44.25</v>
      </c>
      <c r="E44" s="18">
        <v>36.89</v>
      </c>
      <c r="F44" s="82">
        <v>31.169999999999998</v>
      </c>
      <c r="G44" s="82">
        <v>14.100000000000001</v>
      </c>
      <c r="H44" s="81">
        <f>+G44/F44-1</f>
        <v>-0.5476419634263714</v>
      </c>
      <c r="I44" s="81">
        <f>_xlfn.IFERROR(+G44/$G$65," ")</f>
        <v>0.001717214896656546</v>
      </c>
    </row>
    <row r="45" spans="1:9" s="3" customFormat="1" ht="15.75">
      <c r="A45" s="16" t="s">
        <v>14</v>
      </c>
      <c r="B45" s="18">
        <v>0.32</v>
      </c>
      <c r="C45" s="18"/>
      <c r="D45" s="18">
        <v>0.05</v>
      </c>
      <c r="E45" s="18">
        <v>1.18</v>
      </c>
      <c r="F45" s="82">
        <v>1.15</v>
      </c>
      <c r="G45" s="82">
        <v>1.1400000000000001</v>
      </c>
      <c r="H45" s="81">
        <f>+G45/F45-1</f>
        <v>-0.008695652173912882</v>
      </c>
      <c r="I45" s="81">
        <f>_xlfn.IFERROR(+G45/$G$65," ")</f>
        <v>0.0001388386512190399</v>
      </c>
    </row>
    <row r="46" spans="1:9" s="3" customFormat="1" ht="15.75">
      <c r="A46" s="17" t="s">
        <v>48</v>
      </c>
      <c r="B46" s="18">
        <v>0.1</v>
      </c>
      <c r="C46" s="18">
        <v>0.06</v>
      </c>
      <c r="D46" s="18">
        <v>0.22</v>
      </c>
      <c r="E46" s="18">
        <v>1.12</v>
      </c>
      <c r="F46" s="82">
        <v>1.77</v>
      </c>
      <c r="G46" s="82">
        <v>1.25</v>
      </c>
      <c r="H46" s="81">
        <f>+G46/F46-1</f>
        <v>-0.29378531073446323</v>
      </c>
      <c r="I46" s="81">
        <f>_xlfn.IFERROR(+G46/$G$65," ")</f>
        <v>0.0001522353631787718</v>
      </c>
    </row>
    <row r="47" spans="1:9" s="3" customFormat="1" ht="15.75">
      <c r="A47" s="16" t="s">
        <v>15</v>
      </c>
      <c r="B47" s="18">
        <v>9.07</v>
      </c>
      <c r="C47" s="18">
        <v>2.88</v>
      </c>
      <c r="D47" s="18">
        <v>5.56</v>
      </c>
      <c r="E47" s="18">
        <v>4.52</v>
      </c>
      <c r="F47" s="82">
        <v>16.299999999999997</v>
      </c>
      <c r="G47" s="82">
        <v>14.39</v>
      </c>
      <c r="H47" s="81">
        <f>+G47/F47-1</f>
        <v>-0.11717791411042922</v>
      </c>
      <c r="I47" s="81">
        <f>_xlfn.IFERROR(+G47/$G$65," ")</f>
        <v>0.001752533500914021</v>
      </c>
    </row>
    <row r="48" spans="1:9" s="3" customFormat="1" ht="15.75">
      <c r="A48" s="17" t="s">
        <v>49</v>
      </c>
      <c r="B48" s="18"/>
      <c r="C48" s="18"/>
      <c r="D48" s="18"/>
      <c r="E48" s="18"/>
      <c r="F48" s="82"/>
      <c r="G48" s="82"/>
      <c r="H48" s="81"/>
      <c r="I48" s="81"/>
    </row>
    <row r="49" spans="1:9" s="3" customFormat="1" ht="15.75">
      <c r="A49" s="16" t="s">
        <v>16</v>
      </c>
      <c r="B49" s="18">
        <v>1592.03</v>
      </c>
      <c r="C49" s="18">
        <v>2404.41</v>
      </c>
      <c r="D49" s="18">
        <v>2417.13</v>
      </c>
      <c r="E49" s="18">
        <v>2314.1602</v>
      </c>
      <c r="F49" s="82">
        <v>1917.319999999999</v>
      </c>
      <c r="G49" s="82">
        <v>1753.0299999999957</v>
      </c>
      <c r="H49" s="81">
        <f>+G49/F49-1</f>
        <v>-0.08568731354182058</v>
      </c>
      <c r="I49" s="81">
        <f>_xlfn.IFERROR(+G49/$G$65," ")</f>
        <v>0.21349852697062532</v>
      </c>
    </row>
    <row r="50" spans="1:9" s="3" customFormat="1" ht="15.75">
      <c r="A50" s="16" t="s">
        <v>17</v>
      </c>
      <c r="B50" s="18">
        <v>90.21</v>
      </c>
      <c r="C50" s="18">
        <v>257.05</v>
      </c>
      <c r="D50" s="18">
        <v>228.94</v>
      </c>
      <c r="E50" s="18">
        <v>155.27</v>
      </c>
      <c r="F50" s="82">
        <v>151.60999999999999</v>
      </c>
      <c r="G50" s="82">
        <v>39.4</v>
      </c>
      <c r="H50" s="81">
        <f>+G50/F50-1</f>
        <v>-0.7401226832003166</v>
      </c>
      <c r="I50" s="81">
        <f>_xlfn.IFERROR(+G50/$G$65," ")</f>
        <v>0.004798458647394887</v>
      </c>
    </row>
    <row r="51" spans="1:9" s="3" customFormat="1" ht="15.75">
      <c r="A51" s="17" t="s">
        <v>50</v>
      </c>
      <c r="B51" s="18"/>
      <c r="C51" s="18"/>
      <c r="D51" s="18"/>
      <c r="E51" s="18"/>
      <c r="F51" s="82"/>
      <c r="G51" s="82"/>
      <c r="H51" s="81"/>
      <c r="I51" s="81"/>
    </row>
    <row r="52" spans="1:9" s="3" customFormat="1" ht="15.75">
      <c r="A52" s="17" t="s">
        <v>51</v>
      </c>
      <c r="B52" s="18"/>
      <c r="C52" s="18">
        <v>0.16</v>
      </c>
      <c r="D52" s="18"/>
      <c r="E52" s="18"/>
      <c r="F52" s="82"/>
      <c r="G52" s="82"/>
      <c r="H52" s="81"/>
      <c r="I52" s="81"/>
    </row>
    <row r="53" spans="1:9" s="3" customFormat="1" ht="15.75">
      <c r="A53" s="16" t="s">
        <v>19</v>
      </c>
      <c r="B53" s="18">
        <v>4.06</v>
      </c>
      <c r="C53" s="18"/>
      <c r="D53" s="18">
        <v>0.09</v>
      </c>
      <c r="E53" s="18">
        <v>0.32</v>
      </c>
      <c r="F53" s="82"/>
      <c r="G53" s="82">
        <v>1.32</v>
      </c>
      <c r="H53" s="81"/>
      <c r="I53" s="81">
        <f>_xlfn.IFERROR(+G53/$G$65," ")</f>
        <v>0.000160760543516783</v>
      </c>
    </row>
    <row r="54" spans="1:9" s="3" customFormat="1" ht="15.75">
      <c r="A54" s="16" t="s">
        <v>18</v>
      </c>
      <c r="B54" s="18"/>
      <c r="C54" s="18"/>
      <c r="D54" s="18"/>
      <c r="E54" s="18"/>
      <c r="F54" s="82"/>
      <c r="G54" s="82"/>
      <c r="H54" s="81"/>
      <c r="I54" s="81"/>
    </row>
    <row r="55" spans="1:9" s="3" customFormat="1" ht="15.75">
      <c r="A55" s="17" t="s">
        <v>52</v>
      </c>
      <c r="B55" s="18"/>
      <c r="C55" s="18"/>
      <c r="D55" s="18"/>
      <c r="E55" s="18"/>
      <c r="F55" s="82"/>
      <c r="G55" s="82"/>
      <c r="H55" s="81"/>
      <c r="I55" s="81"/>
    </row>
    <row r="56" spans="1:9" s="3" customFormat="1" ht="15.75">
      <c r="A56" s="17" t="s">
        <v>53</v>
      </c>
      <c r="B56" s="18"/>
      <c r="C56" s="18"/>
      <c r="D56" s="18"/>
      <c r="E56" s="18"/>
      <c r="F56" s="82"/>
      <c r="G56" s="82"/>
      <c r="H56" s="81"/>
      <c r="I56" s="81"/>
    </row>
    <row r="57" spans="1:9" s="3" customFormat="1" ht="15.75">
      <c r="A57" s="17" t="s">
        <v>54</v>
      </c>
      <c r="B57" s="18">
        <v>0.3</v>
      </c>
      <c r="C57" s="18">
        <v>1</v>
      </c>
      <c r="D57" s="18"/>
      <c r="E57" s="18"/>
      <c r="F57" s="82"/>
      <c r="G57" s="82"/>
      <c r="H57" s="81"/>
      <c r="I57" s="81"/>
    </row>
    <row r="58" spans="1:9" s="3" customFormat="1" ht="15.75">
      <c r="A58" s="17" t="s">
        <v>55</v>
      </c>
      <c r="B58" s="18"/>
      <c r="C58" s="18"/>
      <c r="D58" s="18"/>
      <c r="E58" s="18"/>
      <c r="F58" s="82"/>
      <c r="G58" s="82"/>
      <c r="H58" s="81"/>
      <c r="I58" s="81"/>
    </row>
    <row r="59" spans="1:9" s="3" customFormat="1" ht="15.75">
      <c r="A59" s="17" t="s">
        <v>76</v>
      </c>
      <c r="B59" s="18"/>
      <c r="C59" s="18"/>
      <c r="D59" s="18"/>
      <c r="E59" s="18"/>
      <c r="F59" s="82"/>
      <c r="G59" s="82"/>
      <c r="H59" s="81"/>
      <c r="I59" s="81"/>
    </row>
    <row r="60" spans="1:9" s="3" customFormat="1" ht="15.75">
      <c r="A60" s="17" t="s">
        <v>56</v>
      </c>
      <c r="B60" s="18">
        <v>2.5</v>
      </c>
      <c r="C60" s="18"/>
      <c r="D60" s="18"/>
      <c r="E60" s="18"/>
      <c r="F60" s="82"/>
      <c r="G60" s="82"/>
      <c r="H60" s="81"/>
      <c r="I60" s="81"/>
    </row>
    <row r="61" spans="1:9" s="3" customFormat="1" ht="15.75">
      <c r="A61" s="17" t="s">
        <v>57</v>
      </c>
      <c r="B61" s="18">
        <v>15.4</v>
      </c>
      <c r="C61" s="18">
        <v>22.42</v>
      </c>
      <c r="D61" s="18">
        <v>11.44</v>
      </c>
      <c r="E61" s="18">
        <v>5.18</v>
      </c>
      <c r="F61" s="82">
        <v>6.319999999999999</v>
      </c>
      <c r="G61" s="82">
        <v>13.749999999999998</v>
      </c>
      <c r="H61" s="81">
        <f>+G61/F61-1</f>
        <v>1.175632911392405</v>
      </c>
      <c r="I61" s="81">
        <f>_xlfn.IFERROR(+G61/$G$65," ")</f>
        <v>0.0016745889949664895</v>
      </c>
    </row>
    <row r="62" spans="1:9" s="3" customFormat="1" ht="15.75">
      <c r="A62" s="16" t="s">
        <v>20</v>
      </c>
      <c r="B62" s="18">
        <v>6427.36</v>
      </c>
      <c r="C62" s="18">
        <v>7753.39</v>
      </c>
      <c r="D62" s="18">
        <v>8050.74</v>
      </c>
      <c r="E62" s="18">
        <v>7746.12</v>
      </c>
      <c r="F62" s="82">
        <v>6835.500000000002</v>
      </c>
      <c r="G62" s="82">
        <v>5986.830000000005</v>
      </c>
      <c r="H62" s="81">
        <f>+G62/F62-1</f>
        <v>-0.12415624314241769</v>
      </c>
      <c r="I62" s="81">
        <f>_xlfn.IFERROR(+G62/$G$65," ")</f>
        <v>0.7291257914716537</v>
      </c>
    </row>
    <row r="63" spans="1:9" s="3" customFormat="1" ht="15.75">
      <c r="A63" s="17" t="s">
        <v>58</v>
      </c>
      <c r="B63" s="18"/>
      <c r="C63" s="18"/>
      <c r="D63" s="18"/>
      <c r="E63" s="18"/>
      <c r="F63" s="82"/>
      <c r="G63" s="82"/>
      <c r="H63" s="81"/>
      <c r="I63" s="81"/>
    </row>
    <row r="64" spans="1:9" s="3" customFormat="1" ht="15.75">
      <c r="A64" s="17" t="s">
        <v>59</v>
      </c>
      <c r="B64" s="18"/>
      <c r="C64" s="18"/>
      <c r="D64" s="18"/>
      <c r="E64" s="18"/>
      <c r="F64" s="82"/>
      <c r="G64" s="82"/>
      <c r="H64" s="81"/>
      <c r="I64" s="81"/>
    </row>
    <row r="65" spans="1:9" s="3" customFormat="1" ht="15.75">
      <c r="A65" s="25" t="s">
        <v>61</v>
      </c>
      <c r="B65" s="26">
        <f>SUM(B5:B64)</f>
        <v>8416.01</v>
      </c>
      <c r="C65" s="26">
        <f>SUM(C5:C64)</f>
        <v>10891.42</v>
      </c>
      <c r="D65" s="26">
        <f>SUM(D5:D64)</f>
        <v>11232.08</v>
      </c>
      <c r="E65" s="26">
        <f>SUM(E5:E64)</f>
        <v>10795.83018402</v>
      </c>
      <c r="F65" s="26">
        <f>SUM(F5:F64)</f>
        <v>9266.87</v>
      </c>
      <c r="G65" s="83">
        <v>8210.970000000001</v>
      </c>
      <c r="H65" s="63">
        <f>+G65/F65-1</f>
        <v>-0.11394354296542408</v>
      </c>
      <c r="I65" s="117">
        <f>_xlfn.IFERROR(+G65/$G$65," ")</f>
        <v>1</v>
      </c>
    </row>
    <row r="66" spans="1:5" s="3" customFormat="1" ht="15.75">
      <c r="A66" s="10" t="s">
        <v>66</v>
      </c>
      <c r="B66" s="12"/>
      <c r="C66" s="10"/>
      <c r="D66" s="50"/>
      <c r="E66" s="50"/>
    </row>
    <row r="67" spans="1:61" s="6" customFormat="1" ht="15.75">
      <c r="A67" s="10"/>
      <c r="B67" s="13"/>
      <c r="C67" s="10"/>
      <c r="D67" s="50"/>
      <c r="E67" s="50"/>
      <c r="F67" s="3"/>
      <c r="G67" s="3"/>
      <c r="H67" s="3"/>
      <c r="I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6" customFormat="1" ht="15.75">
      <c r="A68" s="10"/>
      <c r="B68" s="12"/>
      <c r="C68" s="10"/>
      <c r="D68" s="50"/>
      <c r="E68" s="50"/>
      <c r="F68" s="3"/>
      <c r="G68" s="3"/>
      <c r="H68" s="3"/>
      <c r="I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5" customFormat="1" ht="15.75">
      <c r="A69" s="10"/>
      <c r="B69" s="10"/>
      <c r="C69" s="10"/>
      <c r="D69" s="50"/>
      <c r="E69" s="49"/>
      <c r="F69" s="3"/>
      <c r="G69" s="3"/>
      <c r="H69" s="3"/>
      <c r="I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5" customFormat="1" ht="15.75">
      <c r="A70" s="10"/>
      <c r="B70" s="10"/>
      <c r="C70" s="10"/>
      <c r="D70" s="50"/>
      <c r="E70" s="49"/>
      <c r="F70" s="3"/>
      <c r="G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5" customFormat="1" ht="15.75">
      <c r="A71" s="10"/>
      <c r="B71" s="10"/>
      <c r="C71" s="10"/>
      <c r="D71" s="50"/>
      <c r="E71" s="49"/>
      <c r="F71" s="3"/>
      <c r="G71" s="3"/>
      <c r="H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5" customFormat="1" ht="15.75">
      <c r="A72" s="10"/>
      <c r="B72" s="10"/>
      <c r="C72" s="10"/>
      <c r="D72" s="50"/>
      <c r="E72" s="49"/>
      <c r="F72" s="3"/>
      <c r="G72" s="3"/>
      <c r="H72" s="3"/>
      <c r="I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5" customFormat="1" ht="15.75">
      <c r="A73" s="10"/>
      <c r="B73" s="10"/>
      <c r="C73" s="10"/>
      <c r="D73" s="50"/>
      <c r="E73" s="49"/>
      <c r="F73" s="3"/>
      <c r="G73" s="3"/>
      <c r="H73" s="3"/>
      <c r="I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5" customFormat="1" ht="15.75">
      <c r="A74" s="10"/>
      <c r="B74" s="10"/>
      <c r="C74" s="10"/>
      <c r="D74" s="50"/>
      <c r="E74" s="49"/>
      <c r="F74" s="3"/>
      <c r="G74" s="3"/>
      <c r="H74" s="3"/>
      <c r="I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5" customFormat="1" ht="15.75">
      <c r="A75" s="10"/>
      <c r="B75" s="10"/>
      <c r="C75" s="10"/>
      <c r="D75" s="50"/>
      <c r="E75" s="49"/>
      <c r="F75" s="3"/>
      <c r="G75" s="3"/>
      <c r="H75" s="3"/>
      <c r="I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5" customFormat="1" ht="15.75">
      <c r="A76" s="10"/>
      <c r="B76" s="10"/>
      <c r="C76" s="10"/>
      <c r="D76" s="50"/>
      <c r="E76" s="49"/>
      <c r="F76" s="3"/>
      <c r="G76" s="3"/>
      <c r="H76" s="3"/>
      <c r="I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5" customFormat="1" ht="15.75">
      <c r="A77" s="10"/>
      <c r="B77" s="10"/>
      <c r="C77" s="10"/>
      <c r="D77" s="50"/>
      <c r="E77" s="4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5" customFormat="1" ht="15.75">
      <c r="A78" s="10"/>
      <c r="B78" s="10"/>
      <c r="C78" s="10"/>
      <c r="D78" s="50"/>
      <c r="E78" s="4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5" customFormat="1" ht="15.75">
      <c r="A79" s="10"/>
      <c r="B79" s="10"/>
      <c r="C79" s="10"/>
      <c r="D79" s="50"/>
      <c r="E79" s="4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5" customFormat="1" ht="15.75">
      <c r="A80" s="10"/>
      <c r="B80" s="10"/>
      <c r="C80" s="10"/>
      <c r="D80" s="50"/>
      <c r="E80" s="4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5" customFormat="1" ht="15.75">
      <c r="A81" s="10"/>
      <c r="B81" s="10"/>
      <c r="C81" s="10"/>
      <c r="D81" s="50"/>
      <c r="E81" s="4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5" customFormat="1" ht="15.75">
      <c r="A82" s="10"/>
      <c r="B82" s="10"/>
      <c r="C82" s="10"/>
      <c r="D82" s="50"/>
      <c r="E82" s="4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5" customFormat="1" ht="15.75">
      <c r="A83" s="10"/>
      <c r="B83" s="10"/>
      <c r="C83" s="10"/>
      <c r="D83" s="50"/>
      <c r="E83" s="4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5" customFormat="1" ht="15.75">
      <c r="A84" s="10"/>
      <c r="B84" s="10"/>
      <c r="C84" s="10"/>
      <c r="D84" s="50"/>
      <c r="E84" s="4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s="5" customFormat="1" ht="15.75">
      <c r="A85" s="10"/>
      <c r="B85" s="10"/>
      <c r="C85" s="10"/>
      <c r="D85" s="50"/>
      <c r="E85" s="4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s="5" customFormat="1" ht="15.75">
      <c r="A86" s="10"/>
      <c r="B86" s="10"/>
      <c r="C86" s="10"/>
      <c r="D86" s="50"/>
      <c r="E86" s="4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s="5" customFormat="1" ht="15.75">
      <c r="A87" s="10"/>
      <c r="B87" s="10"/>
      <c r="C87" s="10"/>
      <c r="D87" s="50"/>
      <c r="E87" s="4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s="5" customFormat="1" ht="15.75">
      <c r="A88" s="10"/>
      <c r="B88" s="10"/>
      <c r="C88" s="10"/>
      <c r="D88" s="50"/>
      <c r="E88" s="4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s="5" customFormat="1" ht="15.75">
      <c r="A89" s="10"/>
      <c r="B89" s="10"/>
      <c r="C89" s="10"/>
      <c r="D89" s="50"/>
      <c r="E89" s="4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s="5" customFormat="1" ht="15.75">
      <c r="A90" s="10"/>
      <c r="B90" s="10"/>
      <c r="C90" s="10"/>
      <c r="D90" s="50"/>
      <c r="E90" s="4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s="5" customFormat="1" ht="15.75">
      <c r="A91" s="10"/>
      <c r="B91" s="10"/>
      <c r="C91" s="10"/>
      <c r="D91" s="50"/>
      <c r="E91" s="4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s="5" customFormat="1" ht="15.75">
      <c r="A92" s="10"/>
      <c r="B92" s="10"/>
      <c r="C92" s="10"/>
      <c r="D92" s="50"/>
      <c r="E92" s="4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s="5" customFormat="1" ht="15.75">
      <c r="A93" s="10"/>
      <c r="B93" s="10"/>
      <c r="C93" s="10"/>
      <c r="D93" s="50"/>
      <c r="E93" s="4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s="5" customFormat="1" ht="15.75">
      <c r="A94" s="10"/>
      <c r="B94" s="10"/>
      <c r="C94" s="10"/>
      <c r="D94" s="50"/>
      <c r="E94" s="4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s="5" customFormat="1" ht="15.75">
      <c r="A95" s="10"/>
      <c r="B95" s="10"/>
      <c r="C95" s="10"/>
      <c r="D95" s="50"/>
      <c r="E95" s="4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s="5" customFormat="1" ht="15.75">
      <c r="A96" s="10"/>
      <c r="B96" s="10"/>
      <c r="C96" s="10"/>
      <c r="D96" s="50"/>
      <c r="E96" s="4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s="5" customFormat="1" ht="15.75">
      <c r="A97" s="10"/>
      <c r="B97" s="10"/>
      <c r="C97" s="10"/>
      <c r="D97" s="50"/>
      <c r="E97" s="4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s="5" customFormat="1" ht="15.75">
      <c r="A98" s="10"/>
      <c r="B98" s="10"/>
      <c r="C98" s="10"/>
      <c r="D98" s="50"/>
      <c r="E98" s="4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s="5" customFormat="1" ht="15.75">
      <c r="A99" s="10"/>
      <c r="B99" s="10"/>
      <c r="C99" s="10"/>
      <c r="D99" s="50"/>
      <c r="E99" s="4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s="5" customFormat="1" ht="15.75">
      <c r="A100" s="10"/>
      <c r="B100" s="10"/>
      <c r="C100" s="10"/>
      <c r="D100" s="50"/>
      <c r="E100" s="4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s="5" customFormat="1" ht="15.75">
      <c r="A101" s="10"/>
      <c r="B101" s="10"/>
      <c r="C101" s="10"/>
      <c r="D101" s="50"/>
      <c r="E101" s="4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s="5" customFormat="1" ht="15.75">
      <c r="A102" s="10"/>
      <c r="B102" s="10"/>
      <c r="C102" s="10"/>
      <c r="D102" s="50"/>
      <c r="E102" s="4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s="5" customFormat="1" ht="15.75">
      <c r="A103" s="10"/>
      <c r="B103" s="10"/>
      <c r="C103" s="10"/>
      <c r="D103" s="50"/>
      <c r="E103" s="4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s="5" customFormat="1" ht="15.75">
      <c r="A104" s="10"/>
      <c r="B104" s="10"/>
      <c r="C104" s="10"/>
      <c r="D104" s="50"/>
      <c r="E104" s="4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s="5" customFormat="1" ht="15.75">
      <c r="A105" s="10"/>
      <c r="B105" s="10"/>
      <c r="C105" s="10"/>
      <c r="D105" s="50"/>
      <c r="E105" s="4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s="5" customFormat="1" ht="15.75">
      <c r="A106" s="10"/>
      <c r="B106" s="10"/>
      <c r="C106" s="10"/>
      <c r="D106" s="50"/>
      <c r="E106" s="4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s="5" customFormat="1" ht="15.75">
      <c r="A107" s="10"/>
      <c r="B107" s="10"/>
      <c r="C107" s="10"/>
      <c r="D107" s="50"/>
      <c r="E107" s="4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s="5" customFormat="1" ht="15.75">
      <c r="A108" s="10"/>
      <c r="B108" s="10"/>
      <c r="C108" s="10"/>
      <c r="D108" s="50"/>
      <c r="E108" s="4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s="5" customFormat="1" ht="15.75">
      <c r="A109" s="10"/>
      <c r="B109" s="10"/>
      <c r="C109" s="10"/>
      <c r="D109" s="50"/>
      <c r="E109" s="4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s="5" customFormat="1" ht="15.75">
      <c r="A110" s="10"/>
      <c r="B110" s="10"/>
      <c r="C110" s="10"/>
      <c r="D110" s="50"/>
      <c r="E110" s="4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s="5" customFormat="1" ht="15.75">
      <c r="A111" s="10"/>
      <c r="B111" s="10"/>
      <c r="C111" s="10"/>
      <c r="D111" s="50"/>
      <c r="E111" s="4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s="5" customFormat="1" ht="15.75">
      <c r="A112" s="10"/>
      <c r="B112" s="10"/>
      <c r="C112" s="10"/>
      <c r="D112" s="50"/>
      <c r="E112" s="4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s="5" customFormat="1" ht="15.75">
      <c r="A113" s="10"/>
      <c r="B113" s="10"/>
      <c r="C113" s="10"/>
      <c r="D113" s="50"/>
      <c r="E113" s="4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s="5" customFormat="1" ht="15.75">
      <c r="A114" s="10"/>
      <c r="B114" s="10"/>
      <c r="C114" s="10"/>
      <c r="D114" s="50"/>
      <c r="E114" s="4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s="5" customFormat="1" ht="15.75">
      <c r="A115" s="10"/>
      <c r="B115" s="10"/>
      <c r="C115" s="10"/>
      <c r="D115" s="50"/>
      <c r="E115" s="4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s="5" customFormat="1" ht="15.75">
      <c r="A116" s="10"/>
      <c r="B116" s="10"/>
      <c r="C116" s="10"/>
      <c r="D116" s="50"/>
      <c r="E116" s="4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s="5" customFormat="1" ht="15.75">
      <c r="A117" s="10"/>
      <c r="B117" s="10"/>
      <c r="C117" s="10"/>
      <c r="D117" s="50"/>
      <c r="E117" s="4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s="5" customFormat="1" ht="15.75">
      <c r="A118" s="10"/>
      <c r="B118" s="10"/>
      <c r="C118" s="10"/>
      <c r="D118" s="10"/>
      <c r="E118" s="4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s="5" customFormat="1" ht="15.75">
      <c r="A119" s="10"/>
      <c r="B119" s="10"/>
      <c r="C119" s="10"/>
      <c r="D119" s="10"/>
      <c r="E119" s="4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s="5" customFormat="1" ht="15.75">
      <c r="A120" s="10"/>
      <c r="B120" s="10"/>
      <c r="C120" s="10"/>
      <c r="D120" s="10"/>
      <c r="E120" s="4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s="5" customFormat="1" ht="15.75">
      <c r="A121" s="10"/>
      <c r="B121" s="10"/>
      <c r="C121" s="10"/>
      <c r="D121" s="10"/>
      <c r="E121" s="4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s="5" customFormat="1" ht="15.75">
      <c r="A122" s="10"/>
      <c r="B122" s="10"/>
      <c r="C122" s="10"/>
      <c r="D122" s="10"/>
      <c r="E122" s="4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s="5" customFormat="1" ht="15.75">
      <c r="A123" s="10"/>
      <c r="B123" s="10"/>
      <c r="C123" s="10"/>
      <c r="D123" s="10"/>
      <c r="E123" s="4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s="5" customFormat="1" ht="15.75">
      <c r="A124" s="10"/>
      <c r="B124" s="10"/>
      <c r="C124" s="10"/>
      <c r="D124" s="10"/>
      <c r="E124" s="4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s="5" customFormat="1" ht="15.75">
      <c r="A125" s="10"/>
      <c r="B125" s="10"/>
      <c r="C125" s="10"/>
      <c r="D125" s="10"/>
      <c r="E125" s="4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s="5" customFormat="1" ht="15.75">
      <c r="A126" s="10"/>
      <c r="B126" s="10"/>
      <c r="C126" s="10"/>
      <c r="D126" s="10"/>
      <c r="E126" s="4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s="5" customFormat="1" ht="15.75">
      <c r="A127" s="10"/>
      <c r="B127" s="10"/>
      <c r="C127" s="10"/>
      <c r="D127" s="10"/>
      <c r="E127" s="4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s="5" customFormat="1" ht="15.75">
      <c r="A128" s="10"/>
      <c r="B128" s="10"/>
      <c r="C128" s="10"/>
      <c r="D128" s="10"/>
      <c r="E128" s="4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s="5" customFormat="1" ht="15.75">
      <c r="A129" s="10"/>
      <c r="B129" s="10"/>
      <c r="C129" s="10"/>
      <c r="D129" s="10"/>
      <c r="E129" s="4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s="5" customFormat="1" ht="15.75">
      <c r="A130" s="10"/>
      <c r="B130" s="10"/>
      <c r="C130" s="10"/>
      <c r="D130" s="10"/>
      <c r="E130" s="4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s="5" customFormat="1" ht="15.75">
      <c r="A131" s="10"/>
      <c r="B131" s="10"/>
      <c r="C131" s="10"/>
      <c r="D131" s="10"/>
      <c r="E131" s="4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s="5" customFormat="1" ht="15.75">
      <c r="A132" s="10"/>
      <c r="B132" s="10"/>
      <c r="C132" s="10"/>
      <c r="D132" s="10"/>
      <c r="E132" s="4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s="5" customFormat="1" ht="15.75">
      <c r="A133" s="10"/>
      <c r="B133" s="10"/>
      <c r="C133" s="10"/>
      <c r="D133" s="10"/>
      <c r="E133" s="4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s="5" customFormat="1" ht="15.75">
      <c r="A134" s="10"/>
      <c r="B134" s="10"/>
      <c r="C134" s="10"/>
      <c r="D134" s="10"/>
      <c r="E134" s="4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s="5" customFormat="1" ht="15.75">
      <c r="A135" s="10"/>
      <c r="B135" s="10"/>
      <c r="C135" s="10"/>
      <c r="D135" s="10"/>
      <c r="E135" s="4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s="5" customFormat="1" ht="15.75">
      <c r="A136" s="10"/>
      <c r="B136" s="10"/>
      <c r="C136" s="10"/>
      <c r="D136" s="10"/>
      <c r="E136" s="4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s="5" customFormat="1" ht="15.75">
      <c r="A137" s="10"/>
      <c r="B137" s="10"/>
      <c r="C137" s="10"/>
      <c r="D137" s="10"/>
      <c r="E137" s="4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s="5" customFormat="1" ht="15.75">
      <c r="A138" s="10"/>
      <c r="B138" s="10"/>
      <c r="C138" s="10"/>
      <c r="D138" s="10"/>
      <c r="E138" s="4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s="5" customFormat="1" ht="15.75">
      <c r="A139" s="10"/>
      <c r="B139" s="10"/>
      <c r="C139" s="10"/>
      <c r="D139" s="10"/>
      <c r="E139" s="4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s="5" customFormat="1" ht="15.75">
      <c r="A140" s="10"/>
      <c r="B140" s="10"/>
      <c r="C140" s="10"/>
      <c r="D140" s="10"/>
      <c r="E140" s="4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s="5" customFormat="1" ht="15.75">
      <c r="A141" s="10"/>
      <c r="B141" s="10"/>
      <c r="C141" s="10"/>
      <c r="D141" s="10"/>
      <c r="E141" s="4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s="5" customFormat="1" ht="15.75">
      <c r="A142" s="10"/>
      <c r="B142" s="10"/>
      <c r="C142" s="10"/>
      <c r="D142" s="10"/>
      <c r="E142" s="4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s="5" customFormat="1" ht="15.75">
      <c r="A143" s="10"/>
      <c r="B143" s="10"/>
      <c r="C143" s="10"/>
      <c r="D143" s="10"/>
      <c r="E143" s="4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s="5" customFormat="1" ht="15.75">
      <c r="A144" s="10"/>
      <c r="B144" s="10"/>
      <c r="C144" s="10"/>
      <c r="D144" s="10"/>
      <c r="E144" s="4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s="5" customFormat="1" ht="15.75">
      <c r="A145" s="10"/>
      <c r="B145" s="10"/>
      <c r="C145" s="10"/>
      <c r="D145" s="10"/>
      <c r="E145" s="4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s="5" customFormat="1" ht="15.75">
      <c r="A146" s="10"/>
      <c r="B146" s="10"/>
      <c r="C146" s="10"/>
      <c r="D146" s="10"/>
      <c r="E146" s="4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s="5" customFormat="1" ht="15.75">
      <c r="A147" s="10"/>
      <c r="B147" s="10"/>
      <c r="C147" s="10"/>
      <c r="D147" s="10"/>
      <c r="E147" s="4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s="5" customFormat="1" ht="15.75">
      <c r="A148" s="10"/>
      <c r="B148" s="10"/>
      <c r="C148" s="10"/>
      <c r="D148" s="10"/>
      <c r="E148" s="4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s="5" customFormat="1" ht="15.75">
      <c r="A149" s="10"/>
      <c r="B149" s="10"/>
      <c r="C149" s="10"/>
      <c r="D149" s="10"/>
      <c r="E149" s="4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s="5" customFormat="1" ht="15.75">
      <c r="A150" s="10"/>
      <c r="B150" s="10"/>
      <c r="C150" s="10"/>
      <c r="D150" s="10"/>
      <c r="E150" s="4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s="5" customFormat="1" ht="15.75">
      <c r="A151" s="10"/>
      <c r="B151" s="10"/>
      <c r="C151" s="10"/>
      <c r="D151" s="10"/>
      <c r="E151" s="4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s="5" customFormat="1" ht="15.75">
      <c r="A152" s="10"/>
      <c r="B152" s="10"/>
      <c r="C152" s="10"/>
      <c r="D152" s="10"/>
      <c r="E152" s="4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s="5" customFormat="1" ht="15.75">
      <c r="A153" s="10"/>
      <c r="B153" s="10"/>
      <c r="C153" s="10"/>
      <c r="D153" s="10"/>
      <c r="E153" s="4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s="5" customFormat="1" ht="15.75">
      <c r="A154" s="10"/>
      <c r="B154" s="10"/>
      <c r="C154" s="10"/>
      <c r="D154" s="10"/>
      <c r="E154" s="4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s="5" customFormat="1" ht="15.75">
      <c r="A155" s="10"/>
      <c r="B155" s="10"/>
      <c r="C155" s="10"/>
      <c r="D155" s="10"/>
      <c r="E155" s="4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s="5" customFormat="1" ht="15.75">
      <c r="A156" s="10"/>
      <c r="B156" s="10"/>
      <c r="C156" s="10"/>
      <c r="D156" s="10"/>
      <c r="E156" s="4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s="5" customFormat="1" ht="15.75">
      <c r="A157" s="10"/>
      <c r="B157" s="10"/>
      <c r="C157" s="10"/>
      <c r="D157" s="10"/>
      <c r="E157" s="4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s="5" customFormat="1" ht="15.75">
      <c r="A158" s="10"/>
      <c r="B158" s="10"/>
      <c r="C158" s="10"/>
      <c r="D158" s="10"/>
      <c r="E158" s="4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s="5" customFormat="1" ht="15.75">
      <c r="A159" s="10"/>
      <c r="B159" s="10"/>
      <c r="C159" s="10"/>
      <c r="D159" s="10"/>
      <c r="E159" s="4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s="5" customFormat="1" ht="15.75">
      <c r="A160" s="10"/>
      <c r="B160" s="10"/>
      <c r="C160" s="10"/>
      <c r="D160" s="10"/>
      <c r="E160" s="4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s="5" customFormat="1" ht="15.75">
      <c r="A161" s="10"/>
      <c r="B161" s="10"/>
      <c r="C161" s="10"/>
      <c r="D161" s="10"/>
      <c r="E161" s="4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s="5" customFormat="1" ht="15.75">
      <c r="A162" s="10"/>
      <c r="B162" s="10"/>
      <c r="C162" s="10"/>
      <c r="D162" s="10"/>
      <c r="E162" s="4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s="5" customFormat="1" ht="15.75">
      <c r="A163" s="10"/>
      <c r="B163" s="10"/>
      <c r="C163" s="10"/>
      <c r="D163" s="10"/>
      <c r="E163" s="4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s="5" customFormat="1" ht="15.75">
      <c r="A164" s="10"/>
      <c r="B164" s="10"/>
      <c r="C164" s="10"/>
      <c r="D164" s="10"/>
      <c r="E164" s="4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s="5" customFormat="1" ht="15.75">
      <c r="A165" s="10"/>
      <c r="B165" s="10"/>
      <c r="C165" s="10"/>
      <c r="D165" s="10"/>
      <c r="E165" s="4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s="5" customFormat="1" ht="15.75">
      <c r="A166" s="10"/>
      <c r="B166" s="10"/>
      <c r="C166" s="10"/>
      <c r="D166" s="10"/>
      <c r="E166" s="4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s="5" customFormat="1" ht="15.75">
      <c r="A167" s="10"/>
      <c r="B167" s="10"/>
      <c r="C167" s="10"/>
      <c r="D167" s="10"/>
      <c r="E167" s="4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s="5" customFormat="1" ht="15.75">
      <c r="A168" s="10"/>
      <c r="B168" s="10"/>
      <c r="C168" s="10"/>
      <c r="D168" s="10"/>
      <c r="E168" s="4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s="5" customFormat="1" ht="15.75">
      <c r="A169" s="10"/>
      <c r="B169" s="10"/>
      <c r="C169" s="10"/>
      <c r="D169" s="10"/>
      <c r="E169" s="4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s="5" customFormat="1" ht="15.75">
      <c r="A170" s="10"/>
      <c r="B170" s="10"/>
      <c r="C170" s="10"/>
      <c r="D170" s="10"/>
      <c r="E170" s="4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s="5" customFormat="1" ht="15.75">
      <c r="A171" s="10"/>
      <c r="B171" s="10"/>
      <c r="C171" s="10"/>
      <c r="D171" s="10"/>
      <c r="E171" s="4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s="5" customFormat="1" ht="15.75">
      <c r="A172" s="10"/>
      <c r="B172" s="10"/>
      <c r="C172" s="10"/>
      <c r="D172" s="10"/>
      <c r="E172" s="4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s="5" customFormat="1" ht="15.75">
      <c r="A173" s="10"/>
      <c r="B173" s="10"/>
      <c r="C173" s="10"/>
      <c r="D173" s="10"/>
      <c r="E173" s="4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s="5" customFormat="1" ht="15.75">
      <c r="A174" s="10"/>
      <c r="B174" s="10"/>
      <c r="C174" s="10"/>
      <c r="D174" s="10"/>
      <c r="E174" s="4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s="5" customFormat="1" ht="15.75">
      <c r="A175" s="10"/>
      <c r="B175" s="10"/>
      <c r="C175" s="10"/>
      <c r="D175" s="10"/>
      <c r="E175" s="4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s="5" customFormat="1" ht="15.75">
      <c r="A176" s="10"/>
      <c r="B176" s="10"/>
      <c r="C176" s="10"/>
      <c r="D176" s="10"/>
      <c r="E176" s="4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s="5" customFormat="1" ht="15.75">
      <c r="A177" s="10"/>
      <c r="B177" s="10"/>
      <c r="C177" s="10"/>
      <c r="D177" s="10"/>
      <c r="E177" s="4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s="5" customFormat="1" ht="15.75">
      <c r="A178" s="10"/>
      <c r="B178" s="10"/>
      <c r="C178" s="10"/>
      <c r="D178" s="10"/>
      <c r="E178" s="4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s="5" customFormat="1" ht="15.75">
      <c r="A179" s="10"/>
      <c r="B179" s="10"/>
      <c r="C179" s="10"/>
      <c r="D179" s="10"/>
      <c r="E179" s="4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s="5" customFormat="1" ht="15.75">
      <c r="A180" s="10"/>
      <c r="B180" s="10"/>
      <c r="C180" s="10"/>
      <c r="D180" s="10"/>
      <c r="E180" s="4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s="5" customFormat="1" ht="15.75">
      <c r="A181" s="10"/>
      <c r="B181" s="10"/>
      <c r="C181" s="10"/>
      <c r="D181" s="10"/>
      <c r="E181" s="4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s="5" customFormat="1" ht="15.75">
      <c r="A182" s="10"/>
      <c r="B182" s="10"/>
      <c r="C182" s="10"/>
      <c r="D182" s="10"/>
      <c r="E182" s="4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2:61" s="5" customFormat="1" ht="15.75">
      <c r="B183" s="9"/>
      <c r="C183" s="10"/>
      <c r="D183" s="10"/>
      <c r="E183" s="4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2:61" s="5" customFormat="1" ht="15.75">
      <c r="B184" s="9"/>
      <c r="C184" s="10"/>
      <c r="D184" s="10"/>
      <c r="E184" s="4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2:61" s="5" customFormat="1" ht="15.75">
      <c r="B185" s="9"/>
      <c r="C185" s="10"/>
      <c r="D185" s="10"/>
      <c r="E185" s="4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2:61" s="5" customFormat="1" ht="15.75">
      <c r="B186" s="9"/>
      <c r="C186" s="10"/>
      <c r="D186" s="10"/>
      <c r="E186" s="4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2:61" s="5" customFormat="1" ht="15.75">
      <c r="B187" s="9"/>
      <c r="C187" s="10"/>
      <c r="D187" s="10"/>
      <c r="E187" s="4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2:61" s="5" customFormat="1" ht="15.75">
      <c r="B188" s="9"/>
      <c r="C188" s="10"/>
      <c r="D188" s="10"/>
      <c r="E188" s="4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2:61" s="5" customFormat="1" ht="15.75">
      <c r="B189" s="9"/>
      <c r="C189" s="10"/>
      <c r="D189" s="10"/>
      <c r="E189" s="4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2:61" s="5" customFormat="1" ht="15.75">
      <c r="B190" s="9"/>
      <c r="C190" s="10"/>
      <c r="D190" s="10"/>
      <c r="E190" s="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2:61" s="5" customFormat="1" ht="15.75">
      <c r="B191" s="9"/>
      <c r="C191" s="10"/>
      <c r="D191" s="10"/>
      <c r="E191" s="4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2:61" s="5" customFormat="1" ht="15.75">
      <c r="B192" s="9"/>
      <c r="C192" s="10"/>
      <c r="D192" s="10"/>
      <c r="E192" s="4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2:61" s="5" customFormat="1" ht="15.75">
      <c r="B193" s="9"/>
      <c r="C193" s="10"/>
      <c r="D193" s="10"/>
      <c r="E193" s="4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2:61" s="5" customFormat="1" ht="15.75">
      <c r="B194" s="9"/>
      <c r="C194" s="10"/>
      <c r="D194" s="10"/>
      <c r="E194" s="4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2:61" s="5" customFormat="1" ht="15.75">
      <c r="B195" s="9"/>
      <c r="C195" s="10"/>
      <c r="D195" s="10"/>
      <c r="E195" s="4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2:61" s="5" customFormat="1" ht="15.75">
      <c r="B196" s="9"/>
      <c r="C196" s="10"/>
      <c r="D196" s="10"/>
      <c r="E196" s="4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2:61" s="5" customFormat="1" ht="15.75">
      <c r="B197" s="9"/>
      <c r="C197" s="10"/>
      <c r="D197" s="10"/>
      <c r="E197" s="4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2:61" s="5" customFormat="1" ht="15.75">
      <c r="B198" s="9"/>
      <c r="C198" s="10"/>
      <c r="D198" s="10"/>
      <c r="E198" s="4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2:61" s="5" customFormat="1" ht="15.75">
      <c r="B199" s="9"/>
      <c r="C199" s="10"/>
      <c r="D199" s="10"/>
      <c r="E199" s="4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2:61" s="5" customFormat="1" ht="15.75">
      <c r="B200" s="9"/>
      <c r="C200" s="10"/>
      <c r="D200" s="10"/>
      <c r="E200" s="4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2:61" s="5" customFormat="1" ht="15.75">
      <c r="B201" s="9"/>
      <c r="C201" s="10"/>
      <c r="D201" s="10"/>
      <c r="E201" s="4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2:61" s="5" customFormat="1" ht="15.75">
      <c r="B202" s="9"/>
      <c r="C202" s="10"/>
      <c r="D202" s="10"/>
      <c r="E202" s="4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2:61" s="5" customFormat="1" ht="15.75">
      <c r="B203" s="9"/>
      <c r="C203" s="10"/>
      <c r="D203" s="10"/>
      <c r="E203" s="4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2:61" s="5" customFormat="1" ht="15.75">
      <c r="B204" s="9"/>
      <c r="C204" s="10"/>
      <c r="D204" s="10"/>
      <c r="E204" s="4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2:61" s="5" customFormat="1" ht="15.75">
      <c r="B205" s="9"/>
      <c r="C205" s="10"/>
      <c r="D205" s="10"/>
      <c r="E205" s="4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2:61" s="5" customFormat="1" ht="15.75">
      <c r="B206" s="9"/>
      <c r="C206" s="10"/>
      <c r="D206" s="10"/>
      <c r="E206" s="4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2:61" s="5" customFormat="1" ht="15.75">
      <c r="B207" s="9"/>
      <c r="C207" s="10"/>
      <c r="D207" s="10"/>
      <c r="E207" s="4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2:61" s="5" customFormat="1" ht="15.75">
      <c r="B208" s="9"/>
      <c r="C208" s="10"/>
      <c r="D208" s="10"/>
      <c r="E208" s="4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2:61" s="5" customFormat="1" ht="15.75">
      <c r="B209" s="9"/>
      <c r="C209" s="10"/>
      <c r="D209" s="10"/>
      <c r="E209" s="4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2:61" s="5" customFormat="1" ht="15.75">
      <c r="B210" s="9"/>
      <c r="C210" s="10"/>
      <c r="D210" s="10"/>
      <c r="E210" s="4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2:61" s="5" customFormat="1" ht="15.75">
      <c r="B211" s="9"/>
      <c r="C211" s="10"/>
      <c r="D211" s="10"/>
      <c r="E211" s="4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2:61" s="5" customFormat="1" ht="15.75">
      <c r="B212" s="9"/>
      <c r="C212" s="10"/>
      <c r="D212" s="10"/>
      <c r="E212" s="4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6:61" ht="15.7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2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13.7109375" defaultRowHeight="15"/>
  <cols>
    <col min="1" max="1" width="26.421875" style="2" customWidth="1"/>
    <col min="2" max="4" width="14.7109375" style="19" customWidth="1"/>
    <col min="5" max="5" width="17.57421875" style="8" customWidth="1"/>
    <col min="6" max="7" width="14.7109375" style="8" customWidth="1"/>
    <col min="8" max="8" width="13.28125" style="2" customWidth="1"/>
    <col min="9" max="9" width="15.7109375" style="2" customWidth="1"/>
    <col min="10" max="236" width="11.421875" style="2" customWidth="1"/>
    <col min="237" max="237" width="26.421875" style="2" customWidth="1"/>
    <col min="238" max="246" width="11.57421875" style="2" customWidth="1"/>
    <col min="247" max="16384" width="13.7109375" style="2" customWidth="1"/>
  </cols>
  <sheetData>
    <row r="1" spans="1:247" s="8" customFormat="1" ht="15.75">
      <c r="A1" s="1" t="s">
        <v>64</v>
      </c>
      <c r="B1" s="11"/>
      <c r="C1" s="11"/>
      <c r="D1" s="11"/>
      <c r="E1" s="11"/>
      <c r="F1" s="11"/>
      <c r="G1" s="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8" customFormat="1" ht="15.75">
      <c r="A2" s="1" t="s">
        <v>0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ht="15.75">
      <c r="A3" s="4"/>
    </row>
    <row r="4" spans="1:247" s="15" customFormat="1" ht="31.5">
      <c r="A4" s="21" t="s">
        <v>63</v>
      </c>
      <c r="B4" s="22">
        <v>1999</v>
      </c>
      <c r="C4" s="22">
        <v>2005</v>
      </c>
      <c r="D4" s="22">
        <v>2011</v>
      </c>
      <c r="E4" s="22">
        <v>2015</v>
      </c>
      <c r="F4" s="22">
        <v>2018</v>
      </c>
      <c r="G4" s="22">
        <v>2021</v>
      </c>
      <c r="H4" s="22" t="s">
        <v>77</v>
      </c>
      <c r="I4" s="22" t="s">
        <v>112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8" customFormat="1" ht="15.75">
      <c r="A5" s="16" t="s">
        <v>1</v>
      </c>
      <c r="B5" s="18">
        <v>235.9</v>
      </c>
      <c r="C5" s="18">
        <v>364.79</v>
      </c>
      <c r="D5" s="18">
        <v>1292.81</v>
      </c>
      <c r="E5" s="18">
        <v>1178.0801</v>
      </c>
      <c r="F5" s="18">
        <v>1154.5499999999997</v>
      </c>
      <c r="G5" s="110">
        <v>1156.5199999999995</v>
      </c>
      <c r="H5" s="81">
        <f>_xlfn.IFERROR((G5/F5-1)," ")</f>
        <v>0.0017062924949111657</v>
      </c>
      <c r="I5" s="81">
        <f>_xlfn.IFERROR(+G5/$G$65," ")</f>
        <v>0.04263710643387047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8" customFormat="1" ht="15.75">
      <c r="A6" s="17" t="s">
        <v>21</v>
      </c>
      <c r="B6" s="18"/>
      <c r="C6" s="18">
        <v>36.56</v>
      </c>
      <c r="D6" s="18">
        <v>331.72</v>
      </c>
      <c r="E6" s="18">
        <v>297.09</v>
      </c>
      <c r="F6" s="18">
        <v>298.76999999999987</v>
      </c>
      <c r="G6" s="110">
        <v>352.5799999999998</v>
      </c>
      <c r="H6" s="81">
        <f aca="true" t="shared" si="0" ref="H6:H63">_xlfn.IFERROR((G6/F6-1)," ")</f>
        <v>0.18010509756669002</v>
      </c>
      <c r="I6" s="81">
        <f aca="true" t="shared" si="1" ref="I6:I62">_xlfn.IFERROR(+G6/$G$65," ")</f>
        <v>0.012998470399521019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8" customFormat="1" ht="15.75">
      <c r="A7" s="17" t="s">
        <v>22</v>
      </c>
      <c r="B7" s="18">
        <v>0.03</v>
      </c>
      <c r="C7" s="18"/>
      <c r="D7" s="18"/>
      <c r="E7" s="18"/>
      <c r="F7" s="18"/>
      <c r="G7" s="110">
        <v>0.02</v>
      </c>
      <c r="H7" s="81" t="str">
        <f t="shared" si="0"/>
        <v> </v>
      </c>
      <c r="I7" s="8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8" customFormat="1" ht="15.75">
      <c r="A8" s="17" t="s">
        <v>23</v>
      </c>
      <c r="B8" s="18">
        <v>0.8</v>
      </c>
      <c r="C8" s="18"/>
      <c r="D8" s="18">
        <v>0.02</v>
      </c>
      <c r="E8" s="18"/>
      <c r="F8" s="18"/>
      <c r="G8" s="110"/>
      <c r="H8" s="81" t="str">
        <f t="shared" si="0"/>
        <v> </v>
      </c>
      <c r="I8" s="8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8" customFormat="1" ht="15.75">
      <c r="A9" s="17" t="s">
        <v>24</v>
      </c>
      <c r="B9" s="18">
        <v>5.3</v>
      </c>
      <c r="C9" s="18">
        <v>5.7</v>
      </c>
      <c r="D9" s="18">
        <v>0.7</v>
      </c>
      <c r="E9" s="18"/>
      <c r="F9" s="18">
        <v>0.09</v>
      </c>
      <c r="G9" s="110">
        <v>0.06</v>
      </c>
      <c r="H9" s="81">
        <f t="shared" si="0"/>
        <v>-0.33333333333333337</v>
      </c>
      <c r="I9" s="81">
        <f t="shared" si="1"/>
        <v>2.2120035849204762E-06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8" customFormat="1" ht="15.75">
      <c r="A10" s="17" t="s">
        <v>25</v>
      </c>
      <c r="B10" s="18"/>
      <c r="C10" s="18"/>
      <c r="D10" s="18"/>
      <c r="E10" s="18"/>
      <c r="F10" s="18"/>
      <c r="G10" s="110"/>
      <c r="H10" s="81" t="str">
        <f t="shared" si="0"/>
        <v> </v>
      </c>
      <c r="I10" s="8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8" customFormat="1" ht="15.75">
      <c r="A11" s="17" t="s">
        <v>2</v>
      </c>
      <c r="B11" s="18"/>
      <c r="C11" s="18">
        <v>43.44</v>
      </c>
      <c r="D11" s="18">
        <v>73.88</v>
      </c>
      <c r="E11" s="18">
        <v>24.6</v>
      </c>
      <c r="F11" s="18">
        <v>69.93999999999998</v>
      </c>
      <c r="G11" s="110">
        <v>118.11999999999998</v>
      </c>
      <c r="H11" s="81">
        <f t="shared" si="0"/>
        <v>0.6888761795824994</v>
      </c>
      <c r="I11" s="81">
        <f t="shared" si="1"/>
        <v>0.00435469772418011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8" customFormat="1" ht="15.75">
      <c r="A12" s="17" t="s">
        <v>26</v>
      </c>
      <c r="B12" s="18">
        <v>526.8</v>
      </c>
      <c r="C12" s="18">
        <v>452.08</v>
      </c>
      <c r="D12" s="18">
        <v>356.16</v>
      </c>
      <c r="E12" s="18">
        <v>335.83002</v>
      </c>
      <c r="F12" s="18">
        <v>284.96</v>
      </c>
      <c r="G12" s="110">
        <v>234.21999999999997</v>
      </c>
      <c r="H12" s="81">
        <f t="shared" si="0"/>
        <v>-0.17806007860752393</v>
      </c>
      <c r="I12" s="81">
        <f t="shared" si="1"/>
        <v>0.008634924661001232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8" customFormat="1" ht="15.75">
      <c r="A13" s="17" t="s">
        <v>3</v>
      </c>
      <c r="B13" s="18">
        <v>13.4</v>
      </c>
      <c r="C13" s="18">
        <v>6.89</v>
      </c>
      <c r="D13" s="18">
        <v>20.78</v>
      </c>
      <c r="E13" s="18">
        <v>48.38</v>
      </c>
      <c r="F13" s="18">
        <v>25.53</v>
      </c>
      <c r="G13" s="110">
        <v>15.25</v>
      </c>
      <c r="H13" s="81">
        <f t="shared" si="0"/>
        <v>-0.4026635330983157</v>
      </c>
      <c r="I13" s="81">
        <f t="shared" si="1"/>
        <v>0.0005622175778339545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8" customFormat="1" ht="15.75">
      <c r="A14" s="17" t="s">
        <v>4</v>
      </c>
      <c r="B14" s="18">
        <v>25</v>
      </c>
      <c r="C14" s="18">
        <v>4.8</v>
      </c>
      <c r="D14" s="18"/>
      <c r="E14" s="18">
        <v>7.53</v>
      </c>
      <c r="F14" s="18">
        <v>2.1500000000000004</v>
      </c>
      <c r="G14" s="110"/>
      <c r="H14" s="81">
        <f t="shared" si="0"/>
        <v>-1</v>
      </c>
      <c r="I14" s="81">
        <f t="shared" si="1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8" customFormat="1" ht="15.75">
      <c r="A15" s="17" t="s">
        <v>27</v>
      </c>
      <c r="B15" s="18"/>
      <c r="C15" s="18"/>
      <c r="D15" s="18"/>
      <c r="E15" s="18"/>
      <c r="F15" s="18"/>
      <c r="G15" s="110"/>
      <c r="H15" s="81" t="str">
        <f t="shared" si="0"/>
        <v> </v>
      </c>
      <c r="I15" s="8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8" customFormat="1" ht="15.75">
      <c r="A16" s="17" t="s">
        <v>5</v>
      </c>
      <c r="B16" s="18">
        <v>349.4</v>
      </c>
      <c r="C16" s="18">
        <v>416.11</v>
      </c>
      <c r="D16" s="18">
        <v>351.84</v>
      </c>
      <c r="E16" s="18">
        <v>263.19998</v>
      </c>
      <c r="F16" s="18">
        <v>189.95999999999998</v>
      </c>
      <c r="G16" s="110">
        <v>101.48999999999998</v>
      </c>
      <c r="H16" s="81">
        <f t="shared" si="0"/>
        <v>-0.4657296272899558</v>
      </c>
      <c r="I16" s="81">
        <f t="shared" si="1"/>
        <v>0.003741604063892985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8" customFormat="1" ht="15.75">
      <c r="A17" s="17" t="s">
        <v>6</v>
      </c>
      <c r="B17" s="18">
        <v>140.3</v>
      </c>
      <c r="C17" s="18">
        <v>62.31</v>
      </c>
      <c r="D17" s="18">
        <v>36.5</v>
      </c>
      <c r="E17" s="18">
        <v>23.38</v>
      </c>
      <c r="F17" s="18">
        <v>34.42</v>
      </c>
      <c r="G17" s="110">
        <v>31.979999999999993</v>
      </c>
      <c r="H17" s="81">
        <f t="shared" si="0"/>
        <v>-0.07088901801278347</v>
      </c>
      <c r="I17" s="81">
        <f t="shared" si="1"/>
        <v>0.0011789979107626138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8" customFormat="1" ht="15.75">
      <c r="A18" s="17" t="s">
        <v>7</v>
      </c>
      <c r="B18" s="18">
        <v>31</v>
      </c>
      <c r="C18" s="18">
        <v>70.44</v>
      </c>
      <c r="D18" s="18">
        <v>57.9</v>
      </c>
      <c r="E18" s="18">
        <v>38.53</v>
      </c>
      <c r="F18" s="18">
        <v>13.719999999999999</v>
      </c>
      <c r="G18" s="110">
        <v>6.350000000000001</v>
      </c>
      <c r="H18" s="81">
        <f t="shared" si="0"/>
        <v>-0.5371720116618075</v>
      </c>
      <c r="I18" s="81">
        <f t="shared" si="1"/>
        <v>0.00023410371273741715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8" customFormat="1" ht="15.75">
      <c r="A19" s="17" t="s">
        <v>28</v>
      </c>
      <c r="B19" s="18"/>
      <c r="C19" s="18"/>
      <c r="D19" s="18"/>
      <c r="E19" s="18"/>
      <c r="F19" s="18"/>
      <c r="G19" s="110"/>
      <c r="H19" s="81" t="str">
        <f t="shared" si="0"/>
        <v> </v>
      </c>
      <c r="I19" s="8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8" customFormat="1" ht="15.75">
      <c r="A20" s="17" t="s">
        <v>29</v>
      </c>
      <c r="B20" s="18">
        <v>1.1</v>
      </c>
      <c r="C20" s="18">
        <v>0.9</v>
      </c>
      <c r="D20" s="18"/>
      <c r="E20" s="18"/>
      <c r="F20" s="18"/>
      <c r="G20" s="110"/>
      <c r="H20" s="81" t="str">
        <f t="shared" si="0"/>
        <v> </v>
      </c>
      <c r="I20" s="8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8" customFormat="1" ht="15.75">
      <c r="A21" s="17" t="s">
        <v>30</v>
      </c>
      <c r="B21" s="18">
        <v>4.5</v>
      </c>
      <c r="C21" s="18">
        <v>6.04</v>
      </c>
      <c r="D21" s="18"/>
      <c r="E21" s="18"/>
      <c r="F21" s="18">
        <v>1.5</v>
      </c>
      <c r="G21" s="110"/>
      <c r="H21" s="81">
        <f t="shared" si="0"/>
        <v>-1</v>
      </c>
      <c r="I21" s="81">
        <f t="shared" si="1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8" customFormat="1" ht="15.75">
      <c r="A22" s="17" t="s">
        <v>31</v>
      </c>
      <c r="B22" s="18">
        <v>13</v>
      </c>
      <c r="C22" s="18">
        <v>42.03</v>
      </c>
      <c r="D22" s="18">
        <v>387.69</v>
      </c>
      <c r="E22" s="18">
        <v>350.57</v>
      </c>
      <c r="F22" s="18">
        <v>284.36999999999995</v>
      </c>
      <c r="G22" s="110">
        <v>127.28</v>
      </c>
      <c r="H22" s="81">
        <f t="shared" si="0"/>
        <v>-0.5524141083799274</v>
      </c>
      <c r="I22" s="81">
        <f t="shared" si="1"/>
        <v>0.004692396938144637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8" customFormat="1" ht="15.75">
      <c r="A23" s="17" t="s">
        <v>32</v>
      </c>
      <c r="B23" s="18"/>
      <c r="C23" s="18"/>
      <c r="D23" s="18"/>
      <c r="E23" s="18"/>
      <c r="F23" s="18"/>
      <c r="G23" s="110"/>
      <c r="H23" s="81" t="str">
        <f t="shared" si="0"/>
        <v> </v>
      </c>
      <c r="I23" s="8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8" customFormat="1" ht="15.75">
      <c r="A24" s="17" t="s">
        <v>33</v>
      </c>
      <c r="B24" s="18"/>
      <c r="C24" s="18"/>
      <c r="D24" s="18"/>
      <c r="E24" s="18"/>
      <c r="F24" s="18"/>
      <c r="G24" s="110"/>
      <c r="H24" s="81" t="str">
        <f t="shared" si="0"/>
        <v> </v>
      </c>
      <c r="I24" s="8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8" customFormat="1" ht="15.75">
      <c r="A25" s="17" t="s">
        <v>34</v>
      </c>
      <c r="B25" s="18"/>
      <c r="C25" s="18"/>
      <c r="D25" s="18"/>
      <c r="E25" s="18"/>
      <c r="F25" s="18"/>
      <c r="G25" s="110"/>
      <c r="H25" s="81" t="str">
        <f t="shared" si="0"/>
        <v> </v>
      </c>
      <c r="I25" s="8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8" customFormat="1" ht="15.75">
      <c r="A26" s="17" t="s">
        <v>35</v>
      </c>
      <c r="B26" s="18"/>
      <c r="C26" s="18"/>
      <c r="D26" s="18"/>
      <c r="E26" s="18"/>
      <c r="F26" s="18"/>
      <c r="G26" s="110"/>
      <c r="H26" s="81" t="str">
        <f t="shared" si="0"/>
        <v> </v>
      </c>
      <c r="I26" s="8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8" customFormat="1" ht="15.75">
      <c r="A27" s="17" t="s">
        <v>36</v>
      </c>
      <c r="B27" s="18">
        <v>8</v>
      </c>
      <c r="C27" s="18">
        <v>38.5</v>
      </c>
      <c r="D27" s="18">
        <v>19.26</v>
      </c>
      <c r="E27" s="18">
        <v>28.89</v>
      </c>
      <c r="F27" s="18">
        <v>4.0200000000000005</v>
      </c>
      <c r="G27" s="110">
        <v>7.989999999999999</v>
      </c>
      <c r="H27" s="81">
        <f t="shared" si="0"/>
        <v>0.9875621890547259</v>
      </c>
      <c r="I27" s="81">
        <f t="shared" si="1"/>
        <v>0.00029456514405857675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8" customFormat="1" ht="15.75">
      <c r="A28" s="17" t="s">
        <v>37</v>
      </c>
      <c r="B28" s="18"/>
      <c r="C28" s="18">
        <v>75</v>
      </c>
      <c r="D28" s="18">
        <v>78.28</v>
      </c>
      <c r="E28" s="18">
        <v>10.2</v>
      </c>
      <c r="F28" s="18">
        <v>10.6</v>
      </c>
      <c r="G28" s="110"/>
      <c r="H28" s="81">
        <f t="shared" si="0"/>
        <v>-1</v>
      </c>
      <c r="I28" s="81">
        <f t="shared" si="1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8" customFormat="1" ht="15.75">
      <c r="A29" s="17" t="s">
        <v>8</v>
      </c>
      <c r="B29" s="18">
        <v>3.7</v>
      </c>
      <c r="C29" s="18">
        <v>2.41</v>
      </c>
      <c r="D29" s="18"/>
      <c r="E29" s="18"/>
      <c r="F29" s="18"/>
      <c r="G29" s="110"/>
      <c r="H29" s="81" t="str">
        <f t="shared" si="0"/>
        <v> </v>
      </c>
      <c r="I29" s="8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8" customFormat="1" ht="15.75">
      <c r="A30" s="17" t="s">
        <v>38</v>
      </c>
      <c r="B30" s="18"/>
      <c r="C30" s="18"/>
      <c r="D30" s="18"/>
      <c r="E30" s="18"/>
      <c r="F30" s="18"/>
      <c r="G30" s="110">
        <v>1.8</v>
      </c>
      <c r="H30" s="81" t="str">
        <f t="shared" si="0"/>
        <v> </v>
      </c>
      <c r="I30" s="81">
        <f t="shared" si="1"/>
        <v>6.63601075476143E-05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8" customFormat="1" ht="15.75">
      <c r="A31" s="17" t="s">
        <v>39</v>
      </c>
      <c r="B31" s="18"/>
      <c r="C31" s="18"/>
      <c r="D31" s="18"/>
      <c r="E31" s="18"/>
      <c r="F31" s="18"/>
      <c r="G31" s="110"/>
      <c r="H31" s="81" t="str">
        <f t="shared" si="0"/>
        <v> </v>
      </c>
      <c r="I31" s="8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8" customFormat="1" ht="15.75">
      <c r="A32" s="17" t="s">
        <v>40</v>
      </c>
      <c r="B32" s="18">
        <v>23.8</v>
      </c>
      <c r="C32" s="18">
        <v>54.65</v>
      </c>
      <c r="D32" s="18">
        <v>13.84</v>
      </c>
      <c r="E32" s="18">
        <v>4.0299997</v>
      </c>
      <c r="F32" s="18">
        <v>10.109999999999998</v>
      </c>
      <c r="G32" s="110">
        <v>11.970000000000002</v>
      </c>
      <c r="H32" s="81">
        <f t="shared" si="0"/>
        <v>0.18397626112759702</v>
      </c>
      <c r="I32" s="81">
        <f t="shared" si="1"/>
        <v>0.00044129471519163514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8" customFormat="1" ht="15.75">
      <c r="A33" s="17" t="s">
        <v>9</v>
      </c>
      <c r="B33" s="18">
        <v>837.6</v>
      </c>
      <c r="C33" s="18">
        <v>1240.75</v>
      </c>
      <c r="D33" s="18">
        <v>1194.67</v>
      </c>
      <c r="E33" s="18">
        <v>1244.73</v>
      </c>
      <c r="F33" s="18">
        <v>1437.3000000000004</v>
      </c>
      <c r="G33" s="110">
        <v>1628.3499999999983</v>
      </c>
      <c r="H33" s="81">
        <f t="shared" si="0"/>
        <v>0.13292284143880728</v>
      </c>
      <c r="I33" s="81">
        <f t="shared" si="1"/>
        <v>0.0600319339584209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8" customFormat="1" ht="15.75">
      <c r="A34" s="17" t="s">
        <v>41</v>
      </c>
      <c r="B34" s="18">
        <v>22.2</v>
      </c>
      <c r="C34" s="18">
        <v>27.04</v>
      </c>
      <c r="D34" s="18">
        <v>0.49</v>
      </c>
      <c r="E34" s="18"/>
      <c r="F34" s="18"/>
      <c r="G34" s="110"/>
      <c r="H34" s="81" t="str">
        <f t="shared" si="0"/>
        <v> </v>
      </c>
      <c r="I34" s="8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8" customFormat="1" ht="15.75">
      <c r="A35" s="17" t="s">
        <v>42</v>
      </c>
      <c r="B35" s="18">
        <v>763.2</v>
      </c>
      <c r="C35" s="18">
        <v>1493.22</v>
      </c>
      <c r="D35" s="18">
        <v>2067.3</v>
      </c>
      <c r="E35" s="18">
        <v>2630.5</v>
      </c>
      <c r="F35" s="18">
        <v>3783.7999999999993</v>
      </c>
      <c r="G35" s="110">
        <v>5309.060000000003</v>
      </c>
      <c r="H35" s="81">
        <f t="shared" si="0"/>
        <v>0.4031027009884254</v>
      </c>
      <c r="I35" s="81">
        <f t="shared" si="1"/>
        <v>0.19572766254263185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8" customFormat="1" ht="15.75">
      <c r="A36" s="17" t="s">
        <v>43</v>
      </c>
      <c r="B36" s="18">
        <v>2</v>
      </c>
      <c r="C36" s="18"/>
      <c r="D36" s="18"/>
      <c r="E36" s="18">
        <v>0.04</v>
      </c>
      <c r="F36" s="18"/>
      <c r="G36" s="110"/>
      <c r="H36" s="81" t="str">
        <f t="shared" si="0"/>
        <v> </v>
      </c>
      <c r="I36" s="8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8" customFormat="1" ht="15.75">
      <c r="A37" s="17" t="s">
        <v>10</v>
      </c>
      <c r="B37" s="18">
        <v>8.9</v>
      </c>
      <c r="C37" s="18">
        <v>0.28</v>
      </c>
      <c r="D37" s="18"/>
      <c r="E37" s="18">
        <v>0.02</v>
      </c>
      <c r="F37" s="18"/>
      <c r="G37" s="110"/>
      <c r="H37" s="81" t="str">
        <f t="shared" si="0"/>
        <v> </v>
      </c>
      <c r="I37" s="8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8" customFormat="1" ht="15.75">
      <c r="A38" s="17" t="s">
        <v>11</v>
      </c>
      <c r="B38" s="18"/>
      <c r="C38" s="18"/>
      <c r="D38" s="18"/>
      <c r="E38" s="18"/>
      <c r="F38" s="18"/>
      <c r="G38" s="110"/>
      <c r="H38" s="81" t="str">
        <f t="shared" si="0"/>
        <v> </v>
      </c>
      <c r="I38" s="8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8" customFormat="1" ht="15.75">
      <c r="A39" s="17" t="s">
        <v>44</v>
      </c>
      <c r="B39" s="18"/>
      <c r="C39" s="18"/>
      <c r="D39" s="18"/>
      <c r="E39" s="18"/>
      <c r="F39" s="18"/>
      <c r="G39" s="110"/>
      <c r="H39" s="81" t="str">
        <f t="shared" si="0"/>
        <v> </v>
      </c>
      <c r="I39" s="8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s="8" customFormat="1" ht="15.75">
      <c r="A40" s="17" t="s">
        <v>12</v>
      </c>
      <c r="B40" s="18">
        <v>5</v>
      </c>
      <c r="C40" s="18">
        <v>0.04</v>
      </c>
      <c r="D40" s="18">
        <v>4.22</v>
      </c>
      <c r="E40" s="18">
        <v>3.88</v>
      </c>
      <c r="F40" s="18">
        <v>2.2</v>
      </c>
      <c r="G40" s="110"/>
      <c r="H40" s="81">
        <f t="shared" si="0"/>
        <v>-1</v>
      </c>
      <c r="I40" s="8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s="8" customFormat="1" ht="15.75">
      <c r="A41" s="17" t="s">
        <v>45</v>
      </c>
      <c r="B41" s="18"/>
      <c r="C41" s="18">
        <v>0.74</v>
      </c>
      <c r="D41" s="18"/>
      <c r="E41" s="18"/>
      <c r="F41" s="18"/>
      <c r="G41" s="110"/>
      <c r="H41" s="81" t="str">
        <f t="shared" si="0"/>
        <v> </v>
      </c>
      <c r="I41" s="8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s="8" customFormat="1" ht="15.75">
      <c r="A42" s="17" t="s">
        <v>46</v>
      </c>
      <c r="B42" s="18"/>
      <c r="C42" s="18"/>
      <c r="D42" s="18"/>
      <c r="E42" s="18"/>
      <c r="F42" s="18"/>
      <c r="G42" s="110"/>
      <c r="H42" s="81" t="str">
        <f t="shared" si="0"/>
        <v> </v>
      </c>
      <c r="I42" s="8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s="8" customFormat="1" ht="15.75">
      <c r="A43" s="17" t="s">
        <v>47</v>
      </c>
      <c r="B43" s="18"/>
      <c r="C43" s="18"/>
      <c r="D43" s="18"/>
      <c r="E43" s="18"/>
      <c r="F43" s="18"/>
      <c r="G43" s="110"/>
      <c r="H43" s="81" t="str">
        <f t="shared" si="0"/>
        <v> </v>
      </c>
      <c r="I43" s="8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s="8" customFormat="1" ht="15.75">
      <c r="A44" s="17" t="s">
        <v>13</v>
      </c>
      <c r="B44" s="18">
        <v>124.6</v>
      </c>
      <c r="C44" s="18">
        <v>617.76</v>
      </c>
      <c r="D44" s="18">
        <v>1085.72</v>
      </c>
      <c r="E44" s="18">
        <v>1054.28</v>
      </c>
      <c r="F44" s="18">
        <v>779.2899999999997</v>
      </c>
      <c r="G44" s="110">
        <v>603.4799999999998</v>
      </c>
      <c r="H44" s="81">
        <f t="shared" si="0"/>
        <v>-0.22560279228528535</v>
      </c>
      <c r="I44" s="81">
        <f t="shared" si="1"/>
        <v>0.022248332057130144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s="8" customFormat="1" ht="15.75">
      <c r="A45" s="17" t="s">
        <v>14</v>
      </c>
      <c r="B45" s="18">
        <v>41</v>
      </c>
      <c r="C45" s="18">
        <v>30.64</v>
      </c>
      <c r="D45" s="18">
        <v>4.16</v>
      </c>
      <c r="E45" s="18">
        <v>4.5</v>
      </c>
      <c r="F45" s="18">
        <v>2.6300000000000003</v>
      </c>
      <c r="G45" s="110">
        <v>21.799999999999997</v>
      </c>
      <c r="H45" s="81">
        <f t="shared" si="0"/>
        <v>7.288973384030417</v>
      </c>
      <c r="I45" s="81">
        <f t="shared" si="1"/>
        <v>0.0008036946358544396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s="8" customFormat="1" ht="15.75">
      <c r="A46" s="17" t="s">
        <v>48</v>
      </c>
      <c r="B46" s="18">
        <v>10.8</v>
      </c>
      <c r="C46" s="18">
        <v>5.09</v>
      </c>
      <c r="D46" s="18">
        <v>9.75</v>
      </c>
      <c r="E46" s="18">
        <v>6.66</v>
      </c>
      <c r="F46" s="18">
        <v>8.69</v>
      </c>
      <c r="G46" s="110">
        <v>5.91</v>
      </c>
      <c r="H46" s="81">
        <f t="shared" si="0"/>
        <v>-0.3199079401611047</v>
      </c>
      <c r="I46" s="81">
        <f t="shared" si="1"/>
        <v>0.00021788235311466693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s="8" customFormat="1" ht="15.75">
      <c r="A47" s="17" t="s">
        <v>15</v>
      </c>
      <c r="B47" s="18">
        <v>470.2</v>
      </c>
      <c r="C47" s="18">
        <v>862.72</v>
      </c>
      <c r="D47" s="18">
        <v>1662.06</v>
      </c>
      <c r="E47" s="18">
        <v>2466.1</v>
      </c>
      <c r="F47" s="18">
        <v>2500.5599999999963</v>
      </c>
      <c r="G47" s="110">
        <v>2145.3500000000013</v>
      </c>
      <c r="H47" s="81">
        <f t="shared" si="0"/>
        <v>-0.14205218031160838</v>
      </c>
      <c r="I47" s="81">
        <f t="shared" si="1"/>
        <v>0.07909203151515244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s="8" customFormat="1" ht="15.75">
      <c r="A48" s="17" t="s">
        <v>49</v>
      </c>
      <c r="B48" s="18">
        <v>0.4</v>
      </c>
      <c r="C48" s="18">
        <v>0.05</v>
      </c>
      <c r="D48" s="18"/>
      <c r="E48" s="18"/>
      <c r="F48" s="18"/>
      <c r="G48" s="110"/>
      <c r="H48" s="81" t="str">
        <f t="shared" si="0"/>
        <v> </v>
      </c>
      <c r="I48" s="8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s="8" customFormat="1" ht="15.75">
      <c r="A49" s="17" t="s">
        <v>16</v>
      </c>
      <c r="B49" s="18">
        <v>230.4</v>
      </c>
      <c r="C49" s="18">
        <v>1232.1</v>
      </c>
      <c r="D49" s="18">
        <v>3437.01</v>
      </c>
      <c r="E49" s="18">
        <v>3719.54</v>
      </c>
      <c r="F49" s="18">
        <v>3904.5700000000006</v>
      </c>
      <c r="G49" s="110">
        <v>3663.5799999999995</v>
      </c>
      <c r="H49" s="81">
        <f t="shared" si="0"/>
        <v>-0.0617199845309474</v>
      </c>
      <c r="I49" s="81">
        <f t="shared" si="1"/>
        <v>0.13506420156071597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s="8" customFormat="1" ht="15.75">
      <c r="A50" s="17" t="s">
        <v>17</v>
      </c>
      <c r="B50" s="18">
        <v>1256.1</v>
      </c>
      <c r="C50" s="18">
        <v>3931.92</v>
      </c>
      <c r="D50" s="18">
        <v>6290.71</v>
      </c>
      <c r="E50" s="18">
        <v>5024.02</v>
      </c>
      <c r="F50" s="18">
        <v>3983.1900000000055</v>
      </c>
      <c r="G50" s="110">
        <v>4040.5199999999977</v>
      </c>
      <c r="H50" s="81">
        <f t="shared" si="0"/>
        <v>0.014392986525872953</v>
      </c>
      <c r="I50" s="81">
        <f t="shared" si="1"/>
        <v>0.14896074541571463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8" customFormat="1" ht="15.75">
      <c r="A51" s="17" t="s">
        <v>50</v>
      </c>
      <c r="B51" s="18">
        <v>381</v>
      </c>
      <c r="C51" s="18">
        <v>168.98</v>
      </c>
      <c r="D51" s="18">
        <v>183.36</v>
      </c>
      <c r="E51" s="18">
        <v>127.01</v>
      </c>
      <c r="F51" s="18">
        <v>110.63000000000001</v>
      </c>
      <c r="G51" s="110">
        <v>113.79</v>
      </c>
      <c r="H51" s="81">
        <f t="shared" si="0"/>
        <v>0.028563680737593744</v>
      </c>
      <c r="I51" s="81">
        <f t="shared" si="1"/>
        <v>0.004195064798801684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8" customFormat="1" ht="15.75">
      <c r="A52" s="17" t="s">
        <v>51</v>
      </c>
      <c r="B52" s="18">
        <v>5.2</v>
      </c>
      <c r="C52" s="18">
        <v>35.22</v>
      </c>
      <c r="D52" s="18">
        <v>19.09</v>
      </c>
      <c r="E52" s="18">
        <v>16.369999</v>
      </c>
      <c r="F52" s="18">
        <v>11.370000000000001</v>
      </c>
      <c r="G52" s="110">
        <v>7.85</v>
      </c>
      <c r="H52" s="81">
        <f t="shared" si="0"/>
        <v>-0.3095866314863678</v>
      </c>
      <c r="I52" s="81">
        <f t="shared" si="1"/>
        <v>0.000289403802360429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8" customFormat="1" ht="15.75">
      <c r="A53" s="17" t="s">
        <v>19</v>
      </c>
      <c r="B53" s="18">
        <v>20.7</v>
      </c>
      <c r="C53" s="18">
        <v>33.29</v>
      </c>
      <c r="D53" s="18">
        <v>53.93</v>
      </c>
      <c r="E53" s="18">
        <v>42.71</v>
      </c>
      <c r="F53" s="18">
        <v>11.76</v>
      </c>
      <c r="G53" s="110">
        <v>14.8</v>
      </c>
      <c r="H53" s="81">
        <f t="shared" si="0"/>
        <v>0.2585034013605443</v>
      </c>
      <c r="I53" s="81">
        <f t="shared" si="1"/>
        <v>0.0005456275509470508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8" customFormat="1" ht="15.75">
      <c r="A54" s="17" t="s">
        <v>18</v>
      </c>
      <c r="B54" s="18"/>
      <c r="C54" s="18"/>
      <c r="D54" s="18"/>
      <c r="E54" s="18"/>
      <c r="F54" s="18">
        <v>0.06</v>
      </c>
      <c r="G54" s="110">
        <v>0.06</v>
      </c>
      <c r="H54" s="81">
        <f t="shared" si="0"/>
        <v>0</v>
      </c>
      <c r="I54" s="81">
        <f t="shared" si="1"/>
        <v>2.2120035849204762E-06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8" customFormat="1" ht="15.75">
      <c r="A55" s="17" t="s">
        <v>52</v>
      </c>
      <c r="B55" s="18">
        <v>0.5</v>
      </c>
      <c r="C55" s="18">
        <v>3.3</v>
      </c>
      <c r="D55" s="18">
        <v>2.88</v>
      </c>
      <c r="E55" s="18">
        <v>3.06</v>
      </c>
      <c r="F55" s="18">
        <v>0.8899999999999999</v>
      </c>
      <c r="G55" s="110"/>
      <c r="H55" s="81">
        <f t="shared" si="0"/>
        <v>-1</v>
      </c>
      <c r="I55" s="81">
        <f t="shared" si="1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8" customFormat="1" ht="15.75">
      <c r="A56" s="17" t="s">
        <v>53</v>
      </c>
      <c r="B56" s="18"/>
      <c r="C56" s="18"/>
      <c r="D56" s="18"/>
      <c r="E56" s="18"/>
      <c r="F56" s="18"/>
      <c r="G56" s="110"/>
      <c r="H56" s="81" t="str">
        <f t="shared" si="0"/>
        <v> </v>
      </c>
      <c r="I56" s="8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8" customFormat="1" ht="15.75">
      <c r="A57" s="17" t="s">
        <v>54</v>
      </c>
      <c r="B57" s="18">
        <v>6.5</v>
      </c>
      <c r="C57" s="18">
        <v>12.43</v>
      </c>
      <c r="D57" s="18">
        <v>10.03</v>
      </c>
      <c r="E57" s="18">
        <v>5.27</v>
      </c>
      <c r="F57" s="18">
        <v>6.700000000000001</v>
      </c>
      <c r="G57" s="110">
        <v>9.410000000000002</v>
      </c>
      <c r="H57" s="81">
        <f t="shared" si="0"/>
        <v>0.40447761194029863</v>
      </c>
      <c r="I57" s="81">
        <f t="shared" si="1"/>
        <v>0.00034691589556836143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8" customFormat="1" ht="15.75">
      <c r="A58" s="17" t="s">
        <v>55</v>
      </c>
      <c r="B58" s="18"/>
      <c r="C58" s="18"/>
      <c r="D58" s="18"/>
      <c r="E58" s="18"/>
      <c r="F58" s="18"/>
      <c r="G58" s="110"/>
      <c r="H58" s="81" t="str">
        <f t="shared" si="0"/>
        <v> </v>
      </c>
      <c r="I58" s="8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8" customFormat="1" ht="15" customHeight="1">
      <c r="A59" s="17" t="s">
        <v>76</v>
      </c>
      <c r="B59" s="18"/>
      <c r="C59" s="18"/>
      <c r="D59" s="18"/>
      <c r="E59" s="18"/>
      <c r="F59" s="18"/>
      <c r="G59" s="110"/>
      <c r="H59" s="81" t="str">
        <f t="shared" si="0"/>
        <v> </v>
      </c>
      <c r="I59" s="8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8" customFormat="1" ht="15.75">
      <c r="A60" s="17" t="s">
        <v>56</v>
      </c>
      <c r="B60" s="18">
        <v>2.4</v>
      </c>
      <c r="C60" s="18">
        <v>6.42</v>
      </c>
      <c r="D60" s="18">
        <v>7.05</v>
      </c>
      <c r="E60" s="18">
        <v>5.92</v>
      </c>
      <c r="F60" s="18"/>
      <c r="G60" s="110">
        <v>1.44</v>
      </c>
      <c r="H60" s="81" t="str">
        <f t="shared" si="0"/>
        <v> </v>
      </c>
      <c r="I60" s="8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8" customFormat="1" ht="15.75">
      <c r="A61" s="17" t="s">
        <v>57</v>
      </c>
      <c r="B61" s="18">
        <v>90</v>
      </c>
      <c r="C61" s="18">
        <v>488.83</v>
      </c>
      <c r="D61" s="18">
        <v>210.05</v>
      </c>
      <c r="E61" s="18">
        <v>89.58</v>
      </c>
      <c r="F61" s="18">
        <v>90.44999999999997</v>
      </c>
      <c r="G61" s="110">
        <v>73.03999999999999</v>
      </c>
      <c r="H61" s="81">
        <f t="shared" si="0"/>
        <v>-0.19248203427307886</v>
      </c>
      <c r="I61" s="81">
        <f t="shared" si="1"/>
        <v>0.002692745697376526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8" customFormat="1" ht="15.75">
      <c r="A62" s="17" t="s">
        <v>20</v>
      </c>
      <c r="B62" s="18">
        <v>8545.4</v>
      </c>
      <c r="C62" s="18">
        <v>9681.36</v>
      </c>
      <c r="D62" s="18">
        <v>10597.06</v>
      </c>
      <c r="E62" s="18">
        <v>8721.59</v>
      </c>
      <c r="F62" s="18">
        <v>8158.970000000009</v>
      </c>
      <c r="G62" s="110">
        <v>7320.660000000002</v>
      </c>
      <c r="H62" s="81">
        <f t="shared" si="0"/>
        <v>-0.10274703792267981</v>
      </c>
      <c r="I62" s="81">
        <f t="shared" si="1"/>
        <v>0.26988876939973233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8" customFormat="1" ht="15.75">
      <c r="A63" s="17" t="s">
        <v>58</v>
      </c>
      <c r="B63" s="18"/>
      <c r="C63" s="18"/>
      <c r="D63" s="18"/>
      <c r="E63" s="18"/>
      <c r="F63" s="18"/>
      <c r="G63" s="110"/>
      <c r="H63" s="81" t="str">
        <f t="shared" si="0"/>
        <v> </v>
      </c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s="8" customFormat="1" ht="15.75">
      <c r="A64" s="17" t="s">
        <v>59</v>
      </c>
      <c r="B64" s="18"/>
      <c r="C64" s="18"/>
      <c r="D64" s="18"/>
      <c r="E64" s="18"/>
      <c r="F64" s="18"/>
      <c r="G64" s="110"/>
      <c r="H64" s="18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pans="1:247" s="15" customFormat="1" ht="15.75">
      <c r="A65" s="23" t="s">
        <v>61</v>
      </c>
      <c r="B65" s="24">
        <f aca="true" t="shared" si="2" ref="B65:G65">SUM(B5:B64)</f>
        <v>14206.13</v>
      </c>
      <c r="C65" s="24">
        <f t="shared" si="2"/>
        <v>21554.83</v>
      </c>
      <c r="D65" s="24">
        <f t="shared" si="2"/>
        <v>29860.92</v>
      </c>
      <c r="E65" s="24">
        <f t="shared" si="2"/>
        <v>27776.0900987</v>
      </c>
      <c r="F65" s="24">
        <f t="shared" si="2"/>
        <v>27177.75000000001</v>
      </c>
      <c r="G65" s="24">
        <f t="shared" si="2"/>
        <v>27124.730000000003</v>
      </c>
      <c r="H65" s="86">
        <f>+G65/F65-1</f>
        <v>-0.0019508605384922495</v>
      </c>
      <c r="I65" s="63">
        <f>_xlfn.IFERROR(+G65/$G$65," ")</f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13" s="3" customFormat="1" ht="15.75">
      <c r="A66" s="10" t="s">
        <v>66</v>
      </c>
      <c r="B66" s="19"/>
      <c r="C66" s="19"/>
      <c r="D66" s="19"/>
      <c r="E66" s="8"/>
      <c r="F66" s="2"/>
      <c r="G66" s="2"/>
      <c r="H66" s="2"/>
      <c r="I66" s="2"/>
      <c r="J66" s="2"/>
      <c r="K66" s="2"/>
      <c r="L66" s="2"/>
      <c r="M66" s="2"/>
    </row>
    <row r="67" spans="1:13" s="6" customFormat="1" ht="15.75">
      <c r="A67" s="19"/>
      <c r="B67" s="19"/>
      <c r="C67" s="19"/>
      <c r="D67" s="19"/>
      <c r="E67" s="8"/>
      <c r="F67" s="8"/>
      <c r="G67" s="8"/>
      <c r="H67" s="2"/>
      <c r="I67" s="2"/>
      <c r="J67" s="2"/>
      <c r="K67" s="2"/>
      <c r="L67" s="2"/>
      <c r="M67" s="2"/>
    </row>
    <row r="68" spans="1:13" s="6" customFormat="1" ht="15.75">
      <c r="A68" s="19"/>
      <c r="B68" s="19"/>
      <c r="C68" s="19"/>
      <c r="D68" s="19"/>
      <c r="E68" s="8"/>
      <c r="F68" s="8"/>
      <c r="G68" s="8"/>
      <c r="H68" s="2"/>
      <c r="I68" s="2"/>
      <c r="J68" s="2"/>
      <c r="K68" s="2"/>
      <c r="L68" s="2"/>
      <c r="M68" s="2"/>
    </row>
    <row r="69" spans="1:13" s="5" customFormat="1" ht="15.75">
      <c r="A69" s="19"/>
      <c r="B69" s="19"/>
      <c r="C69" s="19"/>
      <c r="D69" s="19"/>
      <c r="E69" s="8"/>
      <c r="F69" s="8"/>
      <c r="G69" s="8"/>
      <c r="H69" s="2"/>
      <c r="I69" s="2"/>
      <c r="J69" s="2"/>
      <c r="K69" s="2"/>
      <c r="L69" s="2"/>
      <c r="M69" s="2"/>
    </row>
    <row r="70" spans="1:13" s="5" customFormat="1" ht="15.75">
      <c r="A70" s="19"/>
      <c r="B70" s="19"/>
      <c r="C70" s="19"/>
      <c r="D70" s="19"/>
      <c r="E70" s="8"/>
      <c r="F70" s="8"/>
      <c r="G70" s="8"/>
      <c r="H70" s="2"/>
      <c r="I70" s="2"/>
      <c r="J70" s="2"/>
      <c r="K70" s="2"/>
      <c r="L70" s="2"/>
      <c r="M70" s="2"/>
    </row>
    <row r="71" spans="1:13" s="5" customFormat="1" ht="15.75">
      <c r="A71" s="19"/>
      <c r="B71" s="19"/>
      <c r="C71" s="19"/>
      <c r="D71" s="19"/>
      <c r="E71" s="8"/>
      <c r="F71" s="8"/>
      <c r="G71" s="8"/>
      <c r="H71" s="2"/>
      <c r="I71" s="2"/>
      <c r="J71" s="2"/>
      <c r="K71" s="2"/>
      <c r="L71" s="2"/>
      <c r="M71" s="2"/>
    </row>
    <row r="72" spans="1:13" s="5" customFormat="1" ht="15.75">
      <c r="A72" s="19"/>
      <c r="B72" s="19"/>
      <c r="C72" s="19"/>
      <c r="D72" s="19"/>
      <c r="E72" s="8"/>
      <c r="F72" s="8"/>
      <c r="G72" s="8"/>
      <c r="H72" s="2"/>
      <c r="I72" s="2"/>
      <c r="J72" s="2"/>
      <c r="K72" s="2"/>
      <c r="L72" s="2"/>
      <c r="M72" s="2"/>
    </row>
    <row r="73" spans="1:13" s="5" customFormat="1" ht="15.75">
      <c r="A73" s="19"/>
      <c r="B73" s="19"/>
      <c r="C73" s="19"/>
      <c r="D73" s="19"/>
      <c r="E73" s="8"/>
      <c r="F73" s="8"/>
      <c r="G73" s="8"/>
      <c r="H73" s="2"/>
      <c r="I73" s="2"/>
      <c r="J73" s="2"/>
      <c r="K73" s="2"/>
      <c r="L73" s="2"/>
      <c r="M73" s="2"/>
    </row>
    <row r="74" spans="1:13" s="5" customFormat="1" ht="15.75">
      <c r="A74" s="19"/>
      <c r="B74" s="19"/>
      <c r="C74" s="19"/>
      <c r="D74" s="19"/>
      <c r="E74" s="8"/>
      <c r="F74" s="8"/>
      <c r="G74" s="8"/>
      <c r="H74" s="2"/>
      <c r="I74" s="2"/>
      <c r="J74" s="2"/>
      <c r="K74" s="2"/>
      <c r="L74" s="2"/>
      <c r="M74" s="2"/>
    </row>
    <row r="75" spans="1:13" s="5" customFormat="1" ht="15.75">
      <c r="A75" s="19"/>
      <c r="B75" s="19"/>
      <c r="C75" s="19"/>
      <c r="D75" s="19"/>
      <c r="E75" s="8"/>
      <c r="F75" s="8"/>
      <c r="G75" s="8"/>
      <c r="H75" s="2"/>
      <c r="I75" s="2"/>
      <c r="J75" s="2"/>
      <c r="K75" s="2"/>
      <c r="L75" s="2"/>
      <c r="M75" s="2"/>
    </row>
    <row r="76" spans="1:13" s="5" customFormat="1" ht="15.75">
      <c r="A76" s="19"/>
      <c r="B76" s="19"/>
      <c r="C76" s="19"/>
      <c r="D76" s="19"/>
      <c r="E76" s="8"/>
      <c r="F76" s="8"/>
      <c r="G76" s="8"/>
      <c r="H76" s="2"/>
      <c r="I76" s="2"/>
      <c r="J76" s="2"/>
      <c r="K76" s="2"/>
      <c r="L76" s="2"/>
      <c r="M76" s="2"/>
    </row>
    <row r="77" spans="1:13" s="5" customFormat="1" ht="15.75">
      <c r="A77" s="19"/>
      <c r="B77" s="19"/>
      <c r="C77" s="19"/>
      <c r="D77" s="19"/>
      <c r="E77" s="8"/>
      <c r="F77" s="8"/>
      <c r="G77" s="8"/>
      <c r="H77" s="2"/>
      <c r="I77" s="2"/>
      <c r="J77" s="2"/>
      <c r="K77" s="2"/>
      <c r="L77" s="2"/>
      <c r="M77" s="2"/>
    </row>
    <row r="78" spans="1:13" s="5" customFormat="1" ht="15.75">
      <c r="A78" s="19"/>
      <c r="B78" s="19"/>
      <c r="C78" s="19"/>
      <c r="D78" s="19"/>
      <c r="E78" s="8"/>
      <c r="F78" s="8"/>
      <c r="G78" s="8"/>
      <c r="H78" s="2"/>
      <c r="I78" s="2"/>
      <c r="J78" s="2"/>
      <c r="K78" s="2"/>
      <c r="L78" s="2"/>
      <c r="M78" s="2"/>
    </row>
    <row r="79" spans="1:13" s="5" customFormat="1" ht="15.75">
      <c r="A79" s="19"/>
      <c r="B79" s="19"/>
      <c r="C79" s="19"/>
      <c r="D79" s="19"/>
      <c r="E79" s="8"/>
      <c r="F79" s="8"/>
      <c r="G79" s="8"/>
      <c r="H79" s="2"/>
      <c r="I79" s="2"/>
      <c r="J79" s="2"/>
      <c r="K79" s="2"/>
      <c r="L79" s="2"/>
      <c r="M79" s="2"/>
    </row>
    <row r="80" spans="1:13" s="5" customFormat="1" ht="15.75">
      <c r="A80" s="19"/>
      <c r="B80" s="19"/>
      <c r="C80" s="19"/>
      <c r="D80" s="19"/>
      <c r="E80" s="8"/>
      <c r="F80" s="8"/>
      <c r="G80" s="8"/>
      <c r="H80" s="2"/>
      <c r="I80" s="2"/>
      <c r="J80" s="2"/>
      <c r="K80" s="2"/>
      <c r="L80" s="2"/>
      <c r="M80" s="2"/>
    </row>
    <row r="81" spans="1:13" s="5" customFormat="1" ht="15.75">
      <c r="A81" s="19"/>
      <c r="B81" s="19"/>
      <c r="C81" s="19"/>
      <c r="D81" s="19"/>
      <c r="E81" s="8"/>
      <c r="F81" s="8"/>
      <c r="G81" s="8"/>
      <c r="H81" s="2"/>
      <c r="I81" s="2"/>
      <c r="J81" s="2"/>
      <c r="K81" s="2"/>
      <c r="L81" s="2"/>
      <c r="M81" s="2"/>
    </row>
    <row r="82" spans="1:13" s="5" customFormat="1" ht="15.75">
      <c r="A82" s="19"/>
      <c r="B82" s="19"/>
      <c r="C82" s="19"/>
      <c r="D82" s="19"/>
      <c r="E82" s="8"/>
      <c r="F82" s="8"/>
      <c r="G82" s="8"/>
      <c r="H82" s="2"/>
      <c r="I82" s="2"/>
      <c r="J82" s="2"/>
      <c r="K82" s="2"/>
      <c r="L82" s="2"/>
      <c r="M82" s="2"/>
    </row>
    <row r="83" spans="1:13" s="5" customFormat="1" ht="15.75">
      <c r="A83" s="19"/>
      <c r="B83" s="19"/>
      <c r="C83" s="19"/>
      <c r="D83" s="19"/>
      <c r="E83" s="8"/>
      <c r="F83" s="8"/>
      <c r="G83" s="8"/>
      <c r="H83" s="2"/>
      <c r="I83" s="2"/>
      <c r="J83" s="2"/>
      <c r="K83" s="2"/>
      <c r="L83" s="2"/>
      <c r="M83" s="2"/>
    </row>
    <row r="84" spans="1:13" s="5" customFormat="1" ht="15.75">
      <c r="A84" s="19"/>
      <c r="B84" s="19"/>
      <c r="C84" s="19"/>
      <c r="D84" s="19"/>
      <c r="E84" s="8"/>
      <c r="F84" s="8"/>
      <c r="G84" s="8"/>
      <c r="H84" s="2"/>
      <c r="I84" s="2"/>
      <c r="J84" s="2"/>
      <c r="K84" s="2"/>
      <c r="L84" s="2"/>
      <c r="M84" s="2"/>
    </row>
    <row r="85" spans="1:13" s="5" customFormat="1" ht="15.75">
      <c r="A85" s="19"/>
      <c r="B85" s="19"/>
      <c r="C85" s="19"/>
      <c r="D85" s="19"/>
      <c r="E85" s="8"/>
      <c r="F85" s="8"/>
      <c r="G85" s="8"/>
      <c r="H85" s="2"/>
      <c r="I85" s="2"/>
      <c r="J85" s="2"/>
      <c r="K85" s="2"/>
      <c r="L85" s="2"/>
      <c r="M85" s="2"/>
    </row>
    <row r="86" spans="1:13" s="5" customFormat="1" ht="15.75">
      <c r="A86" s="19"/>
      <c r="B86" s="19"/>
      <c r="C86" s="19"/>
      <c r="D86" s="19"/>
      <c r="E86" s="8"/>
      <c r="F86" s="8"/>
      <c r="G86" s="8"/>
      <c r="H86" s="2"/>
      <c r="I86" s="2"/>
      <c r="J86" s="2"/>
      <c r="K86" s="2"/>
      <c r="L86" s="2"/>
      <c r="M86" s="2"/>
    </row>
    <row r="87" spans="1:13" s="5" customFormat="1" ht="15.75">
      <c r="A87" s="19"/>
      <c r="B87" s="19"/>
      <c r="C87" s="19"/>
      <c r="D87" s="19"/>
      <c r="E87" s="8"/>
      <c r="F87" s="8"/>
      <c r="G87" s="8"/>
      <c r="H87" s="2"/>
      <c r="I87" s="2"/>
      <c r="J87" s="2"/>
      <c r="K87" s="2"/>
      <c r="L87" s="2"/>
      <c r="M87" s="2"/>
    </row>
    <row r="88" spans="1:13" s="5" customFormat="1" ht="15.75">
      <c r="A88" s="19"/>
      <c r="B88" s="19"/>
      <c r="C88" s="19"/>
      <c r="D88" s="19"/>
      <c r="E88" s="8"/>
      <c r="F88" s="8"/>
      <c r="G88" s="8"/>
      <c r="H88" s="2"/>
      <c r="I88" s="2"/>
      <c r="J88" s="2"/>
      <c r="K88" s="2"/>
      <c r="L88" s="2"/>
      <c r="M88" s="2"/>
    </row>
    <row r="89" spans="1:13" s="5" customFormat="1" ht="15.75">
      <c r="A89" s="19"/>
      <c r="B89" s="19"/>
      <c r="C89" s="19"/>
      <c r="D89" s="19"/>
      <c r="E89" s="8"/>
      <c r="F89" s="8"/>
      <c r="G89" s="8"/>
      <c r="H89" s="2"/>
      <c r="I89" s="2"/>
      <c r="J89" s="2"/>
      <c r="K89" s="2"/>
      <c r="L89" s="2"/>
      <c r="M89" s="2"/>
    </row>
    <row r="90" spans="1:13" s="5" customFormat="1" ht="15.75">
      <c r="A90" s="19"/>
      <c r="B90" s="19"/>
      <c r="C90" s="19"/>
      <c r="D90" s="19"/>
      <c r="E90" s="8"/>
      <c r="F90" s="8"/>
      <c r="G90" s="8"/>
      <c r="H90" s="2"/>
      <c r="I90" s="2"/>
      <c r="J90" s="2"/>
      <c r="K90" s="2"/>
      <c r="L90" s="2"/>
      <c r="M90" s="2"/>
    </row>
    <row r="91" spans="1:13" s="5" customFormat="1" ht="15.75">
      <c r="A91" s="19"/>
      <c r="B91" s="19"/>
      <c r="C91" s="19"/>
      <c r="D91" s="19"/>
      <c r="E91" s="8"/>
      <c r="F91" s="8"/>
      <c r="G91" s="8"/>
      <c r="H91" s="2"/>
      <c r="I91" s="2"/>
      <c r="J91" s="2"/>
      <c r="K91" s="2"/>
      <c r="L91" s="2"/>
      <c r="M91" s="2"/>
    </row>
    <row r="92" spans="1:13" s="5" customFormat="1" ht="15.75">
      <c r="A92" s="19"/>
      <c r="B92" s="19"/>
      <c r="C92" s="19"/>
      <c r="D92" s="19"/>
      <c r="E92" s="8"/>
      <c r="F92" s="8"/>
      <c r="G92" s="8"/>
      <c r="H92" s="2"/>
      <c r="I92" s="2"/>
      <c r="J92" s="2"/>
      <c r="K92" s="2"/>
      <c r="L92" s="2"/>
      <c r="M92" s="2"/>
    </row>
    <row r="93" spans="1:13" s="5" customFormat="1" ht="15.75">
      <c r="A93" s="19"/>
      <c r="B93" s="19"/>
      <c r="C93" s="19"/>
      <c r="D93" s="19"/>
      <c r="E93" s="8"/>
      <c r="F93" s="8"/>
      <c r="G93" s="8"/>
      <c r="H93" s="2"/>
      <c r="I93" s="2"/>
      <c r="J93" s="2"/>
      <c r="K93" s="2"/>
      <c r="L93" s="2"/>
      <c r="M93" s="2"/>
    </row>
    <row r="94" spans="1:13" s="5" customFormat="1" ht="15.75">
      <c r="A94" s="19"/>
      <c r="B94" s="19"/>
      <c r="C94" s="19"/>
      <c r="D94" s="19"/>
      <c r="E94" s="8"/>
      <c r="F94" s="8"/>
      <c r="G94" s="8"/>
      <c r="H94" s="2"/>
      <c r="I94" s="2"/>
      <c r="J94" s="2"/>
      <c r="K94" s="2"/>
      <c r="L94" s="2"/>
      <c r="M94" s="2"/>
    </row>
    <row r="95" spans="1:13" s="5" customFormat="1" ht="15.75">
      <c r="A95" s="19"/>
      <c r="B95" s="19"/>
      <c r="C95" s="19"/>
      <c r="D95" s="19"/>
      <c r="E95" s="8"/>
      <c r="F95" s="8"/>
      <c r="G95" s="8"/>
      <c r="H95" s="2"/>
      <c r="I95" s="2"/>
      <c r="J95" s="2"/>
      <c r="K95" s="2"/>
      <c r="L95" s="2"/>
      <c r="M95" s="2"/>
    </row>
    <row r="96" spans="1:13" s="5" customFormat="1" ht="15.75">
      <c r="A96" s="19"/>
      <c r="B96" s="19"/>
      <c r="C96" s="19"/>
      <c r="D96" s="19"/>
      <c r="E96" s="8"/>
      <c r="F96" s="8"/>
      <c r="G96" s="8"/>
      <c r="H96" s="2"/>
      <c r="I96" s="2"/>
      <c r="J96" s="2"/>
      <c r="K96" s="2"/>
      <c r="L96" s="2"/>
      <c r="M96" s="2"/>
    </row>
    <row r="97" spans="1:13" s="5" customFormat="1" ht="15.75">
      <c r="A97" s="19"/>
      <c r="B97" s="19"/>
      <c r="C97" s="19"/>
      <c r="D97" s="19"/>
      <c r="E97" s="8"/>
      <c r="F97" s="8"/>
      <c r="G97" s="8"/>
      <c r="H97" s="2"/>
      <c r="I97" s="2"/>
      <c r="J97" s="2"/>
      <c r="K97" s="2"/>
      <c r="L97" s="2"/>
      <c r="M97" s="2"/>
    </row>
    <row r="98" spans="1:13" s="5" customFormat="1" ht="15.75">
      <c r="A98" s="19"/>
      <c r="B98" s="19"/>
      <c r="C98" s="19"/>
      <c r="D98" s="19"/>
      <c r="E98" s="8"/>
      <c r="F98" s="8"/>
      <c r="G98" s="8"/>
      <c r="H98" s="2"/>
      <c r="I98" s="2"/>
      <c r="J98" s="2"/>
      <c r="K98" s="2"/>
      <c r="L98" s="2"/>
      <c r="M98" s="2"/>
    </row>
    <row r="99" spans="1:13" s="5" customFormat="1" ht="15.75">
      <c r="A99" s="19"/>
      <c r="B99" s="19"/>
      <c r="C99" s="19"/>
      <c r="D99" s="19"/>
      <c r="E99" s="8"/>
      <c r="F99" s="8"/>
      <c r="G99" s="8"/>
      <c r="H99" s="2"/>
      <c r="I99" s="2"/>
      <c r="J99" s="2"/>
      <c r="K99" s="2"/>
      <c r="L99" s="2"/>
      <c r="M99" s="2"/>
    </row>
    <row r="100" spans="1:13" s="5" customFormat="1" ht="15.75">
      <c r="A100" s="19"/>
      <c r="B100" s="19"/>
      <c r="C100" s="19"/>
      <c r="D100" s="19"/>
      <c r="E100" s="8"/>
      <c r="F100" s="8"/>
      <c r="G100" s="8"/>
      <c r="H100" s="2"/>
      <c r="I100" s="2"/>
      <c r="J100" s="2"/>
      <c r="K100" s="2"/>
      <c r="L100" s="2"/>
      <c r="M100" s="2"/>
    </row>
    <row r="101" spans="1:13" s="5" customFormat="1" ht="15.75">
      <c r="A101" s="19"/>
      <c r="B101" s="19"/>
      <c r="C101" s="19"/>
      <c r="D101" s="19"/>
      <c r="E101" s="8"/>
      <c r="F101" s="8"/>
      <c r="G101" s="8"/>
      <c r="H101" s="2"/>
      <c r="I101" s="2"/>
      <c r="J101" s="2"/>
      <c r="K101" s="2"/>
      <c r="L101" s="2"/>
      <c r="M101" s="2"/>
    </row>
    <row r="102" spans="1:13" s="5" customFormat="1" ht="15.75">
      <c r="A102" s="19"/>
      <c r="B102" s="19"/>
      <c r="C102" s="19"/>
      <c r="D102" s="19"/>
      <c r="E102" s="8"/>
      <c r="F102" s="8"/>
      <c r="G102" s="8"/>
      <c r="H102" s="2"/>
      <c r="I102" s="2"/>
      <c r="J102" s="2"/>
      <c r="K102" s="2"/>
      <c r="L102" s="2"/>
      <c r="M102" s="2"/>
    </row>
    <row r="103" spans="1:13" s="5" customFormat="1" ht="15.75">
      <c r="A103" s="19"/>
      <c r="B103" s="19"/>
      <c r="C103" s="19"/>
      <c r="D103" s="19"/>
      <c r="E103" s="8"/>
      <c r="F103" s="8"/>
      <c r="G103" s="8"/>
      <c r="H103" s="2"/>
      <c r="I103" s="2"/>
      <c r="J103" s="2"/>
      <c r="K103" s="2"/>
      <c r="L103" s="2"/>
      <c r="M103" s="2"/>
    </row>
    <row r="104" spans="1:13" s="5" customFormat="1" ht="15.75">
      <c r="A104" s="19"/>
      <c r="B104" s="19"/>
      <c r="C104" s="19"/>
      <c r="D104" s="19"/>
      <c r="E104" s="8"/>
      <c r="F104" s="8"/>
      <c r="G104" s="8"/>
      <c r="H104" s="2"/>
      <c r="I104" s="2"/>
      <c r="J104" s="2"/>
      <c r="K104" s="2"/>
      <c r="L104" s="2"/>
      <c r="M104" s="2"/>
    </row>
    <row r="105" spans="1:13" s="5" customFormat="1" ht="15.75">
      <c r="A105" s="19"/>
      <c r="B105" s="19"/>
      <c r="C105" s="19"/>
      <c r="D105" s="19"/>
      <c r="E105" s="8"/>
      <c r="F105" s="8"/>
      <c r="G105" s="8"/>
      <c r="H105" s="2"/>
      <c r="I105" s="2"/>
      <c r="J105" s="2"/>
      <c r="K105" s="2"/>
      <c r="L105" s="2"/>
      <c r="M105" s="2"/>
    </row>
    <row r="106" spans="1:13" s="5" customFormat="1" ht="15.75">
      <c r="A106" s="19"/>
      <c r="B106" s="19"/>
      <c r="C106" s="19"/>
      <c r="D106" s="19"/>
      <c r="E106" s="8"/>
      <c r="F106" s="8"/>
      <c r="G106" s="8"/>
      <c r="H106" s="2"/>
      <c r="I106" s="2"/>
      <c r="J106" s="2"/>
      <c r="K106" s="2"/>
      <c r="L106" s="2"/>
      <c r="M106" s="2"/>
    </row>
    <row r="107" spans="1:13" s="5" customFormat="1" ht="15.75">
      <c r="A107" s="19"/>
      <c r="B107" s="19"/>
      <c r="C107" s="19"/>
      <c r="D107" s="19"/>
      <c r="E107" s="8"/>
      <c r="F107" s="8"/>
      <c r="G107" s="8"/>
      <c r="H107" s="2"/>
      <c r="I107" s="2"/>
      <c r="J107" s="2"/>
      <c r="K107" s="2"/>
      <c r="L107" s="2"/>
      <c r="M107" s="2"/>
    </row>
    <row r="108" spans="1:13" s="5" customFormat="1" ht="15.75">
      <c r="A108" s="19"/>
      <c r="B108" s="19"/>
      <c r="C108" s="19"/>
      <c r="D108" s="19"/>
      <c r="E108" s="8"/>
      <c r="F108" s="8"/>
      <c r="G108" s="8"/>
      <c r="H108" s="2"/>
      <c r="I108" s="2"/>
      <c r="J108" s="2"/>
      <c r="K108" s="2"/>
      <c r="L108" s="2"/>
      <c r="M108" s="2"/>
    </row>
    <row r="109" spans="1:7" s="5" customFormat="1" ht="15.75">
      <c r="A109" s="19"/>
      <c r="B109" s="19"/>
      <c r="C109" s="19"/>
      <c r="D109" s="19"/>
      <c r="E109" s="8"/>
      <c r="F109" s="8"/>
      <c r="G109" s="8"/>
    </row>
    <row r="110" spans="1:7" s="5" customFormat="1" ht="15.75">
      <c r="A110" s="19"/>
      <c r="B110" s="19"/>
      <c r="C110" s="19"/>
      <c r="D110" s="19"/>
      <c r="E110" s="8"/>
      <c r="F110" s="8"/>
      <c r="G110" s="8"/>
    </row>
    <row r="111" spans="1:7" s="5" customFormat="1" ht="15.75">
      <c r="A111" s="19"/>
      <c r="B111" s="19"/>
      <c r="C111" s="19"/>
      <c r="D111" s="19"/>
      <c r="E111" s="8"/>
      <c r="F111" s="8"/>
      <c r="G111" s="8"/>
    </row>
    <row r="112" spans="1:7" s="5" customFormat="1" ht="15.75">
      <c r="A112" s="19"/>
      <c r="B112" s="19"/>
      <c r="C112" s="19"/>
      <c r="D112" s="19"/>
      <c r="E112" s="8"/>
      <c r="F112" s="8"/>
      <c r="G112" s="8"/>
    </row>
    <row r="113" spans="1:7" s="5" customFormat="1" ht="15.75">
      <c r="A113" s="19"/>
      <c r="B113" s="19"/>
      <c r="C113" s="19"/>
      <c r="D113" s="19"/>
      <c r="E113" s="8"/>
      <c r="F113" s="8"/>
      <c r="G113" s="8"/>
    </row>
    <row r="114" spans="1:7" s="5" customFormat="1" ht="15.75">
      <c r="A114" s="19"/>
      <c r="B114" s="19"/>
      <c r="C114" s="19"/>
      <c r="D114" s="19"/>
      <c r="E114" s="8"/>
      <c r="F114" s="8"/>
      <c r="G114" s="8"/>
    </row>
    <row r="115" spans="1:7" s="5" customFormat="1" ht="15.75">
      <c r="A115" s="19"/>
      <c r="B115" s="19"/>
      <c r="C115" s="19"/>
      <c r="D115" s="19"/>
      <c r="E115" s="8"/>
      <c r="F115" s="8"/>
      <c r="G115" s="8"/>
    </row>
    <row r="116" spans="1:7" s="5" customFormat="1" ht="15.75">
      <c r="A116" s="19"/>
      <c r="B116" s="19"/>
      <c r="C116" s="19"/>
      <c r="D116" s="19"/>
      <c r="E116" s="8"/>
      <c r="F116" s="8"/>
      <c r="G116" s="8"/>
    </row>
    <row r="117" spans="1:7" s="5" customFormat="1" ht="15.75">
      <c r="A117" s="19"/>
      <c r="B117" s="19"/>
      <c r="C117" s="19"/>
      <c r="D117" s="19"/>
      <c r="E117" s="8"/>
      <c r="F117" s="8"/>
      <c r="G117" s="8"/>
    </row>
    <row r="118" spans="1:7" s="5" customFormat="1" ht="15.75">
      <c r="A118" s="19"/>
      <c r="B118" s="19"/>
      <c r="C118" s="19"/>
      <c r="D118" s="19"/>
      <c r="E118" s="8"/>
      <c r="F118" s="8"/>
      <c r="G118" s="8"/>
    </row>
    <row r="119" spans="1:7" s="5" customFormat="1" ht="15.75">
      <c r="A119" s="19"/>
      <c r="B119" s="19"/>
      <c r="C119" s="19"/>
      <c r="D119" s="19"/>
      <c r="E119" s="8"/>
      <c r="F119" s="8"/>
      <c r="G119" s="8"/>
    </row>
    <row r="120" spans="1:7" s="5" customFormat="1" ht="15.75">
      <c r="A120" s="19"/>
      <c r="B120" s="19"/>
      <c r="C120" s="19"/>
      <c r="D120" s="19"/>
      <c r="E120" s="8"/>
      <c r="F120" s="8"/>
      <c r="G120" s="8"/>
    </row>
    <row r="121" spans="1:7" s="5" customFormat="1" ht="15.75">
      <c r="A121" s="19"/>
      <c r="B121" s="19"/>
      <c r="C121" s="19"/>
      <c r="D121" s="19"/>
      <c r="E121" s="8"/>
      <c r="F121" s="8"/>
      <c r="G121" s="8"/>
    </row>
    <row r="122" spans="1:7" s="5" customFormat="1" ht="15.75">
      <c r="A122" s="19"/>
      <c r="B122" s="19"/>
      <c r="C122" s="19"/>
      <c r="D122" s="19"/>
      <c r="E122" s="8"/>
      <c r="F122" s="8"/>
      <c r="G122" s="8"/>
    </row>
    <row r="123" spans="1:7" s="5" customFormat="1" ht="15.75">
      <c r="A123" s="19"/>
      <c r="B123" s="19"/>
      <c r="C123" s="19"/>
      <c r="D123" s="19"/>
      <c r="E123" s="8"/>
      <c r="F123" s="8"/>
      <c r="G123" s="8"/>
    </row>
    <row r="124" spans="1:7" s="5" customFormat="1" ht="15.75">
      <c r="A124" s="19"/>
      <c r="B124" s="19"/>
      <c r="C124" s="19"/>
      <c r="D124" s="19"/>
      <c r="E124" s="8"/>
      <c r="F124" s="8"/>
      <c r="G124" s="8"/>
    </row>
    <row r="125" spans="1:7" s="5" customFormat="1" ht="15.75">
      <c r="A125" s="19"/>
      <c r="B125" s="19"/>
      <c r="C125" s="19"/>
      <c r="D125" s="19"/>
      <c r="E125" s="8"/>
      <c r="F125" s="8"/>
      <c r="G125" s="8"/>
    </row>
    <row r="126" spans="1:7" s="5" customFormat="1" ht="15.75">
      <c r="A126" s="19"/>
      <c r="B126" s="19"/>
      <c r="C126" s="19"/>
      <c r="D126" s="19"/>
      <c r="E126" s="8"/>
      <c r="F126" s="8"/>
      <c r="G126" s="8"/>
    </row>
    <row r="127" spans="1:7" s="5" customFormat="1" ht="15.75">
      <c r="A127" s="19"/>
      <c r="B127" s="19"/>
      <c r="C127" s="19"/>
      <c r="D127" s="19"/>
      <c r="E127" s="8"/>
      <c r="F127" s="8"/>
      <c r="G127" s="8"/>
    </row>
    <row r="128" spans="1:7" s="5" customFormat="1" ht="15.75">
      <c r="A128" s="19"/>
      <c r="B128" s="19"/>
      <c r="C128" s="19"/>
      <c r="D128" s="19"/>
      <c r="E128" s="8"/>
      <c r="F128" s="8"/>
      <c r="G128" s="8"/>
    </row>
    <row r="129" spans="1:7" s="5" customFormat="1" ht="15.75">
      <c r="A129" s="19"/>
      <c r="B129" s="19"/>
      <c r="C129" s="19"/>
      <c r="D129" s="19"/>
      <c r="E129" s="8"/>
      <c r="F129" s="8"/>
      <c r="G129" s="8"/>
    </row>
    <row r="130" spans="1:7" s="5" customFormat="1" ht="15.75">
      <c r="A130" s="19"/>
      <c r="B130" s="19"/>
      <c r="C130" s="19"/>
      <c r="D130" s="19"/>
      <c r="E130" s="8"/>
      <c r="F130" s="8"/>
      <c r="G130" s="8"/>
    </row>
    <row r="131" spans="1:7" s="5" customFormat="1" ht="15.75">
      <c r="A131" s="19"/>
      <c r="B131" s="19"/>
      <c r="C131" s="19"/>
      <c r="D131" s="19"/>
      <c r="E131" s="8"/>
      <c r="F131" s="8"/>
      <c r="G131" s="8"/>
    </row>
    <row r="132" spans="1:7" s="5" customFormat="1" ht="15.75">
      <c r="A132" s="19"/>
      <c r="B132" s="19"/>
      <c r="C132" s="19"/>
      <c r="D132" s="19"/>
      <c r="E132" s="8"/>
      <c r="F132" s="8"/>
      <c r="G132" s="8"/>
    </row>
    <row r="133" spans="1:7" s="5" customFormat="1" ht="15.75">
      <c r="A133" s="19"/>
      <c r="B133" s="19"/>
      <c r="C133" s="19"/>
      <c r="D133" s="19"/>
      <c r="E133" s="8"/>
      <c r="F133" s="8"/>
      <c r="G133" s="8"/>
    </row>
    <row r="134" spans="1:7" s="5" customFormat="1" ht="15.75">
      <c r="A134" s="19"/>
      <c r="B134" s="19"/>
      <c r="C134" s="19"/>
      <c r="D134" s="19"/>
      <c r="E134" s="8"/>
      <c r="F134" s="8"/>
      <c r="G134" s="8"/>
    </row>
    <row r="135" spans="1:7" s="5" customFormat="1" ht="15.75">
      <c r="A135" s="19"/>
      <c r="B135" s="19"/>
      <c r="C135" s="19"/>
      <c r="D135" s="19"/>
      <c r="E135" s="8"/>
      <c r="F135" s="8"/>
      <c r="G135" s="8"/>
    </row>
    <row r="136" spans="1:7" s="5" customFormat="1" ht="15.75">
      <c r="A136" s="19"/>
      <c r="B136" s="19"/>
      <c r="C136" s="19"/>
      <c r="D136" s="19"/>
      <c r="E136" s="8"/>
      <c r="F136" s="8"/>
      <c r="G136" s="8"/>
    </row>
    <row r="137" spans="1:7" s="5" customFormat="1" ht="15.75">
      <c r="A137" s="19"/>
      <c r="B137" s="19"/>
      <c r="C137" s="19"/>
      <c r="D137" s="19"/>
      <c r="E137" s="8"/>
      <c r="F137" s="8"/>
      <c r="G137" s="8"/>
    </row>
    <row r="138" spans="1:7" s="5" customFormat="1" ht="15.75">
      <c r="A138" s="19"/>
      <c r="B138" s="19"/>
      <c r="C138" s="19"/>
      <c r="D138" s="19"/>
      <c r="E138" s="8"/>
      <c r="F138" s="8"/>
      <c r="G138" s="8"/>
    </row>
    <row r="139" spans="1:7" s="5" customFormat="1" ht="15.75">
      <c r="A139" s="19"/>
      <c r="B139" s="19"/>
      <c r="C139" s="19"/>
      <c r="D139" s="19"/>
      <c r="E139" s="8"/>
      <c r="F139" s="8"/>
      <c r="G139" s="8"/>
    </row>
    <row r="140" spans="1:7" s="5" customFormat="1" ht="15.75">
      <c r="A140" s="19"/>
      <c r="B140" s="19"/>
      <c r="C140" s="19"/>
      <c r="D140" s="19"/>
      <c r="E140" s="8"/>
      <c r="F140" s="8"/>
      <c r="G140" s="8"/>
    </row>
    <row r="141" spans="1:7" s="5" customFormat="1" ht="15.75">
      <c r="A141" s="19"/>
      <c r="B141" s="19"/>
      <c r="C141" s="19"/>
      <c r="D141" s="19"/>
      <c r="E141" s="8"/>
      <c r="F141" s="8"/>
      <c r="G141" s="8"/>
    </row>
    <row r="142" spans="1:7" s="5" customFormat="1" ht="15.75">
      <c r="A142" s="19"/>
      <c r="B142" s="19"/>
      <c r="C142" s="19"/>
      <c r="D142" s="19"/>
      <c r="E142" s="8"/>
      <c r="F142" s="8"/>
      <c r="G142" s="8"/>
    </row>
    <row r="143" spans="1:7" s="5" customFormat="1" ht="15.75">
      <c r="A143" s="19"/>
      <c r="B143" s="19"/>
      <c r="C143" s="19"/>
      <c r="D143" s="19"/>
      <c r="E143" s="8"/>
      <c r="F143" s="8"/>
      <c r="G143" s="8"/>
    </row>
    <row r="144" spans="1:7" s="5" customFormat="1" ht="15.75">
      <c r="A144" s="19"/>
      <c r="B144" s="19"/>
      <c r="C144" s="19"/>
      <c r="D144" s="19"/>
      <c r="E144" s="8"/>
      <c r="F144" s="8"/>
      <c r="G144" s="8"/>
    </row>
    <row r="145" spans="1:7" s="5" customFormat="1" ht="15.75">
      <c r="A145" s="19"/>
      <c r="B145" s="19"/>
      <c r="C145" s="19"/>
      <c r="D145" s="19"/>
      <c r="E145" s="8"/>
      <c r="F145" s="8"/>
      <c r="G145" s="8"/>
    </row>
    <row r="146" spans="1:7" s="5" customFormat="1" ht="15.75">
      <c r="A146" s="19"/>
      <c r="B146" s="19"/>
      <c r="C146" s="19"/>
      <c r="D146" s="19"/>
      <c r="E146" s="8"/>
      <c r="F146" s="8"/>
      <c r="G146" s="8"/>
    </row>
    <row r="147" spans="1:7" s="5" customFormat="1" ht="15.75">
      <c r="A147" s="19"/>
      <c r="B147" s="19"/>
      <c r="C147" s="19"/>
      <c r="D147" s="19"/>
      <c r="E147" s="8"/>
      <c r="F147" s="8"/>
      <c r="G147" s="8"/>
    </row>
    <row r="148" spans="1:7" s="5" customFormat="1" ht="15.75">
      <c r="A148" s="19"/>
      <c r="B148" s="19"/>
      <c r="C148" s="19"/>
      <c r="D148" s="19"/>
      <c r="E148" s="8"/>
      <c r="F148" s="8"/>
      <c r="G148" s="8"/>
    </row>
    <row r="149" spans="1:7" s="5" customFormat="1" ht="15.75">
      <c r="A149" s="19"/>
      <c r="B149" s="19"/>
      <c r="C149" s="19"/>
      <c r="D149" s="19"/>
      <c r="E149" s="8"/>
      <c r="F149" s="8"/>
      <c r="G149" s="8"/>
    </row>
    <row r="150" spans="1:7" s="5" customFormat="1" ht="15.75">
      <c r="A150" s="19"/>
      <c r="B150" s="19"/>
      <c r="C150" s="19"/>
      <c r="D150" s="19"/>
      <c r="E150" s="8"/>
      <c r="F150" s="8"/>
      <c r="G150" s="8"/>
    </row>
    <row r="151" spans="1:7" s="5" customFormat="1" ht="15.75">
      <c r="A151" s="19"/>
      <c r="B151" s="19"/>
      <c r="C151" s="19"/>
      <c r="D151" s="19"/>
      <c r="E151" s="8"/>
      <c r="F151" s="8"/>
      <c r="G151" s="8"/>
    </row>
    <row r="152" spans="1:7" s="5" customFormat="1" ht="15.75">
      <c r="A152" s="19"/>
      <c r="B152" s="19"/>
      <c r="C152" s="19"/>
      <c r="D152" s="19"/>
      <c r="E152" s="8"/>
      <c r="F152" s="8"/>
      <c r="G152" s="8"/>
    </row>
    <row r="153" spans="1:7" s="5" customFormat="1" ht="15.75">
      <c r="A153" s="19"/>
      <c r="B153" s="19"/>
      <c r="C153" s="19"/>
      <c r="D153" s="19"/>
      <c r="E153" s="8"/>
      <c r="F153" s="8"/>
      <c r="G153" s="8"/>
    </row>
    <row r="154" spans="1:7" s="5" customFormat="1" ht="15.75">
      <c r="A154" s="19"/>
      <c r="B154" s="19"/>
      <c r="C154" s="19"/>
      <c r="D154" s="19"/>
      <c r="E154" s="8"/>
      <c r="F154" s="8"/>
      <c r="G154" s="8"/>
    </row>
    <row r="155" spans="1:7" s="5" customFormat="1" ht="15.75">
      <c r="A155" s="19"/>
      <c r="B155" s="19"/>
      <c r="C155" s="19"/>
      <c r="D155" s="19"/>
      <c r="E155" s="8"/>
      <c r="F155" s="8"/>
      <c r="G155" s="8"/>
    </row>
    <row r="156" spans="1:7" s="5" customFormat="1" ht="15.75">
      <c r="A156" s="19"/>
      <c r="B156" s="19"/>
      <c r="C156" s="19"/>
      <c r="D156" s="19"/>
      <c r="E156" s="8"/>
      <c r="F156" s="8"/>
      <c r="G156" s="8"/>
    </row>
    <row r="157" spans="1:7" s="5" customFormat="1" ht="15.75">
      <c r="A157" s="19"/>
      <c r="B157" s="19"/>
      <c r="C157" s="19"/>
      <c r="D157" s="19"/>
      <c r="E157" s="8"/>
      <c r="F157" s="8"/>
      <c r="G157" s="8"/>
    </row>
    <row r="158" spans="1:7" s="5" customFormat="1" ht="15.75">
      <c r="A158" s="19"/>
      <c r="B158" s="19"/>
      <c r="C158" s="19"/>
      <c r="D158" s="19"/>
      <c r="E158" s="8"/>
      <c r="F158" s="8"/>
      <c r="G158" s="8"/>
    </row>
    <row r="159" spans="1:7" s="5" customFormat="1" ht="15.75">
      <c r="A159" s="19"/>
      <c r="B159" s="19"/>
      <c r="C159" s="19"/>
      <c r="D159" s="19"/>
      <c r="E159" s="8"/>
      <c r="F159" s="8"/>
      <c r="G159" s="8"/>
    </row>
    <row r="160" spans="1:7" s="5" customFormat="1" ht="15.75">
      <c r="A160" s="19"/>
      <c r="B160" s="19"/>
      <c r="C160" s="19"/>
      <c r="D160" s="19"/>
      <c r="E160" s="8"/>
      <c r="F160" s="8"/>
      <c r="G160" s="8"/>
    </row>
    <row r="161" spans="1:7" s="5" customFormat="1" ht="15.75">
      <c r="A161" s="19"/>
      <c r="B161" s="19"/>
      <c r="C161" s="19"/>
      <c r="D161" s="19"/>
      <c r="E161" s="8"/>
      <c r="F161" s="8"/>
      <c r="G161" s="8"/>
    </row>
    <row r="162" spans="1:7" s="5" customFormat="1" ht="15.75">
      <c r="A162" s="19"/>
      <c r="B162" s="19"/>
      <c r="C162" s="19"/>
      <c r="D162" s="19"/>
      <c r="E162" s="8"/>
      <c r="F162" s="8"/>
      <c r="G162" s="8"/>
    </row>
    <row r="163" spans="1:7" s="5" customFormat="1" ht="15.75">
      <c r="A163" s="19"/>
      <c r="B163" s="19"/>
      <c r="C163" s="19"/>
      <c r="D163" s="19"/>
      <c r="E163" s="8"/>
      <c r="F163" s="8"/>
      <c r="G163" s="8"/>
    </row>
    <row r="164" spans="1:7" s="5" customFormat="1" ht="15.75">
      <c r="A164" s="19"/>
      <c r="B164" s="19"/>
      <c r="C164" s="19"/>
      <c r="D164" s="19"/>
      <c r="E164" s="8"/>
      <c r="F164" s="8"/>
      <c r="G164" s="8"/>
    </row>
    <row r="165" spans="1:7" s="5" customFormat="1" ht="15.75">
      <c r="A165" s="19"/>
      <c r="B165" s="19"/>
      <c r="C165" s="19"/>
      <c r="D165" s="19"/>
      <c r="E165" s="8"/>
      <c r="F165" s="8"/>
      <c r="G165" s="8"/>
    </row>
    <row r="166" spans="1:7" s="5" customFormat="1" ht="15.75">
      <c r="A166" s="19"/>
      <c r="B166" s="19"/>
      <c r="C166" s="19"/>
      <c r="D166" s="19"/>
      <c r="E166" s="8"/>
      <c r="F166" s="8"/>
      <c r="G166" s="8"/>
    </row>
    <row r="167" spans="1:7" s="5" customFormat="1" ht="15.75">
      <c r="A167" s="19"/>
      <c r="B167" s="19"/>
      <c r="C167" s="19"/>
      <c r="D167" s="19"/>
      <c r="E167" s="8"/>
      <c r="F167" s="8"/>
      <c r="G167" s="8"/>
    </row>
    <row r="168" spans="1:7" s="5" customFormat="1" ht="15.75">
      <c r="A168" s="19"/>
      <c r="B168" s="19"/>
      <c r="C168" s="19"/>
      <c r="D168" s="19"/>
      <c r="E168" s="8"/>
      <c r="F168" s="8"/>
      <c r="G168" s="8"/>
    </row>
    <row r="169" spans="1:7" s="5" customFormat="1" ht="15.75">
      <c r="A169" s="19"/>
      <c r="B169" s="19"/>
      <c r="C169" s="19"/>
      <c r="D169" s="19"/>
      <c r="E169" s="8"/>
      <c r="F169" s="8"/>
      <c r="G169" s="8"/>
    </row>
    <row r="170" spans="2:7" s="5" customFormat="1" ht="15.75">
      <c r="B170" s="19"/>
      <c r="C170" s="19"/>
      <c r="D170" s="19"/>
      <c r="E170" s="8"/>
      <c r="F170" s="8"/>
      <c r="G170" s="8"/>
    </row>
    <row r="171" spans="2:7" s="5" customFormat="1" ht="15.75">
      <c r="B171" s="19"/>
      <c r="C171" s="19"/>
      <c r="D171" s="19"/>
      <c r="E171" s="8"/>
      <c r="F171" s="8"/>
      <c r="G171" s="8"/>
    </row>
    <row r="172" spans="2:7" s="5" customFormat="1" ht="15.75">
      <c r="B172" s="19"/>
      <c r="C172" s="19"/>
      <c r="D172" s="19"/>
      <c r="E172" s="8"/>
      <c r="F172" s="8"/>
      <c r="G172" s="8"/>
    </row>
    <row r="173" spans="2:7" s="5" customFormat="1" ht="15.75">
      <c r="B173" s="19"/>
      <c r="C173" s="19"/>
      <c r="D173" s="19"/>
      <c r="E173" s="8"/>
      <c r="F173" s="8"/>
      <c r="G173" s="8"/>
    </row>
    <row r="174" spans="2:7" s="5" customFormat="1" ht="15.75">
      <c r="B174" s="19"/>
      <c r="C174" s="19"/>
      <c r="D174" s="19"/>
      <c r="E174" s="8"/>
      <c r="F174" s="8"/>
      <c r="G174" s="8"/>
    </row>
    <row r="175" spans="2:7" s="5" customFormat="1" ht="15.75">
      <c r="B175" s="19"/>
      <c r="C175" s="19"/>
      <c r="D175" s="19"/>
      <c r="E175" s="8"/>
      <c r="F175" s="8"/>
      <c r="G175" s="8"/>
    </row>
    <row r="176" spans="2:7" s="5" customFormat="1" ht="15.75">
      <c r="B176" s="19"/>
      <c r="C176" s="19"/>
      <c r="D176" s="19"/>
      <c r="E176" s="8"/>
      <c r="F176" s="8"/>
      <c r="G176" s="8"/>
    </row>
    <row r="177" spans="2:7" s="5" customFormat="1" ht="15.75">
      <c r="B177" s="19"/>
      <c r="C177" s="19"/>
      <c r="D177" s="19"/>
      <c r="E177" s="8"/>
      <c r="F177" s="8"/>
      <c r="G177" s="8"/>
    </row>
    <row r="178" spans="2:7" s="5" customFormat="1" ht="15.75">
      <c r="B178" s="19"/>
      <c r="C178" s="19"/>
      <c r="D178" s="19"/>
      <c r="E178" s="8"/>
      <c r="F178" s="8"/>
      <c r="G178" s="8"/>
    </row>
    <row r="179" spans="2:7" s="5" customFormat="1" ht="15.75">
      <c r="B179" s="19"/>
      <c r="C179" s="19"/>
      <c r="D179" s="19"/>
      <c r="E179" s="8"/>
      <c r="F179" s="8"/>
      <c r="G179" s="8"/>
    </row>
    <row r="180" spans="2:7" s="5" customFormat="1" ht="15.75">
      <c r="B180" s="19"/>
      <c r="C180" s="19"/>
      <c r="D180" s="19"/>
      <c r="E180" s="8"/>
      <c r="F180" s="8"/>
      <c r="G180" s="8"/>
    </row>
    <row r="181" spans="2:7" s="5" customFormat="1" ht="15.75">
      <c r="B181" s="19"/>
      <c r="C181" s="19"/>
      <c r="D181" s="19"/>
      <c r="E181" s="8"/>
      <c r="F181" s="8"/>
      <c r="G181" s="8"/>
    </row>
    <row r="182" spans="2:7" s="5" customFormat="1" ht="15.75">
      <c r="B182" s="19"/>
      <c r="C182" s="19"/>
      <c r="D182" s="19"/>
      <c r="E182" s="8"/>
      <c r="F182" s="8"/>
      <c r="G182" s="8"/>
    </row>
    <row r="183" spans="2:7" s="5" customFormat="1" ht="15.75">
      <c r="B183" s="19"/>
      <c r="C183" s="19"/>
      <c r="D183" s="19"/>
      <c r="E183" s="8"/>
      <c r="F183" s="8"/>
      <c r="G183" s="8"/>
    </row>
    <row r="184" spans="2:7" s="5" customFormat="1" ht="15.75">
      <c r="B184" s="19"/>
      <c r="C184" s="19"/>
      <c r="D184" s="19"/>
      <c r="E184" s="8"/>
      <c r="F184" s="8"/>
      <c r="G184" s="8"/>
    </row>
    <row r="185" spans="2:7" s="5" customFormat="1" ht="15.75">
      <c r="B185" s="19"/>
      <c r="C185" s="19"/>
      <c r="D185" s="19"/>
      <c r="E185" s="8"/>
      <c r="F185" s="8"/>
      <c r="G185" s="8"/>
    </row>
    <row r="186" spans="2:7" s="5" customFormat="1" ht="15.75">
      <c r="B186" s="19"/>
      <c r="C186" s="19"/>
      <c r="D186" s="19"/>
      <c r="E186" s="8"/>
      <c r="F186" s="8"/>
      <c r="G186" s="8"/>
    </row>
    <row r="187" spans="2:7" s="5" customFormat="1" ht="15.75">
      <c r="B187" s="19"/>
      <c r="C187" s="19"/>
      <c r="D187" s="19"/>
      <c r="E187" s="8"/>
      <c r="F187" s="8"/>
      <c r="G187" s="8"/>
    </row>
    <row r="188" spans="2:7" s="5" customFormat="1" ht="15.75">
      <c r="B188" s="19"/>
      <c r="C188" s="19"/>
      <c r="D188" s="19"/>
      <c r="E188" s="8"/>
      <c r="F188" s="8"/>
      <c r="G188" s="8"/>
    </row>
    <row r="189" spans="2:7" s="5" customFormat="1" ht="15.75">
      <c r="B189" s="19"/>
      <c r="C189" s="19"/>
      <c r="D189" s="19"/>
      <c r="E189" s="8"/>
      <c r="F189" s="8"/>
      <c r="G189" s="8"/>
    </row>
    <row r="190" spans="2:7" s="5" customFormat="1" ht="15.75">
      <c r="B190" s="19"/>
      <c r="C190" s="19"/>
      <c r="D190" s="19"/>
      <c r="E190" s="8"/>
      <c r="F190" s="8"/>
      <c r="G190" s="8"/>
    </row>
    <row r="191" spans="2:7" s="5" customFormat="1" ht="15.75">
      <c r="B191" s="19"/>
      <c r="C191" s="19"/>
      <c r="D191" s="19"/>
      <c r="E191" s="8"/>
      <c r="F191" s="8"/>
      <c r="G191" s="8"/>
    </row>
    <row r="192" spans="2:7" s="5" customFormat="1" ht="15.75">
      <c r="B192" s="19"/>
      <c r="C192" s="19"/>
      <c r="D192" s="19"/>
      <c r="E192" s="8"/>
      <c r="F192" s="8"/>
      <c r="G192" s="8"/>
    </row>
    <row r="193" spans="2:7" s="5" customFormat="1" ht="15.75">
      <c r="B193" s="19"/>
      <c r="C193" s="19"/>
      <c r="D193" s="19"/>
      <c r="E193" s="8"/>
      <c r="F193" s="8"/>
      <c r="G193" s="8"/>
    </row>
    <row r="194" spans="2:7" s="5" customFormat="1" ht="15.75">
      <c r="B194" s="19"/>
      <c r="C194" s="19"/>
      <c r="D194" s="19"/>
      <c r="E194" s="8"/>
      <c r="F194" s="8"/>
      <c r="G194" s="8"/>
    </row>
    <row r="195" spans="2:7" s="5" customFormat="1" ht="15.75">
      <c r="B195" s="19"/>
      <c r="C195" s="19"/>
      <c r="D195" s="19"/>
      <c r="E195" s="8"/>
      <c r="F195" s="8"/>
      <c r="G195" s="8"/>
    </row>
    <row r="196" spans="2:7" s="5" customFormat="1" ht="15.75">
      <c r="B196" s="19"/>
      <c r="C196" s="19"/>
      <c r="D196" s="19"/>
      <c r="E196" s="8"/>
      <c r="F196" s="8"/>
      <c r="G196" s="8"/>
    </row>
    <row r="197" spans="2:7" s="5" customFormat="1" ht="15.75">
      <c r="B197" s="19"/>
      <c r="C197" s="19"/>
      <c r="D197" s="19"/>
      <c r="E197" s="8"/>
      <c r="F197" s="8"/>
      <c r="G197" s="8"/>
    </row>
    <row r="198" spans="2:7" s="5" customFormat="1" ht="15.75">
      <c r="B198" s="19"/>
      <c r="C198" s="19"/>
      <c r="D198" s="19"/>
      <c r="E198" s="8"/>
      <c r="F198" s="8"/>
      <c r="G198" s="8"/>
    </row>
    <row r="199" spans="2:7" s="5" customFormat="1" ht="15.75">
      <c r="B199" s="19"/>
      <c r="C199" s="19"/>
      <c r="D199" s="19"/>
      <c r="E199" s="8"/>
      <c r="F199" s="8"/>
      <c r="G199" s="8"/>
    </row>
    <row r="200" spans="2:7" s="5" customFormat="1" ht="15.75">
      <c r="B200" s="19"/>
      <c r="C200" s="19"/>
      <c r="D200" s="19"/>
      <c r="E200" s="8"/>
      <c r="F200" s="8"/>
      <c r="G200" s="8"/>
    </row>
    <row r="201" spans="2:7" s="5" customFormat="1" ht="15.75">
      <c r="B201" s="19"/>
      <c r="C201" s="19"/>
      <c r="D201" s="19"/>
      <c r="E201" s="8"/>
      <c r="F201" s="8"/>
      <c r="G201" s="8"/>
    </row>
    <row r="202" spans="2:7" s="5" customFormat="1" ht="15.75">
      <c r="B202" s="19"/>
      <c r="C202" s="19"/>
      <c r="D202" s="19"/>
      <c r="E202" s="8"/>
      <c r="F202" s="8"/>
      <c r="G202" s="8"/>
    </row>
    <row r="203" spans="2:7" s="5" customFormat="1" ht="15.75">
      <c r="B203" s="19"/>
      <c r="C203" s="19"/>
      <c r="D203" s="19"/>
      <c r="E203" s="8"/>
      <c r="F203" s="8"/>
      <c r="G203" s="8"/>
    </row>
    <row r="204" spans="2:7" s="5" customFormat="1" ht="15.75">
      <c r="B204" s="19"/>
      <c r="C204" s="19"/>
      <c r="D204" s="19"/>
      <c r="E204" s="8"/>
      <c r="F204" s="8"/>
      <c r="G204" s="8"/>
    </row>
    <row r="205" spans="2:7" s="5" customFormat="1" ht="15.75">
      <c r="B205" s="19"/>
      <c r="C205" s="19"/>
      <c r="D205" s="19"/>
      <c r="E205" s="8"/>
      <c r="F205" s="8"/>
      <c r="G205" s="8"/>
    </row>
    <row r="206" spans="2:7" s="5" customFormat="1" ht="15.75">
      <c r="B206" s="19"/>
      <c r="C206" s="19"/>
      <c r="D206" s="19"/>
      <c r="E206" s="8"/>
      <c r="F206" s="8"/>
      <c r="G206" s="8"/>
    </row>
    <row r="207" spans="2:7" s="5" customFormat="1" ht="15.75">
      <c r="B207" s="19"/>
      <c r="C207" s="19"/>
      <c r="D207" s="19"/>
      <c r="E207" s="8"/>
      <c r="F207" s="8"/>
      <c r="G207" s="8"/>
    </row>
    <row r="208" spans="2:7" s="5" customFormat="1" ht="15.75">
      <c r="B208" s="19"/>
      <c r="C208" s="19"/>
      <c r="D208" s="19"/>
      <c r="E208" s="8"/>
      <c r="F208" s="8"/>
      <c r="G208" s="8"/>
    </row>
    <row r="209" spans="2:7" s="5" customFormat="1" ht="15.75">
      <c r="B209" s="19"/>
      <c r="C209" s="19"/>
      <c r="D209" s="19"/>
      <c r="E209" s="8"/>
      <c r="F209" s="8"/>
      <c r="G209" s="8"/>
    </row>
    <row r="210" spans="2:7" s="5" customFormat="1" ht="15.75">
      <c r="B210" s="19"/>
      <c r="C210" s="19"/>
      <c r="D210" s="19"/>
      <c r="E210" s="8"/>
      <c r="F210" s="8"/>
      <c r="G210" s="8"/>
    </row>
    <row r="211" spans="2:7" s="5" customFormat="1" ht="15.75">
      <c r="B211" s="19"/>
      <c r="C211" s="19"/>
      <c r="D211" s="19"/>
      <c r="E211" s="8"/>
      <c r="F211" s="8"/>
      <c r="G211" s="8"/>
    </row>
    <row r="212" spans="2:7" s="5" customFormat="1" ht="15.75">
      <c r="B212" s="19"/>
      <c r="C212" s="19"/>
      <c r="D212" s="19"/>
      <c r="E212" s="8"/>
      <c r="F212" s="8"/>
      <c r="G212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5" r:id="rId1"/>
  <ignoredErrors>
    <ignoredError sqref="B65:D6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2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4.140625" style="27" customWidth="1"/>
    <col min="5" max="5" width="13.28125" style="8" bestFit="1" customWidth="1"/>
    <col min="6" max="7" width="14.8515625" style="8" customWidth="1"/>
    <col min="8" max="8" width="11.421875" style="8" customWidth="1"/>
    <col min="9" max="9" width="14.00390625" style="11" customWidth="1"/>
    <col min="10" max="28" width="11.421875" style="11" customWidth="1"/>
    <col min="29" max="244" width="11.421875" style="2" customWidth="1"/>
    <col min="245" max="245" width="26.421875" style="2" customWidth="1"/>
    <col min="246" max="16384" width="11.57421875" style="2" customWidth="1"/>
  </cols>
  <sheetData>
    <row r="1" spans="1:253" s="8" customFormat="1" ht="15.75">
      <c r="A1" s="1" t="s">
        <v>65</v>
      </c>
      <c r="B1" s="11"/>
      <c r="C1" s="11"/>
      <c r="D1" s="11"/>
      <c r="E1" s="11"/>
      <c r="F1" s="11"/>
      <c r="G1" s="11"/>
      <c r="H1" s="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8" customFormat="1" ht="15.75">
      <c r="A2" s="1" t="s">
        <v>0</v>
      </c>
      <c r="B2" s="11"/>
      <c r="C2" s="11"/>
      <c r="D2" s="11"/>
      <c r="E2" s="11"/>
      <c r="F2" s="11"/>
      <c r="G2" s="11"/>
      <c r="H2" s="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4" ht="15.75">
      <c r="A3" s="4"/>
      <c r="B3" s="8"/>
      <c r="C3" s="8"/>
      <c r="D3" s="8"/>
    </row>
    <row r="4" spans="1:253" s="15" customFormat="1" ht="15.75">
      <c r="A4" s="21" t="s">
        <v>63</v>
      </c>
      <c r="B4" s="28">
        <v>1995</v>
      </c>
      <c r="C4" s="28">
        <v>2002</v>
      </c>
      <c r="D4" s="28">
        <v>2008</v>
      </c>
      <c r="E4" s="28">
        <v>2014</v>
      </c>
      <c r="F4" s="28">
        <v>2017</v>
      </c>
      <c r="G4" s="28">
        <v>2020</v>
      </c>
      <c r="H4" s="28" t="s">
        <v>77</v>
      </c>
      <c r="I4" s="22" t="s">
        <v>85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8" customFormat="1" ht="15.75">
      <c r="A5" s="17" t="s">
        <v>1</v>
      </c>
      <c r="B5" s="18">
        <v>562.6</v>
      </c>
      <c r="C5" s="18">
        <v>572.04</v>
      </c>
      <c r="D5" s="18">
        <v>937.0999981369823</v>
      </c>
      <c r="E5" s="18">
        <v>1043.32</v>
      </c>
      <c r="F5" s="18">
        <v>1178.2699</v>
      </c>
      <c r="G5" s="110">
        <v>1256.9399999999987</v>
      </c>
      <c r="H5" s="85">
        <f>_xlfn.IFERROR(+G5/F5-1," ")</f>
        <v>0.0667674698301286</v>
      </c>
      <c r="I5" s="81">
        <f>_xlfn.IFERROR(+G5/$G$65," ")</f>
        <v>0.025624951453994817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8" customFormat="1" ht="15.75">
      <c r="A6" s="17" t="s">
        <v>21</v>
      </c>
      <c r="B6" s="18">
        <v>10.8</v>
      </c>
      <c r="C6" s="18">
        <v>52.84</v>
      </c>
      <c r="D6" s="18">
        <v>341.36000014841557</v>
      </c>
      <c r="E6" s="18">
        <v>236.01001</v>
      </c>
      <c r="F6" s="18">
        <v>220.95001</v>
      </c>
      <c r="G6" s="110">
        <v>233.61000000000004</v>
      </c>
      <c r="H6" s="85">
        <f aca="true" t="shared" si="0" ref="H6:H65">_xlfn.IFERROR(+G6/F6-1," ")</f>
        <v>0.05729798337642089</v>
      </c>
      <c r="I6" s="81">
        <f aca="true" t="shared" si="1" ref="I6:I65">_xlfn.IFERROR(+G6/$G$65," ")</f>
        <v>0.004762554226269939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8" customFormat="1" ht="15.75">
      <c r="A7" s="17" t="s">
        <v>22</v>
      </c>
      <c r="B7" s="18"/>
      <c r="C7" s="18"/>
      <c r="D7" s="18"/>
      <c r="E7" s="18"/>
      <c r="F7" s="18"/>
      <c r="G7" s="110"/>
      <c r="H7" s="85" t="str">
        <f t="shared" si="0"/>
        <v> </v>
      </c>
      <c r="I7" s="8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8" customFormat="1" ht="15.75">
      <c r="A8" s="17" t="s">
        <v>23</v>
      </c>
      <c r="B8" s="18">
        <v>0.3</v>
      </c>
      <c r="C8" s="18"/>
      <c r="D8" s="18"/>
      <c r="E8" s="18"/>
      <c r="F8" s="18"/>
      <c r="G8" s="110"/>
      <c r="H8" s="85" t="str">
        <f t="shared" si="0"/>
        <v> </v>
      </c>
      <c r="I8" s="8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8" customFormat="1" ht="15.75">
      <c r="A9" s="17" t="s">
        <v>24</v>
      </c>
      <c r="B9" s="18">
        <v>85.4</v>
      </c>
      <c r="C9" s="18">
        <v>53.63</v>
      </c>
      <c r="D9" s="18">
        <v>35.65999960899353</v>
      </c>
      <c r="E9" s="18">
        <v>22.69</v>
      </c>
      <c r="F9" s="18">
        <v>25.32</v>
      </c>
      <c r="G9" s="110">
        <v>27.930000000000003</v>
      </c>
      <c r="H9" s="85">
        <f t="shared" si="0"/>
        <v>0.1030805687203793</v>
      </c>
      <c r="I9" s="81">
        <f t="shared" si="1"/>
        <v>0.0005694025920967398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8" customFormat="1" ht="15.75">
      <c r="A10" s="17" t="s">
        <v>25</v>
      </c>
      <c r="B10" s="18">
        <v>0.4</v>
      </c>
      <c r="C10" s="18"/>
      <c r="D10" s="18"/>
      <c r="E10" s="18"/>
      <c r="F10" s="18"/>
      <c r="G10" s="110"/>
      <c r="H10" s="85" t="str">
        <f t="shared" si="0"/>
        <v> </v>
      </c>
      <c r="I10" s="8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8" customFormat="1" ht="15.75">
      <c r="A11" s="17" t="s">
        <v>2</v>
      </c>
      <c r="B11" s="18">
        <v>5.1</v>
      </c>
      <c r="C11" s="18">
        <v>77.3</v>
      </c>
      <c r="D11" s="18">
        <v>209.10999983735383</v>
      </c>
      <c r="E11" s="18">
        <v>242.67</v>
      </c>
      <c r="F11" s="18">
        <v>211.70999</v>
      </c>
      <c r="G11" s="110">
        <v>240.2600000000001</v>
      </c>
      <c r="H11" s="85">
        <f t="shared" si="0"/>
        <v>0.134854335404768</v>
      </c>
      <c r="I11" s="81">
        <f t="shared" si="1"/>
        <v>0.004898126272007259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8" customFormat="1" ht="15.75">
      <c r="A12" s="17" t="s">
        <v>26</v>
      </c>
      <c r="B12" s="18">
        <v>599.4</v>
      </c>
      <c r="C12" s="18">
        <v>280.74</v>
      </c>
      <c r="D12" s="18">
        <v>155.87000058963895</v>
      </c>
      <c r="E12" s="18">
        <v>108.83</v>
      </c>
      <c r="F12" s="18">
        <v>112.08</v>
      </c>
      <c r="G12" s="110">
        <v>107.03999999999996</v>
      </c>
      <c r="H12" s="85">
        <f t="shared" si="0"/>
        <v>-0.044967880085653444</v>
      </c>
      <c r="I12" s="81">
        <f t="shared" si="1"/>
        <v>0.002182200267025958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8" customFormat="1" ht="15.75">
      <c r="A13" s="17" t="s">
        <v>3</v>
      </c>
      <c r="B13" s="18">
        <v>175.9</v>
      </c>
      <c r="C13" s="18">
        <v>146.65</v>
      </c>
      <c r="D13" s="18">
        <v>269.74999864399433</v>
      </c>
      <c r="E13" s="18">
        <v>134.47</v>
      </c>
      <c r="F13" s="18">
        <v>141.68</v>
      </c>
      <c r="G13" s="110">
        <v>142.73</v>
      </c>
      <c r="H13" s="85">
        <f t="shared" si="0"/>
        <v>0.007411067193675791</v>
      </c>
      <c r="I13" s="81">
        <f t="shared" si="1"/>
        <v>0.002909804223772562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8" customFormat="1" ht="15.75">
      <c r="A14" s="17" t="s">
        <v>4</v>
      </c>
      <c r="B14" s="18">
        <v>634</v>
      </c>
      <c r="C14" s="18">
        <v>583.28</v>
      </c>
      <c r="D14" s="18">
        <v>206.99000085890293</v>
      </c>
      <c r="E14" s="18">
        <v>112.83</v>
      </c>
      <c r="F14" s="18">
        <v>104.95</v>
      </c>
      <c r="G14" s="110">
        <v>50.43</v>
      </c>
      <c r="H14" s="85">
        <f t="shared" si="0"/>
        <v>-0.5194854692710815</v>
      </c>
      <c r="I14" s="81">
        <f t="shared" si="1"/>
        <v>0.0010281050024861648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8" customFormat="1" ht="15.75">
      <c r="A15" s="17" t="s">
        <v>27</v>
      </c>
      <c r="B15" s="18"/>
      <c r="C15" s="18"/>
      <c r="D15" s="18"/>
      <c r="E15" s="18"/>
      <c r="F15" s="18"/>
      <c r="G15" s="110"/>
      <c r="H15" s="85" t="str">
        <f t="shared" si="0"/>
        <v> </v>
      </c>
      <c r="I15" s="8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8" customFormat="1" ht="15.75">
      <c r="A16" s="17" t="s">
        <v>5</v>
      </c>
      <c r="B16" s="18">
        <v>433</v>
      </c>
      <c r="C16" s="18">
        <v>525.27</v>
      </c>
      <c r="D16" s="18">
        <v>414.1100007519126</v>
      </c>
      <c r="E16" s="18">
        <v>295.39</v>
      </c>
      <c r="F16" s="18">
        <v>244.18001</v>
      </c>
      <c r="G16" s="110">
        <v>205.64000000000001</v>
      </c>
      <c r="H16" s="85">
        <f t="shared" si="0"/>
        <v>-0.15783441896001227</v>
      </c>
      <c r="I16" s="81">
        <f t="shared" si="1"/>
        <v>0.004192336163221395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8" customFormat="1" ht="15.75">
      <c r="A17" s="17" t="s">
        <v>6</v>
      </c>
      <c r="B17" s="18">
        <v>779.1</v>
      </c>
      <c r="C17" s="18">
        <v>743.36</v>
      </c>
      <c r="D17" s="18">
        <v>411.97000021860003</v>
      </c>
      <c r="E17" s="18">
        <v>304.09</v>
      </c>
      <c r="F17" s="18">
        <v>303.62</v>
      </c>
      <c r="G17" s="110">
        <v>230.75999999999985</v>
      </c>
      <c r="H17" s="85">
        <f t="shared" si="0"/>
        <v>-0.23997101640208207</v>
      </c>
      <c r="I17" s="81">
        <f t="shared" si="1"/>
        <v>0.004704451920953941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8" customFormat="1" ht="15.75">
      <c r="A18" s="17" t="s">
        <v>7</v>
      </c>
      <c r="B18" s="18">
        <v>2046.4</v>
      </c>
      <c r="C18" s="18">
        <v>2540.13</v>
      </c>
      <c r="D18" s="18">
        <v>3251.3099985457957</v>
      </c>
      <c r="E18" s="18">
        <v>3049.23</v>
      </c>
      <c r="F18" s="18">
        <v>2959.88</v>
      </c>
      <c r="G18" s="110">
        <v>1990.149999999997</v>
      </c>
      <c r="H18" s="85">
        <f t="shared" si="0"/>
        <v>-0.3276247685717</v>
      </c>
      <c r="I18" s="81">
        <f t="shared" si="1"/>
        <v>0.040572737868289466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8" customFormat="1" ht="15.75">
      <c r="A19" s="17" t="s">
        <v>28</v>
      </c>
      <c r="B19" s="18"/>
      <c r="C19" s="18"/>
      <c r="D19" s="18"/>
      <c r="E19" s="18"/>
      <c r="F19" s="18"/>
      <c r="G19" s="110"/>
      <c r="H19" s="85" t="str">
        <f t="shared" si="0"/>
        <v> </v>
      </c>
      <c r="I19" s="8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15.75">
      <c r="A20" s="17" t="s">
        <v>29</v>
      </c>
      <c r="B20" s="18">
        <v>7.4</v>
      </c>
      <c r="C20" s="18">
        <v>1.58</v>
      </c>
      <c r="D20" s="18">
        <v>1.3500000536441803</v>
      </c>
      <c r="E20" s="18">
        <v>1.05</v>
      </c>
      <c r="F20" s="18">
        <v>1.2</v>
      </c>
      <c r="G20" s="110">
        <v>1.05</v>
      </c>
      <c r="H20" s="85">
        <f t="shared" si="0"/>
        <v>-0.12499999999999989</v>
      </c>
      <c r="I20" s="81">
        <f t="shared" si="1"/>
        <v>2.140611248483984E-05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15.75">
      <c r="A21" s="17" t="s">
        <v>30</v>
      </c>
      <c r="B21" s="18">
        <v>136.3</v>
      </c>
      <c r="C21" s="18">
        <v>100.53</v>
      </c>
      <c r="D21" s="18">
        <v>29.420000195503235</v>
      </c>
      <c r="E21" s="18">
        <v>3.6</v>
      </c>
      <c r="F21" s="18">
        <v>1</v>
      </c>
      <c r="G21" s="110">
        <v>1.42</v>
      </c>
      <c r="H21" s="85">
        <f t="shared" si="0"/>
        <v>0.41999999999999993</v>
      </c>
      <c r="I21" s="81">
        <f t="shared" si="1"/>
        <v>2.8949218789021497E-05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15.75">
      <c r="A22" s="17" t="s">
        <v>31</v>
      </c>
      <c r="B22" s="18"/>
      <c r="C22" s="18"/>
      <c r="D22" s="18">
        <v>22.849999964237213</v>
      </c>
      <c r="E22" s="18">
        <v>167.58002</v>
      </c>
      <c r="F22" s="18">
        <v>78.23</v>
      </c>
      <c r="G22" s="110">
        <v>14.499999999999998</v>
      </c>
      <c r="H22" s="85">
        <f t="shared" si="0"/>
        <v>-0.8146491115940176</v>
      </c>
      <c r="I22" s="81">
        <f t="shared" si="1"/>
        <v>0.0002956082200287406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5.75">
      <c r="A23" s="17" t="s">
        <v>32</v>
      </c>
      <c r="B23" s="18"/>
      <c r="C23" s="18"/>
      <c r="D23" s="18"/>
      <c r="E23" s="18"/>
      <c r="F23" s="18"/>
      <c r="G23" s="110"/>
      <c r="H23" s="85" t="str">
        <f t="shared" si="0"/>
        <v> </v>
      </c>
      <c r="I23" s="8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15.75">
      <c r="A24" s="17" t="s">
        <v>33</v>
      </c>
      <c r="B24" s="18">
        <v>0.1</v>
      </c>
      <c r="C24" s="18"/>
      <c r="D24" s="18">
        <v>0.6499999761581421</v>
      </c>
      <c r="E24" s="18"/>
      <c r="F24" s="18"/>
      <c r="G24" s="110"/>
      <c r="H24" s="85" t="str">
        <f t="shared" si="0"/>
        <v> </v>
      </c>
      <c r="I24" s="8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5.75">
      <c r="A25" s="17" t="s">
        <v>34</v>
      </c>
      <c r="B25" s="18">
        <v>0.2</v>
      </c>
      <c r="C25" s="18">
        <v>0.12</v>
      </c>
      <c r="D25" s="18"/>
      <c r="E25" s="18"/>
      <c r="F25" s="18"/>
      <c r="G25" s="110"/>
      <c r="H25" s="85" t="str">
        <f t="shared" si="0"/>
        <v> </v>
      </c>
      <c r="I25" s="8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15.75">
      <c r="A26" s="17" t="s">
        <v>35</v>
      </c>
      <c r="B26" s="18"/>
      <c r="C26" s="18"/>
      <c r="D26" s="18"/>
      <c r="E26" s="18"/>
      <c r="F26" s="18"/>
      <c r="G26" s="110"/>
      <c r="H26" s="85" t="str">
        <f t="shared" si="0"/>
        <v> </v>
      </c>
      <c r="I26" s="8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15.75">
      <c r="A27" s="17" t="s">
        <v>36</v>
      </c>
      <c r="B27" s="18">
        <v>3</v>
      </c>
      <c r="C27" s="18">
        <v>8.54</v>
      </c>
      <c r="D27" s="18">
        <v>17.949999917298555</v>
      </c>
      <c r="E27" s="18">
        <v>5.7</v>
      </c>
      <c r="F27" s="18">
        <v>6.83</v>
      </c>
      <c r="G27" s="110">
        <v>25.79</v>
      </c>
      <c r="H27" s="85">
        <f t="shared" si="0"/>
        <v>2.775988286969253</v>
      </c>
      <c r="I27" s="81">
        <f t="shared" si="1"/>
        <v>0.0005257748961752566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8" customFormat="1" ht="15.75">
      <c r="A28" s="17" t="s">
        <v>37</v>
      </c>
      <c r="B28" s="18"/>
      <c r="C28" s="18"/>
      <c r="D28" s="18"/>
      <c r="E28" s="18"/>
      <c r="F28" s="18"/>
      <c r="G28" s="110"/>
      <c r="H28" s="85" t="str">
        <f t="shared" si="0"/>
        <v> </v>
      </c>
      <c r="I28" s="8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8" customFormat="1" ht="15.75">
      <c r="A29" s="17" t="s">
        <v>8</v>
      </c>
      <c r="B29" s="18">
        <v>889.2</v>
      </c>
      <c r="C29" s="18">
        <v>258.11</v>
      </c>
      <c r="D29" s="18">
        <v>264.6099995113909</v>
      </c>
      <c r="E29" s="18">
        <v>176.26999</v>
      </c>
      <c r="F29" s="18">
        <v>95.82</v>
      </c>
      <c r="G29" s="110">
        <v>71.84999999999997</v>
      </c>
      <c r="H29" s="85">
        <f t="shared" si="0"/>
        <v>-0.25015654351909866</v>
      </c>
      <c r="I29" s="81">
        <f t="shared" si="1"/>
        <v>0.001464789697176897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8" customFormat="1" ht="15.75">
      <c r="A30" s="17" t="s">
        <v>38</v>
      </c>
      <c r="B30" s="18"/>
      <c r="C30" s="18"/>
      <c r="D30" s="18"/>
      <c r="E30" s="18">
        <v>6.6</v>
      </c>
      <c r="F30" s="18">
        <v>26.46</v>
      </c>
      <c r="G30" s="110">
        <v>48.97</v>
      </c>
      <c r="H30" s="85">
        <f t="shared" si="0"/>
        <v>0.8507180650037791</v>
      </c>
      <c r="I30" s="81">
        <f t="shared" si="1"/>
        <v>0.00099834031274534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8" customFormat="1" ht="15.75">
      <c r="A31" s="17" t="s">
        <v>75</v>
      </c>
      <c r="B31" s="18"/>
      <c r="C31" s="18"/>
      <c r="D31" s="18">
        <v>3.6</v>
      </c>
      <c r="E31" s="18">
        <v>4.14</v>
      </c>
      <c r="F31" s="18">
        <v>3.2</v>
      </c>
      <c r="G31" s="110">
        <v>9.200000000000001</v>
      </c>
      <c r="H31" s="85">
        <f t="shared" si="0"/>
        <v>1.875</v>
      </c>
      <c r="I31" s="81">
        <f t="shared" si="1"/>
        <v>0.00018755831891478718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8" customFormat="1" ht="15.75">
      <c r="A32" s="17" t="s">
        <v>40</v>
      </c>
      <c r="B32" s="18">
        <v>1.8</v>
      </c>
      <c r="C32" s="18">
        <v>1.44</v>
      </c>
      <c r="D32" s="18">
        <v>9.53000009059906</v>
      </c>
      <c r="E32" s="18">
        <v>6.25</v>
      </c>
      <c r="F32" s="18">
        <v>12.7</v>
      </c>
      <c r="G32" s="110">
        <v>6.880000000000001</v>
      </c>
      <c r="H32" s="85">
        <f t="shared" si="0"/>
        <v>-0.45826771653543297</v>
      </c>
      <c r="I32" s="81">
        <f t="shared" si="1"/>
        <v>0.00014026100371018868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8" customFormat="1" ht="15.75">
      <c r="A33" s="17" t="s">
        <v>9</v>
      </c>
      <c r="B33" s="18">
        <v>1191.5</v>
      </c>
      <c r="C33" s="18">
        <v>1704.32</v>
      </c>
      <c r="D33" s="18">
        <v>2466.009994931519</v>
      </c>
      <c r="E33" s="18">
        <v>1466.04</v>
      </c>
      <c r="F33" s="18">
        <v>1657.5</v>
      </c>
      <c r="G33" s="110">
        <v>2021.509999999999</v>
      </c>
      <c r="H33" s="85">
        <f t="shared" si="0"/>
        <v>0.21961387631975815</v>
      </c>
      <c r="I33" s="81">
        <f t="shared" si="1"/>
        <v>0.041212067094503396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8" customFormat="1" ht="15.75">
      <c r="A34" s="17" t="s">
        <v>41</v>
      </c>
      <c r="B34" s="18">
        <v>135.6</v>
      </c>
      <c r="C34" s="18">
        <v>103.24</v>
      </c>
      <c r="D34" s="18">
        <v>104.17999951541424</v>
      </c>
      <c r="E34" s="18">
        <v>88</v>
      </c>
      <c r="F34" s="18">
        <v>35.590004</v>
      </c>
      <c r="G34" s="110">
        <v>31.060000000000002</v>
      </c>
      <c r="H34" s="85">
        <f t="shared" si="0"/>
        <v>-0.12728304273301005</v>
      </c>
      <c r="I34" s="81">
        <f t="shared" si="1"/>
        <v>0.0006332131940753575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8" customFormat="1" ht="15.75">
      <c r="A35" s="17" t="s">
        <v>42</v>
      </c>
      <c r="B35" s="18">
        <v>231.2</v>
      </c>
      <c r="C35" s="18">
        <v>482.77</v>
      </c>
      <c r="D35" s="18">
        <v>719.8299978338182</v>
      </c>
      <c r="E35" s="18">
        <v>1096.7699</v>
      </c>
      <c r="F35" s="18">
        <v>1910.17</v>
      </c>
      <c r="G35" s="110">
        <v>2321.3800000000006</v>
      </c>
      <c r="H35" s="85">
        <f t="shared" si="0"/>
        <v>0.21527403320123373</v>
      </c>
      <c r="I35" s="81">
        <f t="shared" si="1"/>
        <v>0.047325448952435734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8" customFormat="1" ht="15.75">
      <c r="A36" s="17" t="s">
        <v>43</v>
      </c>
      <c r="B36" s="18">
        <v>0.1</v>
      </c>
      <c r="C36" s="18"/>
      <c r="D36" s="18"/>
      <c r="E36" s="18"/>
      <c r="F36" s="18"/>
      <c r="G36" s="110"/>
      <c r="H36" s="85" t="str">
        <f t="shared" si="0"/>
        <v> </v>
      </c>
      <c r="I36" s="8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8" customFormat="1" ht="15.75">
      <c r="A37" s="17" t="s">
        <v>10</v>
      </c>
      <c r="B37" s="18">
        <v>120.2</v>
      </c>
      <c r="C37" s="18">
        <v>110.96</v>
      </c>
      <c r="D37" s="18">
        <v>138.969999730587</v>
      </c>
      <c r="E37" s="18">
        <v>130.87</v>
      </c>
      <c r="F37" s="18">
        <v>102.42</v>
      </c>
      <c r="G37" s="110">
        <v>116.88</v>
      </c>
      <c r="H37" s="85">
        <f t="shared" si="0"/>
        <v>0.14118336262448739</v>
      </c>
      <c r="I37" s="81">
        <f t="shared" si="1"/>
        <v>0.0023828061211696003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8" customFormat="1" ht="15.75">
      <c r="A38" s="17" t="s">
        <v>11</v>
      </c>
      <c r="B38" s="18">
        <v>148.7</v>
      </c>
      <c r="C38" s="18">
        <v>110.84</v>
      </c>
      <c r="D38" s="18">
        <v>73.34999939054251</v>
      </c>
      <c r="E38" s="18">
        <v>41.969997</v>
      </c>
      <c r="F38" s="18">
        <v>47.37</v>
      </c>
      <c r="G38" s="110">
        <v>26.740000000000002</v>
      </c>
      <c r="H38" s="85">
        <f t="shared" si="0"/>
        <v>-0.4355077052987122</v>
      </c>
      <c r="I38" s="81">
        <f t="shared" si="1"/>
        <v>0.0005451423312805879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8" customFormat="1" ht="15.75">
      <c r="A39" s="17" t="s">
        <v>78</v>
      </c>
      <c r="B39" s="18"/>
      <c r="C39" s="18"/>
      <c r="D39" s="18"/>
      <c r="E39" s="18"/>
      <c r="F39" s="18">
        <v>0.36</v>
      </c>
      <c r="G39" s="110"/>
      <c r="H39" s="85"/>
      <c r="I39" s="8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8" customFormat="1" ht="15.75">
      <c r="A40" s="17" t="s">
        <v>44</v>
      </c>
      <c r="B40" s="18">
        <v>2.5</v>
      </c>
      <c r="C40" s="18"/>
      <c r="D40" s="18"/>
      <c r="E40" s="18"/>
      <c r="F40" s="18"/>
      <c r="G40" s="110"/>
      <c r="H40" s="85" t="str">
        <f t="shared" si="0"/>
        <v> </v>
      </c>
      <c r="I40" s="8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8" customFormat="1" ht="15.75">
      <c r="A41" s="17" t="s">
        <v>12</v>
      </c>
      <c r="B41" s="18">
        <v>48.3</v>
      </c>
      <c r="C41" s="18">
        <v>32.86</v>
      </c>
      <c r="D41" s="18">
        <v>6.10999995470047</v>
      </c>
      <c r="E41" s="18">
        <v>10.53</v>
      </c>
      <c r="F41" s="18">
        <v>23.55</v>
      </c>
      <c r="G41" s="110">
        <v>18.53</v>
      </c>
      <c r="H41" s="85">
        <f t="shared" si="0"/>
        <v>-0.21316348195329082</v>
      </c>
      <c r="I41" s="81">
        <f t="shared" si="1"/>
        <v>0.0003777669184229355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8" customFormat="1" ht="15.75">
      <c r="A42" s="17" t="s">
        <v>45</v>
      </c>
      <c r="B42" s="18"/>
      <c r="C42" s="18"/>
      <c r="D42" s="18">
        <v>21.28999960422516</v>
      </c>
      <c r="E42" s="18"/>
      <c r="F42" s="18"/>
      <c r="G42" s="110"/>
      <c r="H42" s="85" t="str">
        <f t="shared" si="0"/>
        <v> </v>
      </c>
      <c r="I42" s="8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8" customFormat="1" ht="15.75">
      <c r="A43" s="17" t="s">
        <v>46</v>
      </c>
      <c r="B43" s="18"/>
      <c r="C43" s="18"/>
      <c r="D43" s="18"/>
      <c r="E43" s="18"/>
      <c r="F43" s="18"/>
      <c r="G43" s="110"/>
      <c r="H43" s="85" t="str">
        <f t="shared" si="0"/>
        <v> </v>
      </c>
      <c r="I43" s="8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8" customFormat="1" ht="15.75">
      <c r="A44" s="17" t="s">
        <v>47</v>
      </c>
      <c r="B44" s="18"/>
      <c r="C44" s="18"/>
      <c r="D44" s="18"/>
      <c r="E44" s="18"/>
      <c r="F44" s="18"/>
      <c r="G44" s="110"/>
      <c r="H44" s="85" t="str">
        <f t="shared" si="0"/>
        <v> </v>
      </c>
      <c r="I44" s="8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8" customFormat="1" ht="15.75">
      <c r="A45" s="17" t="s">
        <v>13</v>
      </c>
      <c r="B45" s="18">
        <v>537.6</v>
      </c>
      <c r="C45" s="18">
        <v>1218.98</v>
      </c>
      <c r="D45" s="18">
        <v>1876.4899980016053</v>
      </c>
      <c r="E45" s="18">
        <v>1555.6401</v>
      </c>
      <c r="F45" s="18">
        <v>1301.73</v>
      </c>
      <c r="G45" s="110">
        <v>1186.0100000000004</v>
      </c>
      <c r="H45" s="85">
        <f t="shared" si="0"/>
        <v>-0.08889708311247302</v>
      </c>
      <c r="I45" s="81">
        <f t="shared" si="1"/>
        <v>0.024178917588709437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8" customFormat="1" ht="15.75">
      <c r="A46" s="17" t="s">
        <v>14</v>
      </c>
      <c r="B46" s="18">
        <v>797.9</v>
      </c>
      <c r="C46" s="18">
        <v>568.3</v>
      </c>
      <c r="D46" s="18">
        <v>351.8500003218651</v>
      </c>
      <c r="E46" s="18">
        <v>326.63</v>
      </c>
      <c r="F46" s="18">
        <v>310.12</v>
      </c>
      <c r="G46" s="110">
        <v>295.4100000000001</v>
      </c>
      <c r="H46" s="85">
        <f t="shared" si="0"/>
        <v>-0.0474332516445245</v>
      </c>
      <c r="I46" s="81">
        <f t="shared" si="1"/>
        <v>0.006022456846806227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8" customFormat="1" ht="15.75">
      <c r="A47" s="17" t="s">
        <v>48</v>
      </c>
      <c r="B47" s="18">
        <v>65.1</v>
      </c>
      <c r="C47" s="18">
        <v>47.71</v>
      </c>
      <c r="D47" s="18">
        <v>33.829999923706055</v>
      </c>
      <c r="E47" s="18">
        <v>30.15</v>
      </c>
      <c r="F47" s="18">
        <v>19.31</v>
      </c>
      <c r="G47" s="110">
        <v>21.21</v>
      </c>
      <c r="H47" s="85">
        <f t="shared" si="0"/>
        <v>0.09839461418953932</v>
      </c>
      <c r="I47" s="81">
        <f t="shared" si="1"/>
        <v>0.00043240347219376476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8" customFormat="1" ht="15.75">
      <c r="A48" s="17" t="s">
        <v>15</v>
      </c>
      <c r="B48" s="18">
        <v>1479.6</v>
      </c>
      <c r="C48" s="18">
        <v>2219.67</v>
      </c>
      <c r="D48" s="18">
        <v>3287.6200041994452</v>
      </c>
      <c r="E48" s="18">
        <v>5644.0303</v>
      </c>
      <c r="F48" s="18">
        <v>6786.06</v>
      </c>
      <c r="G48" s="110">
        <v>7003.2999999999965</v>
      </c>
      <c r="H48" s="85">
        <f t="shared" si="0"/>
        <v>0.03201268482742514</v>
      </c>
      <c r="I48" s="81">
        <f t="shared" si="1"/>
        <v>0.14277469291912265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8" customFormat="1" ht="15.75">
      <c r="A49" s="17" t="s">
        <v>49</v>
      </c>
      <c r="B49" s="18"/>
      <c r="C49" s="18"/>
      <c r="D49" s="18">
        <v>0.07000000029802322</v>
      </c>
      <c r="E49" s="18">
        <v>0.25</v>
      </c>
      <c r="F49" s="18">
        <v>0.81</v>
      </c>
      <c r="G49" s="110">
        <v>1.2899999999999998</v>
      </c>
      <c r="H49" s="85">
        <f t="shared" si="0"/>
        <v>0.5925925925925923</v>
      </c>
      <c r="I49" s="81">
        <f t="shared" si="1"/>
        <v>2.629893819566037E-05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8" customFormat="1" ht="15.75">
      <c r="A50" s="17" t="s">
        <v>16</v>
      </c>
      <c r="B50" s="18">
        <v>249.1</v>
      </c>
      <c r="C50" s="18">
        <v>483.24</v>
      </c>
      <c r="D50" s="18">
        <v>1078.7299996968359</v>
      </c>
      <c r="E50" s="18">
        <v>1012.5801</v>
      </c>
      <c r="F50" s="18">
        <v>1020.93994</v>
      </c>
      <c r="G50" s="110">
        <v>820.8400000000001</v>
      </c>
      <c r="H50" s="85">
        <f t="shared" si="0"/>
        <v>-0.19599579971374204</v>
      </c>
      <c r="I50" s="81">
        <f t="shared" si="1"/>
        <v>0.016734279401958034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8" customFormat="1" ht="15.75">
      <c r="A51" s="17" t="s">
        <v>17</v>
      </c>
      <c r="B51" s="18">
        <v>8071.2</v>
      </c>
      <c r="C51" s="18">
        <v>14929.82</v>
      </c>
      <c r="D51" s="18">
        <v>22007.590022001415</v>
      </c>
      <c r="E51" s="18">
        <v>18588.02</v>
      </c>
      <c r="F51" s="18">
        <v>19134.521</v>
      </c>
      <c r="G51" s="110">
        <v>20317.800000000116</v>
      </c>
      <c r="H51" s="85">
        <f t="shared" si="0"/>
        <v>0.06184001156862595</v>
      </c>
      <c r="I51" s="81">
        <f t="shared" si="1"/>
        <v>0.4142143926137918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8" customFormat="1" ht="15.75">
      <c r="A52" s="17" t="s">
        <v>50</v>
      </c>
      <c r="B52" s="18">
        <v>88.6</v>
      </c>
      <c r="C52" s="18">
        <v>43.63</v>
      </c>
      <c r="D52" s="18">
        <v>33.27</v>
      </c>
      <c r="E52" s="18">
        <v>34.81</v>
      </c>
      <c r="F52" s="18">
        <v>26.01</v>
      </c>
      <c r="G52" s="110">
        <v>11.95</v>
      </c>
      <c r="H52" s="85">
        <f t="shared" si="0"/>
        <v>-0.5405613225682431</v>
      </c>
      <c r="I52" s="81">
        <f t="shared" si="1"/>
        <v>0.00024362194685127245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8" customFormat="1" ht="15.75">
      <c r="A53" s="17" t="s">
        <v>51</v>
      </c>
      <c r="B53" s="18"/>
      <c r="C53" s="18"/>
      <c r="D53" s="18">
        <v>0.5</v>
      </c>
      <c r="E53" s="18"/>
      <c r="F53" s="18">
        <v>0.05</v>
      </c>
      <c r="G53" s="110"/>
      <c r="H53" s="85">
        <f t="shared" si="0"/>
        <v>-1</v>
      </c>
      <c r="I53" s="81">
        <f t="shared" si="1"/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8" customFormat="1" ht="15.75">
      <c r="A54" s="17" t="s">
        <v>19</v>
      </c>
      <c r="B54" s="18">
        <v>590.6</v>
      </c>
      <c r="C54" s="18">
        <v>272.51</v>
      </c>
      <c r="D54" s="18">
        <v>106.41000044345856</v>
      </c>
      <c r="E54" s="18">
        <v>141.65</v>
      </c>
      <c r="F54" s="18">
        <v>102.71</v>
      </c>
      <c r="G54" s="110">
        <v>39.56999999999999</v>
      </c>
      <c r="H54" s="85">
        <f t="shared" si="0"/>
        <v>-0.6147405315938079</v>
      </c>
      <c r="I54" s="81">
        <f t="shared" si="1"/>
        <v>0.0008067046390715355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8" customFormat="1" ht="15.75">
      <c r="A55" s="17" t="s">
        <v>18</v>
      </c>
      <c r="B55" s="18">
        <v>86.5</v>
      </c>
      <c r="C55" s="18">
        <v>46.28</v>
      </c>
      <c r="D55" s="18">
        <v>2</v>
      </c>
      <c r="E55" s="18">
        <v>1.5</v>
      </c>
      <c r="F55" s="18"/>
      <c r="G55" s="110">
        <v>1.09</v>
      </c>
      <c r="H55" s="85" t="str">
        <f t="shared" si="0"/>
        <v> </v>
      </c>
      <c r="I55" s="81">
        <f t="shared" si="1"/>
        <v>2.2221583436643263E-05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8" customFormat="1" ht="15.75">
      <c r="A56" s="17" t="s">
        <v>52</v>
      </c>
      <c r="B56" s="18">
        <v>0.1</v>
      </c>
      <c r="C56" s="18">
        <v>0.21</v>
      </c>
      <c r="D56" s="18">
        <v>1.2899999842047691</v>
      </c>
      <c r="E56" s="18">
        <v>7.85</v>
      </c>
      <c r="F56" s="18">
        <v>11.499999</v>
      </c>
      <c r="G56" s="110">
        <v>13.270000000000001</v>
      </c>
      <c r="H56" s="85">
        <f t="shared" si="0"/>
        <v>0.15391314381853438</v>
      </c>
      <c r="I56" s="81">
        <f t="shared" si="1"/>
        <v>0.0002705324882607854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8" customFormat="1" ht="15.75">
      <c r="A57" s="17" t="s">
        <v>53</v>
      </c>
      <c r="B57" s="18"/>
      <c r="C57" s="18">
        <v>21.6</v>
      </c>
      <c r="D57" s="18">
        <v>22.62999999523163</v>
      </c>
      <c r="E57" s="18">
        <v>15.16</v>
      </c>
      <c r="F57" s="18">
        <v>12.59</v>
      </c>
      <c r="G57" s="110">
        <v>4.8</v>
      </c>
      <c r="H57" s="85">
        <f t="shared" si="0"/>
        <v>-0.6187450357426529</v>
      </c>
      <c r="I57" s="81">
        <f t="shared" si="1"/>
        <v>9.78565142164107E-05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8" customFormat="1" ht="15.75">
      <c r="A58" s="17" t="s">
        <v>54</v>
      </c>
      <c r="B58" s="18">
        <v>74.3</v>
      </c>
      <c r="C58" s="18">
        <v>130.88</v>
      </c>
      <c r="D58" s="18">
        <v>139.76000056415796</v>
      </c>
      <c r="E58" s="18">
        <v>86.22</v>
      </c>
      <c r="F58" s="18">
        <v>80.03999</v>
      </c>
      <c r="G58" s="110">
        <v>66.01999999999998</v>
      </c>
      <c r="H58" s="85">
        <f t="shared" si="0"/>
        <v>-0.17516231573742103</v>
      </c>
      <c r="I58" s="81">
        <f t="shared" si="1"/>
        <v>0.0013459348059515484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8" customFormat="1" ht="15.75">
      <c r="A59" s="17" t="s">
        <v>55</v>
      </c>
      <c r="B59" s="18"/>
      <c r="C59" s="18"/>
      <c r="D59" s="18"/>
      <c r="E59" s="18"/>
      <c r="F59" s="18"/>
      <c r="G59" s="110"/>
      <c r="H59" s="85" t="str">
        <f t="shared" si="0"/>
        <v> </v>
      </c>
      <c r="I59" s="8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8" customFormat="1" ht="15.75">
      <c r="A60" s="17" t="s">
        <v>56</v>
      </c>
      <c r="B60" s="18">
        <v>9.3</v>
      </c>
      <c r="C60" s="18">
        <v>4.59</v>
      </c>
      <c r="D60" s="18">
        <v>3.1200000047683716</v>
      </c>
      <c r="E60" s="18"/>
      <c r="F60" s="18"/>
      <c r="G60" s="110"/>
      <c r="H60" s="85" t="str">
        <f t="shared" si="0"/>
        <v> </v>
      </c>
      <c r="I60" s="8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8" customFormat="1" ht="15.75">
      <c r="A61" s="17" t="s">
        <v>57</v>
      </c>
      <c r="B61" s="18">
        <v>163.1</v>
      </c>
      <c r="C61" s="18">
        <v>111.27</v>
      </c>
      <c r="D61" s="18">
        <v>82.8899996355176</v>
      </c>
      <c r="E61" s="18">
        <v>82.52</v>
      </c>
      <c r="F61" s="18">
        <v>117.07</v>
      </c>
      <c r="G61" s="110">
        <v>97.82999999999996</v>
      </c>
      <c r="H61" s="85">
        <f t="shared" si="0"/>
        <v>-0.16434611770735486</v>
      </c>
      <c r="I61" s="81">
        <f t="shared" si="1"/>
        <v>0.0019944380803732197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8" customFormat="1" ht="15.75">
      <c r="A62" s="17" t="s">
        <v>20</v>
      </c>
      <c r="B62" s="18">
        <v>10851.5</v>
      </c>
      <c r="C62" s="18">
        <v>10374.83</v>
      </c>
      <c r="D62" s="18">
        <v>11715.340009197593</v>
      </c>
      <c r="E62" s="18">
        <v>10770.88</v>
      </c>
      <c r="F62" s="18">
        <v>11190.32</v>
      </c>
      <c r="G62" s="110">
        <v>9969.770000000008</v>
      </c>
      <c r="H62" s="85">
        <f t="shared" si="0"/>
        <v>-0.10907194789782526</v>
      </c>
      <c r="I62" s="81">
        <f t="shared" si="1"/>
        <v>0.20325144577903034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8" customFormat="1" ht="15.75">
      <c r="A63" s="17" t="s">
        <v>58</v>
      </c>
      <c r="B63" s="18"/>
      <c r="C63" s="18"/>
      <c r="D63" s="18"/>
      <c r="E63" s="18"/>
      <c r="F63" s="18"/>
      <c r="G63" s="110"/>
      <c r="H63" s="85" t="str">
        <f t="shared" si="0"/>
        <v> </v>
      </c>
      <c r="I63" s="8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8" customFormat="1" ht="15.75">
      <c r="A64" s="17" t="s">
        <v>59</v>
      </c>
      <c r="B64" s="18"/>
      <c r="C64" s="18"/>
      <c r="D64" s="18"/>
      <c r="E64" s="18"/>
      <c r="F64" s="18"/>
      <c r="G64" s="110"/>
      <c r="H64" s="85" t="str">
        <f t="shared" si="0"/>
        <v> </v>
      </c>
      <c r="I64" s="8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15" customFormat="1" ht="15.75">
      <c r="A65" s="23" t="s">
        <v>61</v>
      </c>
      <c r="B65" s="24">
        <f aca="true" t="shared" si="2" ref="B65:G65">SUM(B5:B64)</f>
        <v>31312.999999999993</v>
      </c>
      <c r="C65" s="24">
        <f t="shared" si="2"/>
        <v>38964.06999999999</v>
      </c>
      <c r="D65" s="24">
        <f t="shared" si="2"/>
        <v>50856.320021980326</v>
      </c>
      <c r="E65" s="24">
        <f t="shared" si="2"/>
        <v>47052.790417</v>
      </c>
      <c r="F65" s="24">
        <f t="shared" si="2"/>
        <v>49618.820842999994</v>
      </c>
      <c r="G65" s="24">
        <f t="shared" si="2"/>
        <v>49051.410000000105</v>
      </c>
      <c r="H65" s="86">
        <f t="shared" si="0"/>
        <v>-0.011435395548702099</v>
      </c>
      <c r="I65" s="86">
        <f t="shared" si="1"/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19" s="3" customFormat="1" ht="15.75">
      <c r="A66" s="10" t="s">
        <v>66</v>
      </c>
      <c r="B66" s="19"/>
      <c r="C66" s="19"/>
      <c r="D66" s="19"/>
      <c r="E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8" s="6" customFormat="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6" customFormat="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5" customFormat="1" ht="15.75">
      <c r="A69" s="8"/>
      <c r="B69" s="8"/>
      <c r="C69" s="8"/>
      <c r="D69" s="8"/>
      <c r="E69" s="8"/>
      <c r="F69" s="8"/>
      <c r="G69" s="8"/>
      <c r="H69" s="8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5" customFormat="1" ht="15.75">
      <c r="A70" s="8"/>
      <c r="B70" s="8"/>
      <c r="C70" s="8"/>
      <c r="D70" s="8"/>
      <c r="E70" s="8"/>
      <c r="F70" s="8"/>
      <c r="G70" s="8"/>
      <c r="H70" s="8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5" customFormat="1" ht="15.75">
      <c r="A71" s="8"/>
      <c r="B71" s="8"/>
      <c r="C71" s="8"/>
      <c r="D71" s="8"/>
      <c r="E71" s="8"/>
      <c r="F71" s="8"/>
      <c r="G71" s="8"/>
      <c r="H71" s="8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5" customFormat="1" ht="15.75">
      <c r="A72" s="8"/>
      <c r="B72" s="8"/>
      <c r="C72" s="8"/>
      <c r="D72" s="8"/>
      <c r="E72" s="8"/>
      <c r="F72" s="8"/>
      <c r="G72" s="8"/>
      <c r="H72" s="8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5" customFormat="1" ht="15.75">
      <c r="A73" s="8"/>
      <c r="B73" s="8"/>
      <c r="C73" s="8"/>
      <c r="D73" s="8"/>
      <c r="E73" s="8"/>
      <c r="F73" s="8"/>
      <c r="G73" s="8"/>
      <c r="H73" s="8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5" customFormat="1" ht="15.75">
      <c r="A74" s="8"/>
      <c r="B74" s="8"/>
      <c r="C74" s="8"/>
      <c r="D74" s="8"/>
      <c r="E74" s="8"/>
      <c r="F74" s="8"/>
      <c r="G74" s="8"/>
      <c r="H74" s="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5" customFormat="1" ht="15.75">
      <c r="A75" s="8"/>
      <c r="B75" s="8"/>
      <c r="C75" s="8"/>
      <c r="D75" s="8"/>
      <c r="E75" s="8"/>
      <c r="F75" s="8"/>
      <c r="G75" s="8"/>
      <c r="H75" s="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5" customFormat="1" ht="15.75">
      <c r="A76" s="8"/>
      <c r="B76" s="8"/>
      <c r="C76" s="8"/>
      <c r="D76" s="8"/>
      <c r="E76" s="8"/>
      <c r="F76" s="8"/>
      <c r="G76" s="8"/>
      <c r="H76" s="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5" customFormat="1" ht="15.75">
      <c r="A77" s="8"/>
      <c r="B77" s="8"/>
      <c r="C77" s="8"/>
      <c r="D77" s="8"/>
      <c r="E77" s="8"/>
      <c r="F77" s="8"/>
      <c r="G77" s="8"/>
      <c r="H77" s="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5" customFormat="1" ht="15.75">
      <c r="A78" s="8"/>
      <c r="B78" s="8"/>
      <c r="C78" s="8"/>
      <c r="D78" s="8"/>
      <c r="E78" s="8"/>
      <c r="F78" s="8"/>
      <c r="G78" s="8"/>
      <c r="H78" s="8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5" customFormat="1" ht="15.75">
      <c r="A79" s="8"/>
      <c r="B79" s="8"/>
      <c r="C79" s="8"/>
      <c r="D79" s="8"/>
      <c r="E79" s="8"/>
      <c r="F79" s="8"/>
      <c r="G79" s="8"/>
      <c r="H79" s="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5" customFormat="1" ht="15.75">
      <c r="A80" s="8"/>
      <c r="B80" s="8"/>
      <c r="C80" s="8"/>
      <c r="D80" s="8"/>
      <c r="E80" s="8"/>
      <c r="F80" s="8"/>
      <c r="G80" s="8"/>
      <c r="H80" s="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5" customFormat="1" ht="15.75">
      <c r="A81" s="8"/>
      <c r="B81" s="8"/>
      <c r="C81" s="8"/>
      <c r="D81" s="8"/>
      <c r="E81" s="8"/>
      <c r="F81" s="8"/>
      <c r="G81" s="8"/>
      <c r="H81" s="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5" customFormat="1" ht="15.75">
      <c r="A82" s="8"/>
      <c r="B82" s="8"/>
      <c r="C82" s="8"/>
      <c r="D82" s="8"/>
      <c r="E82" s="8"/>
      <c r="F82" s="8"/>
      <c r="G82" s="8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5" customFormat="1" ht="15.75">
      <c r="A83" s="8"/>
      <c r="B83" s="8"/>
      <c r="C83" s="8"/>
      <c r="D83" s="8"/>
      <c r="E83" s="8"/>
      <c r="F83" s="8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5" customFormat="1" ht="15.75">
      <c r="A84" s="8"/>
      <c r="B84" s="8"/>
      <c r="C84" s="8"/>
      <c r="D84" s="8"/>
      <c r="E84" s="8"/>
      <c r="F84" s="8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5" customFormat="1" ht="15.75">
      <c r="A85" s="8"/>
      <c r="B85" s="8"/>
      <c r="C85" s="8"/>
      <c r="D85" s="8"/>
      <c r="E85" s="8"/>
      <c r="F85" s="8"/>
      <c r="G85" s="8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5" customFormat="1" ht="15.75">
      <c r="A86" s="8"/>
      <c r="B86" s="8"/>
      <c r="C86" s="8"/>
      <c r="D86" s="8"/>
      <c r="E86" s="8"/>
      <c r="F86" s="8"/>
      <c r="G86" s="8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5" customFormat="1" ht="15.75">
      <c r="A87" s="8"/>
      <c r="B87" s="8"/>
      <c r="C87" s="8"/>
      <c r="D87" s="8"/>
      <c r="E87" s="8"/>
      <c r="F87" s="8"/>
      <c r="G87" s="8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5" customFormat="1" ht="15.75">
      <c r="A88" s="8"/>
      <c r="B88" s="8"/>
      <c r="C88" s="8"/>
      <c r="D88" s="8"/>
      <c r="E88" s="8"/>
      <c r="F88" s="8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5" customFormat="1" ht="15.75">
      <c r="A89" s="8"/>
      <c r="B89" s="8"/>
      <c r="C89" s="8"/>
      <c r="D89" s="8"/>
      <c r="E89" s="8"/>
      <c r="F89" s="8"/>
      <c r="G89" s="8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5" customFormat="1" ht="15.75">
      <c r="A90" s="8"/>
      <c r="B90" s="8"/>
      <c r="C90" s="8"/>
      <c r="D90" s="8"/>
      <c r="E90" s="8"/>
      <c r="F90" s="8"/>
      <c r="G90" s="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5" customFormat="1" ht="15.75">
      <c r="A91" s="8"/>
      <c r="B91" s="8"/>
      <c r="C91" s="8"/>
      <c r="D91" s="8"/>
      <c r="E91" s="8"/>
      <c r="F91" s="8"/>
      <c r="G91" s="8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5" customFormat="1" ht="15.75">
      <c r="A92" s="8"/>
      <c r="B92" s="8"/>
      <c r="C92" s="8"/>
      <c r="D92" s="8"/>
      <c r="E92" s="8"/>
      <c r="F92" s="8"/>
      <c r="G92" s="8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5" customFormat="1" ht="15.75">
      <c r="A93" s="8"/>
      <c r="B93" s="8"/>
      <c r="C93" s="8"/>
      <c r="D93" s="8"/>
      <c r="E93" s="8"/>
      <c r="F93" s="8"/>
      <c r="G93" s="8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5" customFormat="1" ht="15.75">
      <c r="A94" s="8"/>
      <c r="B94" s="8"/>
      <c r="C94" s="8"/>
      <c r="D94" s="8"/>
      <c r="E94" s="8"/>
      <c r="F94" s="8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5" customFormat="1" ht="15.75">
      <c r="A95" s="8"/>
      <c r="B95" s="8"/>
      <c r="C95" s="8"/>
      <c r="D95" s="8"/>
      <c r="E95" s="8"/>
      <c r="F95" s="8"/>
      <c r="G95" s="8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5" customFormat="1" ht="15.75">
      <c r="A96" s="8"/>
      <c r="B96" s="8"/>
      <c r="C96" s="8"/>
      <c r="D96" s="8"/>
      <c r="E96" s="8"/>
      <c r="F96" s="8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5" customFormat="1" ht="15.75">
      <c r="A97" s="8"/>
      <c r="B97" s="8"/>
      <c r="C97" s="8"/>
      <c r="D97" s="8"/>
      <c r="E97" s="8"/>
      <c r="F97" s="8"/>
      <c r="G97" s="8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5" customFormat="1" ht="15.75">
      <c r="A98" s="8"/>
      <c r="B98" s="8"/>
      <c r="C98" s="8"/>
      <c r="D98" s="8"/>
      <c r="E98" s="8"/>
      <c r="F98" s="8"/>
      <c r="G98" s="8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5" customFormat="1" ht="15.75">
      <c r="A99" s="8"/>
      <c r="B99" s="8"/>
      <c r="C99" s="8"/>
      <c r="D99" s="8"/>
      <c r="E99" s="8"/>
      <c r="F99" s="8"/>
      <c r="G99" s="8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5" customFormat="1" ht="15.75">
      <c r="A100" s="8"/>
      <c r="B100" s="8"/>
      <c r="C100" s="8"/>
      <c r="D100" s="8"/>
      <c r="E100" s="8"/>
      <c r="F100" s="8"/>
      <c r="G100" s="8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5" customFormat="1" ht="15.75">
      <c r="A101" s="8"/>
      <c r="B101" s="8"/>
      <c r="C101" s="8"/>
      <c r="D101" s="8"/>
      <c r="E101" s="8"/>
      <c r="F101" s="8"/>
      <c r="G101" s="8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5" customFormat="1" ht="15.75">
      <c r="A102" s="8"/>
      <c r="B102" s="8"/>
      <c r="C102" s="8"/>
      <c r="D102" s="8"/>
      <c r="E102" s="8"/>
      <c r="F102" s="8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5" customFormat="1" ht="15.75">
      <c r="A103" s="8"/>
      <c r="B103" s="8"/>
      <c r="C103" s="8"/>
      <c r="D103" s="8"/>
      <c r="E103" s="8"/>
      <c r="F103" s="8"/>
      <c r="G103" s="8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5" customFormat="1" ht="15.75">
      <c r="A104" s="8"/>
      <c r="B104" s="8"/>
      <c r="C104" s="8"/>
      <c r="D104" s="8"/>
      <c r="E104" s="8"/>
      <c r="F104" s="8"/>
      <c r="G104" s="8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5" customFormat="1" ht="15.75">
      <c r="A105" s="8"/>
      <c r="B105" s="8"/>
      <c r="C105" s="8"/>
      <c r="D105" s="8"/>
      <c r="E105" s="8"/>
      <c r="F105" s="8"/>
      <c r="G105" s="8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5" customFormat="1" ht="15.75">
      <c r="A106" s="8"/>
      <c r="B106" s="8"/>
      <c r="C106" s="8"/>
      <c r="D106" s="8"/>
      <c r="E106" s="8"/>
      <c r="F106" s="8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5" customFormat="1" ht="15.75">
      <c r="A107" s="8"/>
      <c r="B107" s="8"/>
      <c r="C107" s="8"/>
      <c r="D107" s="8"/>
      <c r="E107" s="8"/>
      <c r="F107" s="8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5" customFormat="1" ht="15.75">
      <c r="A108" s="8"/>
      <c r="B108" s="8"/>
      <c r="C108" s="8"/>
      <c r="D108" s="8"/>
      <c r="E108" s="8"/>
      <c r="F108" s="8"/>
      <c r="G108" s="8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5" customFormat="1" ht="15.75">
      <c r="A109" s="8"/>
      <c r="B109" s="8"/>
      <c r="C109" s="8"/>
      <c r="D109" s="8"/>
      <c r="E109" s="8"/>
      <c r="F109" s="8"/>
      <c r="G109" s="8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5" customFormat="1" ht="15.75">
      <c r="A110" s="8"/>
      <c r="B110" s="8"/>
      <c r="C110" s="8"/>
      <c r="D110" s="8"/>
      <c r="E110" s="8"/>
      <c r="F110" s="8"/>
      <c r="G110" s="8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5" customFormat="1" ht="15.75">
      <c r="A111" s="8"/>
      <c r="B111" s="8"/>
      <c r="C111" s="8"/>
      <c r="D111" s="8"/>
      <c r="E111" s="8"/>
      <c r="F111" s="8"/>
      <c r="G111" s="8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5" customFormat="1" ht="15.75">
      <c r="A112" s="8"/>
      <c r="B112" s="8"/>
      <c r="C112" s="8"/>
      <c r="D112" s="8"/>
      <c r="E112" s="8"/>
      <c r="F112" s="8"/>
      <c r="G112" s="8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5" customFormat="1" ht="15.75">
      <c r="A113" s="8"/>
      <c r="B113" s="8"/>
      <c r="C113" s="8"/>
      <c r="D113" s="8"/>
      <c r="E113" s="8"/>
      <c r="F113" s="8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5" customFormat="1" ht="15.75">
      <c r="A114" s="8"/>
      <c r="B114" s="8"/>
      <c r="C114" s="8"/>
      <c r="D114" s="8"/>
      <c r="E114" s="8"/>
      <c r="F114" s="8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5" customFormat="1" ht="15.75">
      <c r="A115" s="8"/>
      <c r="B115" s="8"/>
      <c r="C115" s="8"/>
      <c r="D115" s="8"/>
      <c r="E115" s="8"/>
      <c r="F115" s="8"/>
      <c r="G115" s="8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5" customFormat="1" ht="15.75">
      <c r="A116" s="8"/>
      <c r="B116" s="8"/>
      <c r="C116" s="8"/>
      <c r="D116" s="8"/>
      <c r="E116" s="8"/>
      <c r="F116" s="8"/>
      <c r="G116" s="8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5" customFormat="1" ht="15.75">
      <c r="A117" s="8"/>
      <c r="B117" s="8"/>
      <c r="C117" s="8"/>
      <c r="D117" s="8"/>
      <c r="E117" s="8"/>
      <c r="F117" s="8"/>
      <c r="G117" s="8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5" customFormat="1" ht="15.75">
      <c r="A118" s="8"/>
      <c r="B118" s="8"/>
      <c r="C118" s="8"/>
      <c r="D118" s="8"/>
      <c r="E118" s="8"/>
      <c r="F118" s="8"/>
      <c r="G118" s="8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5" customFormat="1" ht="15.75">
      <c r="A119" s="8"/>
      <c r="B119" s="8"/>
      <c r="C119" s="8"/>
      <c r="D119" s="8"/>
      <c r="E119" s="8"/>
      <c r="F119" s="8"/>
      <c r="G119" s="8"/>
      <c r="H119" s="8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5" customFormat="1" ht="15.75">
      <c r="A120" s="8"/>
      <c r="B120" s="8"/>
      <c r="C120" s="8"/>
      <c r="D120" s="8"/>
      <c r="E120" s="8"/>
      <c r="F120" s="8"/>
      <c r="G120" s="8"/>
      <c r="H120" s="8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5" customFormat="1" ht="15.75">
      <c r="A121" s="8"/>
      <c r="B121" s="8"/>
      <c r="C121" s="8"/>
      <c r="D121" s="8"/>
      <c r="E121" s="8"/>
      <c r="F121" s="8"/>
      <c r="G121" s="8"/>
      <c r="H121" s="8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5" customFormat="1" ht="15.75">
      <c r="A122" s="8"/>
      <c r="B122" s="8"/>
      <c r="C122" s="8"/>
      <c r="D122" s="8"/>
      <c r="E122" s="8"/>
      <c r="F122" s="8"/>
      <c r="G122" s="8"/>
      <c r="H122" s="8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5" customFormat="1" ht="15.75">
      <c r="A123" s="8"/>
      <c r="B123" s="8"/>
      <c r="C123" s="8"/>
      <c r="D123" s="8"/>
      <c r="E123" s="8"/>
      <c r="F123" s="8"/>
      <c r="G123" s="8"/>
      <c r="H123" s="8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5" customFormat="1" ht="15.75">
      <c r="A124" s="8"/>
      <c r="B124" s="8"/>
      <c r="C124" s="8"/>
      <c r="D124" s="8"/>
      <c r="E124" s="8"/>
      <c r="F124" s="8"/>
      <c r="G124" s="8"/>
      <c r="H124" s="8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5" customFormat="1" ht="15.75">
      <c r="A125" s="8"/>
      <c r="B125" s="8"/>
      <c r="C125" s="8"/>
      <c r="D125" s="8"/>
      <c r="E125" s="8"/>
      <c r="F125" s="8"/>
      <c r="G125" s="8"/>
      <c r="H125" s="8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5" customFormat="1" ht="15.75">
      <c r="A126" s="8"/>
      <c r="B126" s="8"/>
      <c r="C126" s="8"/>
      <c r="D126" s="8"/>
      <c r="E126" s="8"/>
      <c r="F126" s="8"/>
      <c r="G126" s="8"/>
      <c r="H126" s="8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5" customFormat="1" ht="15.75">
      <c r="A127" s="8"/>
      <c r="B127" s="8"/>
      <c r="C127" s="8"/>
      <c r="D127" s="8"/>
      <c r="E127" s="8"/>
      <c r="F127" s="8"/>
      <c r="G127" s="8"/>
      <c r="H127" s="8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5" customFormat="1" ht="15.75">
      <c r="A128" s="8"/>
      <c r="B128" s="8"/>
      <c r="C128" s="8"/>
      <c r="D128" s="8"/>
      <c r="E128" s="8"/>
      <c r="F128" s="8"/>
      <c r="G128" s="8"/>
      <c r="H128" s="8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5" customFormat="1" ht="15.75">
      <c r="A129" s="8"/>
      <c r="B129" s="8"/>
      <c r="C129" s="8"/>
      <c r="D129" s="8"/>
      <c r="E129" s="8"/>
      <c r="F129" s="8"/>
      <c r="G129" s="8"/>
      <c r="H129" s="8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5" customFormat="1" ht="15.75">
      <c r="A130" s="8"/>
      <c r="B130" s="8"/>
      <c r="C130" s="8"/>
      <c r="D130" s="8"/>
      <c r="E130" s="8"/>
      <c r="F130" s="8"/>
      <c r="G130" s="8"/>
      <c r="H130" s="8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5" customFormat="1" ht="15.75">
      <c r="A131" s="8"/>
      <c r="B131" s="8"/>
      <c r="C131" s="8"/>
      <c r="D131" s="8"/>
      <c r="E131" s="8"/>
      <c r="F131" s="8"/>
      <c r="G131" s="8"/>
      <c r="H131" s="8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5" customFormat="1" ht="15.75">
      <c r="A132" s="8"/>
      <c r="B132" s="8"/>
      <c r="C132" s="8"/>
      <c r="D132" s="8"/>
      <c r="E132" s="8"/>
      <c r="F132" s="8"/>
      <c r="G132" s="8"/>
      <c r="H132" s="8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5" customFormat="1" ht="15.75">
      <c r="A133" s="8"/>
      <c r="B133" s="8"/>
      <c r="C133" s="8"/>
      <c r="D133" s="8"/>
      <c r="E133" s="8"/>
      <c r="F133" s="8"/>
      <c r="G133" s="8"/>
      <c r="H133" s="8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5" customFormat="1" ht="15.75">
      <c r="A134" s="8"/>
      <c r="B134" s="8"/>
      <c r="C134" s="8"/>
      <c r="D134" s="8"/>
      <c r="E134" s="8"/>
      <c r="F134" s="8"/>
      <c r="G134" s="8"/>
      <c r="H134" s="8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5" customFormat="1" ht="15.75">
      <c r="A135" s="8"/>
      <c r="B135" s="8"/>
      <c r="C135" s="8"/>
      <c r="D135" s="8"/>
      <c r="E135" s="8"/>
      <c r="F135" s="8"/>
      <c r="G135" s="8"/>
      <c r="H135" s="8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5" customFormat="1" ht="15.75">
      <c r="A136" s="8"/>
      <c r="B136" s="8"/>
      <c r="C136" s="8"/>
      <c r="D136" s="8"/>
      <c r="E136" s="8"/>
      <c r="F136" s="8"/>
      <c r="G136" s="8"/>
      <c r="H136" s="8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5" customFormat="1" ht="15.75">
      <c r="A137" s="8"/>
      <c r="B137" s="8"/>
      <c r="C137" s="8"/>
      <c r="D137" s="8"/>
      <c r="E137" s="8"/>
      <c r="F137" s="8"/>
      <c r="G137" s="8"/>
      <c r="H137" s="8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5" customFormat="1" ht="15.75">
      <c r="A138" s="8"/>
      <c r="B138" s="8"/>
      <c r="C138" s="8"/>
      <c r="D138" s="8"/>
      <c r="E138" s="8"/>
      <c r="F138" s="8"/>
      <c r="G138" s="8"/>
      <c r="H138" s="8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5" customFormat="1" ht="15.75">
      <c r="A139" s="8"/>
      <c r="B139" s="8"/>
      <c r="C139" s="8"/>
      <c r="D139" s="8"/>
      <c r="E139" s="8"/>
      <c r="F139" s="8"/>
      <c r="G139" s="8"/>
      <c r="H139" s="8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5" customFormat="1" ht="15.75">
      <c r="A140" s="8"/>
      <c r="B140" s="8"/>
      <c r="C140" s="8"/>
      <c r="D140" s="8"/>
      <c r="E140" s="8"/>
      <c r="F140" s="8"/>
      <c r="G140" s="8"/>
      <c r="H140" s="8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5" customFormat="1" ht="15.75">
      <c r="A141" s="8"/>
      <c r="B141" s="8"/>
      <c r="C141" s="8"/>
      <c r="D141" s="8"/>
      <c r="E141" s="8"/>
      <c r="F141" s="8"/>
      <c r="G141" s="8"/>
      <c r="H141" s="8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5" customFormat="1" ht="15.75">
      <c r="A142" s="8"/>
      <c r="B142" s="8"/>
      <c r="C142" s="8"/>
      <c r="D142" s="8"/>
      <c r="E142" s="8"/>
      <c r="F142" s="8"/>
      <c r="G142" s="8"/>
      <c r="H142" s="8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5" customFormat="1" ht="15.75">
      <c r="A143" s="8"/>
      <c r="B143" s="8"/>
      <c r="C143" s="8"/>
      <c r="D143" s="8"/>
      <c r="E143" s="8"/>
      <c r="F143" s="8"/>
      <c r="G143" s="8"/>
      <c r="H143" s="8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5" customFormat="1" ht="15.75">
      <c r="A144" s="8"/>
      <c r="B144" s="8"/>
      <c r="C144" s="8"/>
      <c r="D144" s="8"/>
      <c r="E144" s="8"/>
      <c r="F144" s="8"/>
      <c r="G144" s="8"/>
      <c r="H144" s="8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5" customFormat="1" ht="15.75">
      <c r="A145" s="8"/>
      <c r="B145" s="8"/>
      <c r="C145" s="8"/>
      <c r="D145" s="8"/>
      <c r="E145" s="8"/>
      <c r="F145" s="8"/>
      <c r="G145" s="8"/>
      <c r="H145" s="8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5" customFormat="1" ht="15.75">
      <c r="A146" s="8"/>
      <c r="B146" s="8"/>
      <c r="C146" s="8"/>
      <c r="D146" s="8"/>
      <c r="E146" s="8"/>
      <c r="F146" s="8"/>
      <c r="G146" s="8"/>
      <c r="H146" s="8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5" customFormat="1" ht="15.75">
      <c r="A147" s="8"/>
      <c r="B147" s="8"/>
      <c r="C147" s="8"/>
      <c r="D147" s="8"/>
      <c r="E147" s="8"/>
      <c r="F147" s="8"/>
      <c r="G147" s="8"/>
      <c r="H147" s="8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5" customFormat="1" ht="15.75">
      <c r="A148" s="8"/>
      <c r="B148" s="8"/>
      <c r="C148" s="8"/>
      <c r="D148" s="8"/>
      <c r="E148" s="8"/>
      <c r="F148" s="8"/>
      <c r="G148" s="8"/>
      <c r="H148" s="8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5" customFormat="1" ht="15.75">
      <c r="A149" s="8"/>
      <c r="B149" s="8"/>
      <c r="C149" s="8"/>
      <c r="D149" s="8"/>
      <c r="E149" s="8"/>
      <c r="F149" s="8"/>
      <c r="G149" s="8"/>
      <c r="H149" s="8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5" customFormat="1" ht="15.75">
      <c r="A150" s="8"/>
      <c r="B150" s="8"/>
      <c r="C150" s="8"/>
      <c r="D150" s="8"/>
      <c r="E150" s="8"/>
      <c r="F150" s="8"/>
      <c r="G150" s="8"/>
      <c r="H150" s="8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5" customFormat="1" ht="15.75">
      <c r="A151" s="8"/>
      <c r="B151" s="8"/>
      <c r="C151" s="8"/>
      <c r="D151" s="8"/>
      <c r="E151" s="8"/>
      <c r="F151" s="8"/>
      <c r="G151" s="8"/>
      <c r="H151" s="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5" customFormat="1" ht="15.75">
      <c r="A152" s="8"/>
      <c r="B152" s="8"/>
      <c r="C152" s="8"/>
      <c r="D152" s="8"/>
      <c r="E152" s="8"/>
      <c r="F152" s="8"/>
      <c r="G152" s="8"/>
      <c r="H152" s="8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5" customFormat="1" ht="15.75">
      <c r="A153" s="8"/>
      <c r="B153" s="8"/>
      <c r="C153" s="8"/>
      <c r="D153" s="8"/>
      <c r="E153" s="8"/>
      <c r="F153" s="8"/>
      <c r="G153" s="8"/>
      <c r="H153" s="8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5" customFormat="1" ht="15.75">
      <c r="A154" s="8"/>
      <c r="B154" s="8"/>
      <c r="C154" s="8"/>
      <c r="D154" s="8"/>
      <c r="E154" s="8"/>
      <c r="F154" s="8"/>
      <c r="G154" s="8"/>
      <c r="H154" s="8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5" customFormat="1" ht="15.75">
      <c r="A155" s="8"/>
      <c r="B155" s="8"/>
      <c r="C155" s="8"/>
      <c r="D155" s="8"/>
      <c r="E155" s="8"/>
      <c r="F155" s="8"/>
      <c r="G155" s="8"/>
      <c r="H155" s="8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5" customFormat="1" ht="15.75">
      <c r="A156" s="8"/>
      <c r="B156" s="8"/>
      <c r="C156" s="8"/>
      <c r="D156" s="8"/>
      <c r="E156" s="8"/>
      <c r="F156" s="8"/>
      <c r="G156" s="8"/>
      <c r="H156" s="8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5" customFormat="1" ht="15.75">
      <c r="A157" s="8"/>
      <c r="B157" s="8"/>
      <c r="C157" s="8"/>
      <c r="D157" s="8"/>
      <c r="E157" s="8"/>
      <c r="F157" s="8"/>
      <c r="G157" s="8"/>
      <c r="H157" s="8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5" customFormat="1" ht="15.75">
      <c r="A158" s="8"/>
      <c r="B158" s="8"/>
      <c r="C158" s="8"/>
      <c r="D158" s="8"/>
      <c r="E158" s="8"/>
      <c r="F158" s="8"/>
      <c r="G158" s="8"/>
      <c r="H158" s="8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5" customFormat="1" ht="15.75">
      <c r="A159" s="8"/>
      <c r="B159" s="8"/>
      <c r="C159" s="8"/>
      <c r="D159" s="8"/>
      <c r="E159" s="8"/>
      <c r="F159" s="8"/>
      <c r="G159" s="8"/>
      <c r="H159" s="8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5" customFormat="1" ht="15.75">
      <c r="A160" s="8"/>
      <c r="B160" s="8"/>
      <c r="C160" s="8"/>
      <c r="D160" s="8"/>
      <c r="E160" s="8"/>
      <c r="F160" s="8"/>
      <c r="G160" s="8"/>
      <c r="H160" s="8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5" customFormat="1" ht="15.75">
      <c r="A161" s="8"/>
      <c r="B161" s="8"/>
      <c r="C161" s="8"/>
      <c r="D161" s="8"/>
      <c r="E161" s="8"/>
      <c r="F161" s="8"/>
      <c r="G161" s="8"/>
      <c r="H161" s="8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5" customFormat="1" ht="15.75">
      <c r="A162" s="8"/>
      <c r="B162" s="8"/>
      <c r="C162" s="8"/>
      <c r="D162" s="8"/>
      <c r="E162" s="8"/>
      <c r="F162" s="8"/>
      <c r="G162" s="8"/>
      <c r="H162" s="8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5" customFormat="1" ht="15.75">
      <c r="A163" s="8"/>
      <c r="B163" s="8"/>
      <c r="C163" s="8"/>
      <c r="D163" s="8"/>
      <c r="E163" s="8"/>
      <c r="F163" s="8"/>
      <c r="G163" s="8"/>
      <c r="H163" s="8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5" customFormat="1" ht="15.75">
      <c r="A164" s="8"/>
      <c r="B164" s="8"/>
      <c r="C164" s="8"/>
      <c r="D164" s="8"/>
      <c r="E164" s="8"/>
      <c r="F164" s="8"/>
      <c r="G164" s="8"/>
      <c r="H164" s="8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5" customFormat="1" ht="15.75">
      <c r="A165" s="8"/>
      <c r="B165" s="8"/>
      <c r="C165" s="8"/>
      <c r="D165" s="8"/>
      <c r="E165" s="8"/>
      <c r="F165" s="8"/>
      <c r="G165" s="8"/>
      <c r="H165" s="8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5" customFormat="1" ht="15.75">
      <c r="A166" s="8"/>
      <c r="B166" s="8"/>
      <c r="C166" s="8"/>
      <c r="D166" s="8"/>
      <c r="E166" s="8"/>
      <c r="F166" s="8"/>
      <c r="G166" s="8"/>
      <c r="H166" s="8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5" customFormat="1" ht="15.75">
      <c r="A167" s="8"/>
      <c r="B167" s="8"/>
      <c r="C167" s="8"/>
      <c r="D167" s="8"/>
      <c r="E167" s="8"/>
      <c r="F167" s="8"/>
      <c r="G167" s="8"/>
      <c r="H167" s="8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5" customFormat="1" ht="15.75">
      <c r="A168" s="8"/>
      <c r="B168" s="8"/>
      <c r="C168" s="8"/>
      <c r="D168" s="8"/>
      <c r="E168" s="8"/>
      <c r="F168" s="8"/>
      <c r="G168" s="8"/>
      <c r="H168" s="8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5" customFormat="1" ht="15.75">
      <c r="A169" s="8"/>
      <c r="B169" s="8"/>
      <c r="C169" s="8"/>
      <c r="D169" s="8"/>
      <c r="E169" s="8"/>
      <c r="F169" s="8"/>
      <c r="G169" s="8"/>
      <c r="H169" s="8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5" customFormat="1" ht="15.75">
      <c r="A170" s="8"/>
      <c r="B170" s="8"/>
      <c r="C170" s="8"/>
      <c r="D170" s="8"/>
      <c r="E170" s="8"/>
      <c r="F170" s="8"/>
      <c r="G170" s="8"/>
      <c r="H170" s="8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s="5" customFormat="1" ht="15.75">
      <c r="A171" s="8"/>
      <c r="B171" s="8"/>
      <c r="C171" s="8"/>
      <c r="D171" s="8"/>
      <c r="E171" s="8"/>
      <c r="F171" s="8"/>
      <c r="G171" s="8"/>
      <c r="H171" s="8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s="5" customFormat="1" ht="15.75">
      <c r="A172" s="8"/>
      <c r="B172" s="8"/>
      <c r="C172" s="8"/>
      <c r="D172" s="8"/>
      <c r="E172" s="8"/>
      <c r="F172" s="8"/>
      <c r="G172" s="8"/>
      <c r="H172" s="8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5" customFormat="1" ht="15.75">
      <c r="A173" s="8"/>
      <c r="B173" s="8"/>
      <c r="C173" s="8"/>
      <c r="D173" s="8"/>
      <c r="E173" s="8"/>
      <c r="F173" s="8"/>
      <c r="G173" s="8"/>
      <c r="H173" s="8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s="5" customFormat="1" ht="15.75">
      <c r="A174" s="8"/>
      <c r="B174" s="8"/>
      <c r="C174" s="8"/>
      <c r="D174" s="8"/>
      <c r="E174" s="8"/>
      <c r="F174" s="8"/>
      <c r="G174" s="8"/>
      <c r="H174" s="8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s="5" customFormat="1" ht="15.75">
      <c r="A175" s="8"/>
      <c r="B175" s="8"/>
      <c r="C175" s="8"/>
      <c r="D175" s="8"/>
      <c r="E175" s="8"/>
      <c r="F175" s="8"/>
      <c r="G175" s="8"/>
      <c r="H175" s="8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s="5" customFormat="1" ht="15.75">
      <c r="A176" s="8"/>
      <c r="B176" s="8"/>
      <c r="C176" s="8"/>
      <c r="D176" s="8"/>
      <c r="E176" s="8"/>
      <c r="F176" s="8"/>
      <c r="G176" s="8"/>
      <c r="H176" s="8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5" customFormat="1" ht="15.75">
      <c r="A177" s="8"/>
      <c r="B177" s="8"/>
      <c r="C177" s="8"/>
      <c r="D177" s="8"/>
      <c r="E177" s="8"/>
      <c r="F177" s="8"/>
      <c r="G177" s="8"/>
      <c r="H177" s="8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5" customFormat="1" ht="15.75">
      <c r="A178" s="8"/>
      <c r="B178" s="8"/>
      <c r="C178" s="8"/>
      <c r="D178" s="8"/>
      <c r="E178" s="8"/>
      <c r="F178" s="8"/>
      <c r="G178" s="8"/>
      <c r="H178" s="8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5" customFormat="1" ht="15.75">
      <c r="A179" s="8"/>
      <c r="B179" s="8"/>
      <c r="C179" s="8"/>
      <c r="D179" s="8"/>
      <c r="E179" s="8"/>
      <c r="F179" s="8"/>
      <c r="G179" s="8"/>
      <c r="H179" s="8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5" customFormat="1" ht="15.75">
      <c r="A180" s="8"/>
      <c r="B180" s="8"/>
      <c r="C180" s="8"/>
      <c r="D180" s="8"/>
      <c r="E180" s="8"/>
      <c r="F180" s="8"/>
      <c r="G180" s="8"/>
      <c r="H180" s="8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5" customFormat="1" ht="15.75">
      <c r="A181" s="8"/>
      <c r="B181" s="8"/>
      <c r="C181" s="8"/>
      <c r="D181" s="8"/>
      <c r="E181" s="8"/>
      <c r="F181" s="8"/>
      <c r="G181" s="8"/>
      <c r="H181" s="8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5" customFormat="1" ht="15.75">
      <c r="A182" s="8"/>
      <c r="B182" s="8"/>
      <c r="C182" s="8"/>
      <c r="D182" s="8"/>
      <c r="E182" s="8"/>
      <c r="F182" s="8"/>
      <c r="G182" s="8"/>
      <c r="H182" s="8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5" customFormat="1" ht="15.75">
      <c r="A183" s="8"/>
      <c r="B183" s="8"/>
      <c r="C183" s="8"/>
      <c r="D183" s="8"/>
      <c r="E183" s="8"/>
      <c r="F183" s="8"/>
      <c r="G183" s="8"/>
      <c r="H183" s="8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5" customFormat="1" ht="15.75">
      <c r="A184" s="8"/>
      <c r="B184" s="8"/>
      <c r="C184" s="8"/>
      <c r="D184" s="8"/>
      <c r="E184" s="8"/>
      <c r="F184" s="8"/>
      <c r="G184" s="8"/>
      <c r="H184" s="8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5" customFormat="1" ht="15.75">
      <c r="A185" s="8"/>
      <c r="B185" s="8"/>
      <c r="C185" s="8"/>
      <c r="D185" s="8"/>
      <c r="E185" s="8"/>
      <c r="F185" s="8"/>
      <c r="G185" s="8"/>
      <c r="H185" s="8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5" customFormat="1" ht="15.75">
      <c r="A186" s="8"/>
      <c r="B186" s="8"/>
      <c r="C186" s="8"/>
      <c r="D186" s="8"/>
      <c r="E186" s="8"/>
      <c r="F186" s="8"/>
      <c r="G186" s="8"/>
      <c r="H186" s="8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5" customFormat="1" ht="15.75">
      <c r="A187" s="8"/>
      <c r="B187" s="8"/>
      <c r="C187" s="8"/>
      <c r="D187" s="8"/>
      <c r="E187" s="8"/>
      <c r="F187" s="8"/>
      <c r="G187" s="8"/>
      <c r="H187" s="8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s="5" customFormat="1" ht="15.75">
      <c r="A188" s="8"/>
      <c r="B188" s="8"/>
      <c r="C188" s="8"/>
      <c r="D188" s="8"/>
      <c r="E188" s="8"/>
      <c r="F188" s="8"/>
      <c r="G188" s="8"/>
      <c r="H188" s="8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s="5" customFormat="1" ht="15.75">
      <c r="A189" s="8"/>
      <c r="B189" s="8"/>
      <c r="C189" s="8"/>
      <c r="D189" s="8"/>
      <c r="E189" s="8"/>
      <c r="F189" s="8"/>
      <c r="G189" s="8"/>
      <c r="H189" s="8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s="5" customFormat="1" ht="15.75">
      <c r="A190" s="8"/>
      <c r="B190" s="8"/>
      <c r="C190" s="8"/>
      <c r="D190" s="8"/>
      <c r="E190" s="8"/>
      <c r="F190" s="8"/>
      <c r="G190" s="8"/>
      <c r="H190" s="8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s="5" customFormat="1" ht="15.75">
      <c r="A191" s="8"/>
      <c r="B191" s="8"/>
      <c r="C191" s="8"/>
      <c r="D191" s="8"/>
      <c r="E191" s="8"/>
      <c r="F191" s="8"/>
      <c r="G191" s="8"/>
      <c r="H191" s="8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s="5" customFormat="1" ht="15.75">
      <c r="A192" s="8"/>
      <c r="B192" s="8"/>
      <c r="C192" s="8"/>
      <c r="D192" s="8"/>
      <c r="E192" s="8"/>
      <c r="F192" s="8"/>
      <c r="G192" s="8"/>
      <c r="H192" s="8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s="5" customFormat="1" ht="15.75">
      <c r="A193" s="8"/>
      <c r="B193" s="8"/>
      <c r="C193" s="8"/>
      <c r="D193" s="8"/>
      <c r="E193" s="8"/>
      <c r="F193" s="8"/>
      <c r="G193" s="8"/>
      <c r="H193" s="8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5" customFormat="1" ht="15.75">
      <c r="A194" s="8"/>
      <c r="B194" s="8"/>
      <c r="C194" s="8"/>
      <c r="D194" s="8"/>
      <c r="E194" s="8"/>
      <c r="F194" s="8"/>
      <c r="G194" s="8"/>
      <c r="H194" s="8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s="5" customFormat="1" ht="15.75">
      <c r="A195" s="8"/>
      <c r="B195" s="8"/>
      <c r="C195" s="8"/>
      <c r="D195" s="8"/>
      <c r="E195" s="8"/>
      <c r="F195" s="8"/>
      <c r="G195" s="8"/>
      <c r="H195" s="8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s="5" customFormat="1" ht="15.75">
      <c r="A196" s="8"/>
      <c r="B196" s="8"/>
      <c r="C196" s="8"/>
      <c r="D196" s="8"/>
      <c r="E196" s="8"/>
      <c r="F196" s="8"/>
      <c r="G196" s="8"/>
      <c r="H196" s="8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s="5" customFormat="1" ht="15.75">
      <c r="A197" s="8"/>
      <c r="B197" s="8"/>
      <c r="C197" s="8"/>
      <c r="D197" s="8"/>
      <c r="E197" s="8"/>
      <c r="F197" s="8"/>
      <c r="G197" s="8"/>
      <c r="H197" s="8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s="5" customFormat="1" ht="15.75">
      <c r="A198" s="8"/>
      <c r="B198" s="8"/>
      <c r="C198" s="8"/>
      <c r="D198" s="8"/>
      <c r="E198" s="8"/>
      <c r="F198" s="8"/>
      <c r="G198" s="8"/>
      <c r="H198" s="8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s="5" customFormat="1" ht="15.75">
      <c r="A199" s="8"/>
      <c r="B199" s="8"/>
      <c r="C199" s="8"/>
      <c r="D199" s="8"/>
      <c r="E199" s="8"/>
      <c r="F199" s="8"/>
      <c r="G199" s="8"/>
      <c r="H199" s="8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s="5" customFormat="1" ht="15.75">
      <c r="A200" s="8"/>
      <c r="B200" s="8"/>
      <c r="C200" s="8"/>
      <c r="D200" s="8"/>
      <c r="E200" s="8"/>
      <c r="F200" s="8"/>
      <c r="G200" s="8"/>
      <c r="H200" s="8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s="5" customFormat="1" ht="15.75">
      <c r="A201" s="8"/>
      <c r="B201" s="8"/>
      <c r="C201" s="8"/>
      <c r="D201" s="8"/>
      <c r="E201" s="8"/>
      <c r="F201" s="8"/>
      <c r="G201" s="8"/>
      <c r="H201" s="8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s="5" customFormat="1" ht="15.75">
      <c r="A202" s="8"/>
      <c r="B202" s="8"/>
      <c r="C202" s="8"/>
      <c r="D202" s="8"/>
      <c r="E202" s="8"/>
      <c r="F202" s="8"/>
      <c r="G202" s="8"/>
      <c r="H202" s="8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s="5" customFormat="1" ht="15.75">
      <c r="A203" s="8"/>
      <c r="B203" s="8"/>
      <c r="C203" s="8"/>
      <c r="D203" s="8"/>
      <c r="E203" s="8"/>
      <c r="F203" s="8"/>
      <c r="G203" s="8"/>
      <c r="H203" s="8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s="5" customFormat="1" ht="15.75">
      <c r="A204" s="8"/>
      <c r="B204" s="8"/>
      <c r="C204" s="8"/>
      <c r="D204" s="8"/>
      <c r="E204" s="8"/>
      <c r="F204" s="8"/>
      <c r="G204" s="8"/>
      <c r="H204" s="8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s="5" customFormat="1" ht="15.75">
      <c r="A205" s="8"/>
      <c r="B205" s="8"/>
      <c r="C205" s="8"/>
      <c r="D205" s="8"/>
      <c r="E205" s="8"/>
      <c r="F205" s="8"/>
      <c r="G205" s="8"/>
      <c r="H205" s="8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s="5" customFormat="1" ht="15.75">
      <c r="A206" s="8"/>
      <c r="B206" s="8"/>
      <c r="C206" s="8"/>
      <c r="D206" s="8"/>
      <c r="E206" s="8"/>
      <c r="F206" s="8"/>
      <c r="G206" s="8"/>
      <c r="H206" s="8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s="5" customFormat="1" ht="15.75">
      <c r="A207" s="8"/>
      <c r="B207" s="8"/>
      <c r="C207" s="8"/>
      <c r="D207" s="8"/>
      <c r="E207" s="8"/>
      <c r="F207" s="8"/>
      <c r="G207" s="8"/>
      <c r="H207" s="8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s="5" customFormat="1" ht="15.75">
      <c r="A208" s="8"/>
      <c r="B208" s="8"/>
      <c r="C208" s="8"/>
      <c r="D208" s="8"/>
      <c r="E208" s="8"/>
      <c r="F208" s="8"/>
      <c r="G208" s="8"/>
      <c r="H208" s="8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s="5" customFormat="1" ht="15.75">
      <c r="A209" s="8"/>
      <c r="B209" s="8"/>
      <c r="C209" s="8"/>
      <c r="D209" s="8"/>
      <c r="E209" s="8"/>
      <c r="F209" s="8"/>
      <c r="G209" s="8"/>
      <c r="H209" s="8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s="5" customFormat="1" ht="15.75">
      <c r="A210" s="8"/>
      <c r="B210" s="8"/>
      <c r="C210" s="8"/>
      <c r="D210" s="8"/>
      <c r="E210" s="8"/>
      <c r="F210" s="8"/>
      <c r="G210" s="8"/>
      <c r="H210" s="8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s="5" customFormat="1" ht="15.75">
      <c r="A211" s="8"/>
      <c r="B211" s="8"/>
      <c r="C211" s="8"/>
      <c r="D211" s="8"/>
      <c r="E211" s="8"/>
      <c r="F211" s="8"/>
      <c r="G211" s="8"/>
      <c r="H211" s="8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s="5" customFormat="1" ht="15.75">
      <c r="A212" s="8"/>
      <c r="B212" s="8"/>
      <c r="C212" s="8"/>
      <c r="D212" s="8"/>
      <c r="E212" s="8"/>
      <c r="F212" s="8"/>
      <c r="G212" s="8"/>
      <c r="H212" s="8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4" ht="15.75">
      <c r="A213" s="8"/>
      <c r="B213" s="8"/>
      <c r="C213" s="8"/>
      <c r="D213" s="8"/>
    </row>
    <row r="214" spans="1:4" ht="15.75">
      <c r="A214" s="8"/>
      <c r="B214" s="8"/>
      <c r="C214" s="8"/>
      <c r="D214" s="8"/>
    </row>
    <row r="215" spans="1:4" ht="15.75">
      <c r="A215" s="8"/>
      <c r="B215" s="8"/>
      <c r="C215" s="8"/>
      <c r="D215" s="8"/>
    </row>
    <row r="216" spans="1:4" ht="15.75">
      <c r="A216" s="8"/>
      <c r="B216" s="8"/>
      <c r="C216" s="8"/>
      <c r="D216" s="8"/>
    </row>
    <row r="217" spans="1:4" ht="15.75">
      <c r="A217" s="8"/>
      <c r="B217" s="8"/>
      <c r="C217" s="8"/>
      <c r="D217" s="8"/>
    </row>
    <row r="218" spans="1:4" ht="15.75">
      <c r="A218" s="8"/>
      <c r="B218" s="8"/>
      <c r="C218" s="8"/>
      <c r="D218" s="8"/>
    </row>
    <row r="219" spans="1:4" ht="15.75">
      <c r="A219" s="8"/>
      <c r="B219" s="8"/>
      <c r="C219" s="8"/>
      <c r="D219" s="8"/>
    </row>
    <row r="220" spans="1:4" ht="15.75">
      <c r="A220" s="8"/>
      <c r="B220" s="8"/>
      <c r="C220" s="8"/>
      <c r="D220" s="8"/>
    </row>
    <row r="221" spans="1:4" ht="15.75">
      <c r="A221" s="8"/>
      <c r="B221" s="8"/>
      <c r="C221" s="8"/>
      <c r="D221" s="8"/>
    </row>
    <row r="222" spans="1:4" ht="15.75">
      <c r="A222" s="8"/>
      <c r="B222" s="8"/>
      <c r="C222" s="8"/>
      <c r="D222" s="8"/>
    </row>
    <row r="223" spans="1:4" ht="15.75">
      <c r="A223" s="8"/>
      <c r="B223" s="8"/>
      <c r="C223" s="8"/>
      <c r="D223" s="8"/>
    </row>
    <row r="224" spans="1:4" ht="15.75">
      <c r="A224" s="8"/>
      <c r="B224" s="8"/>
      <c r="C224" s="8"/>
      <c r="D224" s="8"/>
    </row>
    <row r="225" spans="1:4" ht="15.75">
      <c r="A225" s="8"/>
      <c r="B225" s="8"/>
      <c r="C225" s="8"/>
      <c r="D225" s="8"/>
    </row>
    <row r="226" spans="1:4" ht="15.75">
      <c r="A226" s="8"/>
      <c r="B226" s="8"/>
      <c r="C226" s="8"/>
      <c r="D226" s="8"/>
    </row>
    <row r="227" spans="1:4" ht="15.75">
      <c r="A227" s="8"/>
      <c r="B227" s="8"/>
      <c r="C227" s="8"/>
      <c r="D227" s="8"/>
    </row>
    <row r="228" spans="1:4" ht="15.75">
      <c r="A228" s="8"/>
      <c r="B228" s="8"/>
      <c r="C228" s="8"/>
      <c r="D228" s="8"/>
    </row>
    <row r="229" spans="1:4" ht="15.75">
      <c r="A229" s="8"/>
      <c r="B229" s="8"/>
      <c r="C229" s="8"/>
      <c r="D229" s="8"/>
    </row>
    <row r="230" spans="1:4" ht="15.75">
      <c r="A230" s="8"/>
      <c r="B230" s="8"/>
      <c r="C230" s="8"/>
      <c r="D230" s="8"/>
    </row>
    <row r="231" spans="1:4" ht="15.75">
      <c r="A231" s="8"/>
      <c r="B231" s="8"/>
      <c r="C231" s="8"/>
      <c r="D231" s="8"/>
    </row>
    <row r="232" spans="1:4" ht="15.75">
      <c r="A232" s="8"/>
      <c r="B232" s="8"/>
      <c r="C232" s="8"/>
      <c r="D232" s="8"/>
    </row>
    <row r="233" spans="1:4" ht="15.75">
      <c r="A233" s="8"/>
      <c r="B233" s="8"/>
      <c r="C233" s="8"/>
      <c r="D233" s="8"/>
    </row>
    <row r="234" spans="1:4" ht="15.75">
      <c r="A234" s="8"/>
      <c r="B234" s="8"/>
      <c r="C234" s="8"/>
      <c r="D234" s="8"/>
    </row>
    <row r="235" spans="1:4" ht="15.75">
      <c r="A235" s="8"/>
      <c r="B235" s="8"/>
      <c r="C235" s="8"/>
      <c r="D235" s="8"/>
    </row>
    <row r="236" spans="1:4" ht="15.75">
      <c r="A236" s="8"/>
      <c r="B236" s="8"/>
      <c r="C236" s="8"/>
      <c r="D236" s="8"/>
    </row>
    <row r="237" spans="1:4" ht="15.75">
      <c r="A237" s="8"/>
      <c r="B237" s="8"/>
      <c r="C237" s="8"/>
      <c r="D237" s="8"/>
    </row>
    <row r="238" spans="1:4" ht="15.75">
      <c r="A238" s="8"/>
      <c r="B238" s="8"/>
      <c r="C238" s="8"/>
      <c r="D238" s="8"/>
    </row>
    <row r="239" spans="1:4" ht="15.75">
      <c r="A239" s="8"/>
      <c r="B239" s="8"/>
      <c r="C239" s="8"/>
      <c r="D239" s="8"/>
    </row>
    <row r="240" spans="1:4" ht="15.75">
      <c r="A240" s="8"/>
      <c r="B240" s="8"/>
      <c r="C240" s="8"/>
      <c r="D240" s="8"/>
    </row>
    <row r="241" spans="1:4" ht="15.75">
      <c r="A241" s="8"/>
      <c r="B241" s="8"/>
      <c r="C241" s="8"/>
      <c r="D241" s="8"/>
    </row>
    <row r="242" spans="1:4" ht="15.75">
      <c r="A242" s="8"/>
      <c r="B242" s="8"/>
      <c r="C242" s="8"/>
      <c r="D242" s="8"/>
    </row>
    <row r="243" spans="1:4" ht="15.75">
      <c r="A243" s="8"/>
      <c r="B243" s="8"/>
      <c r="C243" s="8"/>
      <c r="D243" s="8"/>
    </row>
    <row r="244" spans="1:4" ht="15.75">
      <c r="A244" s="8"/>
      <c r="B244" s="8"/>
      <c r="C244" s="8"/>
      <c r="D244" s="8"/>
    </row>
    <row r="245" spans="1:4" ht="15.75">
      <c r="A245" s="8"/>
      <c r="B245" s="8"/>
      <c r="C245" s="8"/>
      <c r="D245" s="8"/>
    </row>
    <row r="246" spans="1:4" ht="15.75">
      <c r="A246" s="8"/>
      <c r="B246" s="8"/>
      <c r="C246" s="8"/>
      <c r="D246" s="8"/>
    </row>
    <row r="247" spans="1:4" ht="15.75">
      <c r="A247" s="8"/>
      <c r="B247" s="8"/>
      <c r="C247" s="8"/>
      <c r="D247" s="8"/>
    </row>
    <row r="248" spans="1:4" ht="15.75">
      <c r="A248" s="8"/>
      <c r="B248" s="8"/>
      <c r="C248" s="8"/>
      <c r="D248" s="8"/>
    </row>
    <row r="249" spans="1:4" ht="15.75">
      <c r="A249" s="8"/>
      <c r="B249" s="8"/>
      <c r="C249" s="8"/>
      <c r="D249" s="8"/>
    </row>
    <row r="250" spans="1:4" ht="15.75">
      <c r="A250" s="8"/>
      <c r="B250" s="8"/>
      <c r="C250" s="8"/>
      <c r="D250" s="8"/>
    </row>
    <row r="251" spans="1:4" ht="15.75">
      <c r="A251" s="8"/>
      <c r="B251" s="8"/>
      <c r="C251" s="8"/>
      <c r="D251" s="8"/>
    </row>
    <row r="252" spans="1:4" ht="15.75">
      <c r="A252" s="8"/>
      <c r="B252" s="8"/>
      <c r="C252" s="8"/>
      <c r="D252" s="8"/>
    </row>
    <row r="253" spans="1:4" ht="15.75">
      <c r="A253" s="8"/>
      <c r="B253" s="8"/>
      <c r="C253" s="8"/>
      <c r="D253" s="8"/>
    </row>
    <row r="254" spans="1:4" ht="15.75">
      <c r="A254" s="8"/>
      <c r="B254" s="8"/>
      <c r="C254" s="8"/>
      <c r="D254" s="8"/>
    </row>
    <row r="255" spans="1:4" ht="15.75">
      <c r="A255" s="8"/>
      <c r="B255" s="8"/>
      <c r="C255" s="8"/>
      <c r="D255" s="8"/>
    </row>
    <row r="256" spans="1:4" ht="15.75">
      <c r="A256" s="8"/>
      <c r="B256" s="8"/>
      <c r="C256" s="8"/>
      <c r="D256" s="8"/>
    </row>
    <row r="257" spans="1:4" ht="15.75">
      <c r="A257" s="8"/>
      <c r="B257" s="8"/>
      <c r="C257" s="8"/>
      <c r="D257" s="8"/>
    </row>
    <row r="258" spans="1:4" ht="15.75">
      <c r="A258" s="8"/>
      <c r="B258" s="8"/>
      <c r="C258" s="8"/>
      <c r="D258" s="8"/>
    </row>
    <row r="259" spans="1:4" ht="15.75">
      <c r="A259" s="8"/>
      <c r="B259" s="8"/>
      <c r="C259" s="8"/>
      <c r="D259" s="8"/>
    </row>
    <row r="260" spans="1:4" ht="15.75">
      <c r="A260" s="8"/>
      <c r="B260" s="8"/>
      <c r="C260" s="8"/>
      <c r="D260" s="8"/>
    </row>
    <row r="261" spans="1:4" ht="15.75">
      <c r="A261" s="8"/>
      <c r="B261" s="8"/>
      <c r="C261" s="8"/>
      <c r="D261" s="8"/>
    </row>
    <row r="262" spans="1:4" ht="15.75">
      <c r="A262" s="8"/>
      <c r="B262" s="8"/>
      <c r="C262" s="8"/>
      <c r="D262" s="8"/>
    </row>
    <row r="263" spans="1:4" ht="15.75">
      <c r="A263" s="8"/>
      <c r="B263" s="8"/>
      <c r="C263" s="8"/>
      <c r="D263" s="8"/>
    </row>
    <row r="264" spans="1:4" ht="15.75">
      <c r="A264" s="8"/>
      <c r="B264" s="8"/>
      <c r="C264" s="8"/>
      <c r="D264" s="8"/>
    </row>
    <row r="265" spans="1:4" ht="15.75">
      <c r="A265" s="8"/>
      <c r="B265" s="8"/>
      <c r="C265" s="8"/>
      <c r="D265" s="8"/>
    </row>
    <row r="266" spans="1:4" ht="15.75">
      <c r="A266" s="8"/>
      <c r="B266" s="8"/>
      <c r="C266" s="8"/>
      <c r="D266" s="8"/>
    </row>
    <row r="267" spans="1:4" ht="15.75">
      <c r="A267" s="8"/>
      <c r="B267" s="8"/>
      <c r="C267" s="8"/>
      <c r="D267" s="8"/>
    </row>
    <row r="268" spans="1:4" ht="15.75">
      <c r="A268" s="8"/>
      <c r="B268" s="8"/>
      <c r="C268" s="8"/>
      <c r="D268" s="8"/>
    </row>
    <row r="269" spans="1:4" ht="15.75">
      <c r="A269" s="8"/>
      <c r="B269" s="8"/>
      <c r="C269" s="8"/>
      <c r="D269" s="8"/>
    </row>
    <row r="270" spans="1:4" ht="15.75">
      <c r="A270" s="8"/>
      <c r="B270" s="8"/>
      <c r="C270" s="8"/>
      <c r="D270" s="8"/>
    </row>
    <row r="271" spans="1:4" ht="15.75">
      <c r="A271" s="8"/>
      <c r="B271" s="8"/>
      <c r="C271" s="8"/>
      <c r="D271" s="8"/>
    </row>
    <row r="272" spans="1:4" ht="15.75">
      <c r="A272" s="8"/>
      <c r="B272" s="8"/>
      <c r="C272" s="8"/>
      <c r="D272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10" r:id="rId1"/>
  <ignoredErrors>
    <ignoredError sqref="B65:F6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4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5.00390625" style="29" customWidth="1"/>
    <col min="5" max="5" width="13.28125" style="8" bestFit="1" customWidth="1"/>
    <col min="6" max="7" width="14.28125" style="8" customWidth="1"/>
    <col min="8" max="8" width="11.421875" style="2" customWidth="1"/>
    <col min="9" max="9" width="14.00390625" style="11" customWidth="1"/>
    <col min="10" max="238" width="11.421875" style="2" customWidth="1"/>
    <col min="239" max="239" width="26.421875" style="2" customWidth="1"/>
    <col min="240" max="16384" width="11.57421875" style="2" customWidth="1"/>
  </cols>
  <sheetData>
    <row r="1" spans="1:248" s="8" customFormat="1" ht="15.75">
      <c r="A1" s="1" t="s">
        <v>67</v>
      </c>
      <c r="B1" s="11"/>
      <c r="C1" s="11"/>
      <c r="D1" s="11"/>
      <c r="E1" s="11"/>
      <c r="F1" s="2"/>
      <c r="G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8" customFormat="1" ht="15.75">
      <c r="A2" s="1" t="s">
        <v>0</v>
      </c>
      <c r="B2" s="11"/>
      <c r="C2" s="11"/>
      <c r="D2" s="11"/>
      <c r="E2" s="11"/>
      <c r="F2" s="2"/>
      <c r="G2" s="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ht="15.75">
      <c r="A3" s="4"/>
    </row>
    <row r="4" spans="1:9" ht="15.75">
      <c r="A4" s="21" t="s">
        <v>88</v>
      </c>
      <c r="B4" s="28">
        <v>1997</v>
      </c>
      <c r="C4" s="28">
        <v>2004</v>
      </c>
      <c r="D4" s="28">
        <v>2010</v>
      </c>
      <c r="E4" s="28">
        <v>2014</v>
      </c>
      <c r="F4" s="28">
        <v>2017</v>
      </c>
      <c r="G4" s="28">
        <v>2020</v>
      </c>
      <c r="H4" s="28" t="s">
        <v>77</v>
      </c>
      <c r="I4" s="22" t="s">
        <v>85</v>
      </c>
    </row>
    <row r="5" spans="1:31" s="8" customFormat="1" ht="15.75">
      <c r="A5" s="17" t="s">
        <v>1</v>
      </c>
      <c r="B5" s="18">
        <v>2653.05</v>
      </c>
      <c r="C5" s="18">
        <v>2803.84</v>
      </c>
      <c r="D5" s="18">
        <v>3496.81</v>
      </c>
      <c r="E5" s="18">
        <v>3412.1401</v>
      </c>
      <c r="F5" s="18">
        <v>3505.0099999999957</v>
      </c>
      <c r="G5" s="110">
        <v>3616.959999999994</v>
      </c>
      <c r="H5" s="85">
        <f>_xlfn.IFERROR(+G5/F5-1," ")</f>
        <v>0.03193999446506535</v>
      </c>
      <c r="I5" s="81">
        <f>_xlfn.IFERROR(+G5/$G$65," ")</f>
        <v>0.06616990211246584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8" customFormat="1" ht="15.75">
      <c r="A6" s="30" t="s">
        <v>21</v>
      </c>
      <c r="B6" s="18">
        <v>35.02</v>
      </c>
      <c r="C6" s="18">
        <v>108.65</v>
      </c>
      <c r="D6" s="18">
        <v>334.98</v>
      </c>
      <c r="E6" s="18">
        <v>193.56</v>
      </c>
      <c r="F6" s="18">
        <v>115.61000000000006</v>
      </c>
      <c r="G6" s="110">
        <v>104.87000000000003</v>
      </c>
      <c r="H6" s="85">
        <f aca="true" t="shared" si="0" ref="H6:H64">_xlfn.IFERROR(+G6/F6-1," ")</f>
        <v>-0.09289853818873817</v>
      </c>
      <c r="I6" s="81">
        <f aca="true" t="shared" si="1" ref="I6:I65">_xlfn.IFERROR(+G6/$G$65," ")</f>
        <v>0.0019185276128390436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8" customFormat="1" ht="15.75">
      <c r="A7" s="30" t="s">
        <v>22</v>
      </c>
      <c r="B7" s="18">
        <v>1</v>
      </c>
      <c r="C7" s="18">
        <v>0.5</v>
      </c>
      <c r="D7" s="18">
        <v>1.17</v>
      </c>
      <c r="E7" s="18">
        <v>24.39</v>
      </c>
      <c r="F7" s="18">
        <v>25.41</v>
      </c>
      <c r="G7" s="110">
        <v>18.13</v>
      </c>
      <c r="H7" s="85">
        <f t="shared" si="0"/>
        <v>-0.2865013774104683</v>
      </c>
      <c r="I7" s="81">
        <f t="shared" si="1"/>
        <v>0.0003316764148066353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8" customFormat="1" ht="15.75">
      <c r="A8" s="30" t="s">
        <v>23</v>
      </c>
      <c r="B8" s="18"/>
      <c r="C8" s="18"/>
      <c r="D8" s="18"/>
      <c r="E8" s="18"/>
      <c r="F8" s="18"/>
      <c r="G8" s="110"/>
      <c r="H8" s="85" t="str">
        <f t="shared" si="0"/>
        <v> </v>
      </c>
      <c r="I8" s="8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8" customFormat="1" ht="15.75">
      <c r="A9" s="30" t="s">
        <v>24</v>
      </c>
      <c r="B9" s="18">
        <v>69.7</v>
      </c>
      <c r="C9" s="18">
        <v>32.54</v>
      </c>
      <c r="D9" s="18">
        <v>11.4</v>
      </c>
      <c r="E9" s="18">
        <v>19.810001</v>
      </c>
      <c r="F9" s="18">
        <v>22.939999999999998</v>
      </c>
      <c r="G9" s="110">
        <v>19.700000000000003</v>
      </c>
      <c r="H9" s="85">
        <f t="shared" si="0"/>
        <v>-0.14123801220575394</v>
      </c>
      <c r="I9" s="81">
        <f t="shared" si="1"/>
        <v>0.00036039853125707213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8" customFormat="1" ht="15.75">
      <c r="A10" s="30" t="s">
        <v>25</v>
      </c>
      <c r="B10" s="18"/>
      <c r="C10" s="18"/>
      <c r="D10" s="18"/>
      <c r="E10" s="18">
        <v>2.5</v>
      </c>
      <c r="F10" s="18"/>
      <c r="G10" s="110"/>
      <c r="H10" s="85" t="str">
        <f t="shared" si="0"/>
        <v> </v>
      </c>
      <c r="I10" s="8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8" customFormat="1" ht="15.75">
      <c r="A11" s="30" t="s">
        <v>2</v>
      </c>
      <c r="B11" s="18">
        <v>302.1</v>
      </c>
      <c r="C11" s="18">
        <v>482.32</v>
      </c>
      <c r="D11" s="18">
        <v>1157.8</v>
      </c>
      <c r="E11" s="18">
        <v>1814.1901</v>
      </c>
      <c r="F11" s="18">
        <v>2456.1899999999987</v>
      </c>
      <c r="G11" s="110">
        <v>3681.2799999999993</v>
      </c>
      <c r="H11" s="85">
        <f t="shared" si="0"/>
        <v>0.498776560445243</v>
      </c>
      <c r="I11" s="81">
        <f t="shared" si="1"/>
        <v>0.06734659416984944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8" customFormat="1" ht="15.75">
      <c r="A12" s="30" t="s">
        <v>26</v>
      </c>
      <c r="B12" s="18">
        <v>42.4</v>
      </c>
      <c r="C12" s="18">
        <v>11.86</v>
      </c>
      <c r="D12" s="18">
        <v>6.11</v>
      </c>
      <c r="E12" s="18">
        <v>5.56</v>
      </c>
      <c r="F12" s="18">
        <v>6.91</v>
      </c>
      <c r="G12" s="110">
        <v>0.9</v>
      </c>
      <c r="H12" s="85">
        <f t="shared" si="0"/>
        <v>-0.869753979739508</v>
      </c>
      <c r="I12" s="81">
        <f t="shared" si="1"/>
        <v>1.6464907519358622E-05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8" customFormat="1" ht="15.75">
      <c r="A13" s="30" t="s">
        <v>3</v>
      </c>
      <c r="B13" s="18">
        <v>2158.6</v>
      </c>
      <c r="C13" s="18">
        <v>2512.7</v>
      </c>
      <c r="D13" s="18">
        <v>3771.37</v>
      </c>
      <c r="E13" s="18">
        <v>3119.81</v>
      </c>
      <c r="F13" s="18">
        <v>3161.4500000000044</v>
      </c>
      <c r="G13" s="110">
        <v>2719.06</v>
      </c>
      <c r="H13" s="85">
        <f t="shared" si="0"/>
        <v>-0.1399326258520628</v>
      </c>
      <c r="I13" s="81">
        <f t="shared" si="1"/>
        <v>0.0497434127106525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8" customFormat="1" ht="15.75">
      <c r="A14" s="30" t="s">
        <v>4</v>
      </c>
      <c r="B14" s="18">
        <v>2668.61</v>
      </c>
      <c r="C14" s="18">
        <v>2862.71</v>
      </c>
      <c r="D14" s="18">
        <v>1719.4</v>
      </c>
      <c r="E14" s="18">
        <v>1454.04</v>
      </c>
      <c r="F14" s="18">
        <v>1165.8400000000006</v>
      </c>
      <c r="G14" s="110">
        <v>960.1799999999996</v>
      </c>
      <c r="H14" s="85">
        <f t="shared" si="0"/>
        <v>-0.17640499553969746</v>
      </c>
      <c r="I14" s="81">
        <f t="shared" si="1"/>
        <v>0.01756586100215306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8" customFormat="1" ht="15.75">
      <c r="A15" s="30" t="s">
        <v>27</v>
      </c>
      <c r="B15" s="18"/>
      <c r="C15" s="18"/>
      <c r="D15" s="18"/>
      <c r="E15" s="18"/>
      <c r="F15" s="18"/>
      <c r="G15" s="110"/>
      <c r="H15" s="85" t="str">
        <f t="shared" si="0"/>
        <v> </v>
      </c>
      <c r="I15" s="8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9" s="11" customFormat="1" ht="15.75">
      <c r="A16" s="30" t="s">
        <v>5</v>
      </c>
      <c r="B16" s="18">
        <v>817.13</v>
      </c>
      <c r="C16" s="18">
        <v>763.74</v>
      </c>
      <c r="D16" s="18">
        <v>462.78</v>
      </c>
      <c r="E16" s="18">
        <v>269.71002</v>
      </c>
      <c r="F16" s="18">
        <v>186.09999999999994</v>
      </c>
      <c r="G16" s="110">
        <v>169.39000000000001</v>
      </c>
      <c r="H16" s="85">
        <f t="shared" si="0"/>
        <v>-0.0897904352498653</v>
      </c>
      <c r="I16" s="81">
        <f t="shared" si="1"/>
        <v>0.0030988785385601745</v>
      </c>
    </row>
    <row r="17" spans="1:9" s="11" customFormat="1" ht="15.75">
      <c r="A17" s="30" t="s">
        <v>6</v>
      </c>
      <c r="B17" s="18">
        <v>1495.35</v>
      </c>
      <c r="C17" s="18">
        <v>2175.59</v>
      </c>
      <c r="D17" s="18">
        <v>1021.75</v>
      </c>
      <c r="E17" s="18">
        <v>712.82</v>
      </c>
      <c r="F17" s="18">
        <v>697.84</v>
      </c>
      <c r="G17" s="110">
        <v>556.36</v>
      </c>
      <c r="H17" s="85">
        <f t="shared" si="0"/>
        <v>-0.20273988306775192</v>
      </c>
      <c r="I17" s="81">
        <f t="shared" si="1"/>
        <v>0.010178239941633737</v>
      </c>
    </row>
    <row r="18" spans="1:9" s="11" customFormat="1" ht="15.75">
      <c r="A18" s="30" t="s">
        <v>7</v>
      </c>
      <c r="B18" s="18">
        <v>1331.16</v>
      </c>
      <c r="C18" s="18">
        <v>1166.28</v>
      </c>
      <c r="D18" s="18">
        <v>1293.65</v>
      </c>
      <c r="E18" s="18">
        <v>992.65</v>
      </c>
      <c r="F18" s="18">
        <v>773.5800000000004</v>
      </c>
      <c r="G18" s="110">
        <v>654.9700000000005</v>
      </c>
      <c r="H18" s="85">
        <f t="shared" si="0"/>
        <v>-0.15332609426303656</v>
      </c>
      <c r="I18" s="81">
        <f t="shared" si="1"/>
        <v>0.011982244975504805</v>
      </c>
    </row>
    <row r="19" spans="1:9" s="11" customFormat="1" ht="15.75" customHeight="1">
      <c r="A19" s="30" t="s">
        <v>28</v>
      </c>
      <c r="B19" s="18"/>
      <c r="C19" s="18"/>
      <c r="D19" s="18"/>
      <c r="E19" s="18"/>
      <c r="F19" s="18"/>
      <c r="G19" s="110"/>
      <c r="H19" s="85" t="str">
        <f t="shared" si="0"/>
        <v> </v>
      </c>
      <c r="I19" s="81"/>
    </row>
    <row r="20" spans="1:9" s="11" customFormat="1" ht="15.75" customHeight="1">
      <c r="A20" s="30" t="s">
        <v>29</v>
      </c>
      <c r="B20" s="18">
        <v>2.32</v>
      </c>
      <c r="C20" s="18">
        <v>1.58</v>
      </c>
      <c r="D20" s="18">
        <v>2</v>
      </c>
      <c r="E20" s="18"/>
      <c r="F20" s="18">
        <v>2</v>
      </c>
      <c r="G20" s="110">
        <v>1.91</v>
      </c>
      <c r="H20" s="85">
        <f t="shared" si="0"/>
        <v>-0.04500000000000004</v>
      </c>
      <c r="I20" s="81">
        <f t="shared" si="1"/>
        <v>3.4942192624416626E-05</v>
      </c>
    </row>
    <row r="21" spans="1:9" s="11" customFormat="1" ht="15.75">
      <c r="A21" s="30" t="s">
        <v>30</v>
      </c>
      <c r="B21" s="18">
        <v>176.96</v>
      </c>
      <c r="C21" s="18">
        <v>116.88</v>
      </c>
      <c r="D21" s="18">
        <v>16.89</v>
      </c>
      <c r="E21" s="18">
        <v>2.6499999</v>
      </c>
      <c r="F21" s="18">
        <v>6.480000000000001</v>
      </c>
      <c r="G21" s="110">
        <v>0.6799999999999999</v>
      </c>
      <c r="H21" s="85">
        <f t="shared" si="0"/>
        <v>-0.8950617283950617</v>
      </c>
      <c r="I21" s="81">
        <f t="shared" si="1"/>
        <v>1.2440152347959846E-05</v>
      </c>
    </row>
    <row r="22" spans="1:9" s="11" customFormat="1" ht="15.75">
      <c r="A22" s="30" t="s">
        <v>31</v>
      </c>
      <c r="B22" s="18"/>
      <c r="C22" s="18">
        <v>1.19</v>
      </c>
      <c r="D22" s="18">
        <v>72.69</v>
      </c>
      <c r="E22" s="18">
        <v>119.13</v>
      </c>
      <c r="F22" s="18">
        <v>56.17999999999999</v>
      </c>
      <c r="G22" s="110">
        <v>6.21</v>
      </c>
      <c r="H22" s="85">
        <f t="shared" si="0"/>
        <v>-0.8894624421502314</v>
      </c>
      <c r="I22" s="81">
        <f t="shared" si="1"/>
        <v>0.00011360786188357449</v>
      </c>
    </row>
    <row r="23" spans="1:9" s="11" customFormat="1" ht="15.75">
      <c r="A23" s="30" t="s">
        <v>32</v>
      </c>
      <c r="B23" s="18"/>
      <c r="C23" s="18"/>
      <c r="D23" s="18"/>
      <c r="E23" s="18"/>
      <c r="F23" s="18"/>
      <c r="G23" s="110"/>
      <c r="H23" s="85" t="str">
        <f t="shared" si="0"/>
        <v> </v>
      </c>
      <c r="I23" s="81"/>
    </row>
    <row r="24" spans="1:9" s="11" customFormat="1" ht="15.75">
      <c r="A24" s="30" t="s">
        <v>33</v>
      </c>
      <c r="B24" s="18"/>
      <c r="C24" s="18"/>
      <c r="D24" s="18"/>
      <c r="E24" s="18"/>
      <c r="F24" s="18"/>
      <c r="G24" s="110"/>
      <c r="H24" s="85" t="str">
        <f t="shared" si="0"/>
        <v> </v>
      </c>
      <c r="I24" s="81"/>
    </row>
    <row r="25" spans="1:9" s="8" customFormat="1" ht="15.75">
      <c r="A25" s="30" t="s">
        <v>34</v>
      </c>
      <c r="B25" s="18">
        <v>13.86</v>
      </c>
      <c r="C25" s="18">
        <v>6.16</v>
      </c>
      <c r="D25" s="18">
        <v>3.41</v>
      </c>
      <c r="E25" s="18">
        <v>4.44</v>
      </c>
      <c r="F25" s="18"/>
      <c r="G25" s="110"/>
      <c r="H25" s="85" t="str">
        <f t="shared" si="0"/>
        <v> </v>
      </c>
      <c r="I25" s="81"/>
    </row>
    <row r="26" spans="1:9" s="8" customFormat="1" ht="15.75">
      <c r="A26" s="30" t="s">
        <v>35</v>
      </c>
      <c r="B26" s="18"/>
      <c r="C26" s="18"/>
      <c r="D26" s="18">
        <v>0.52</v>
      </c>
      <c r="E26" s="18"/>
      <c r="F26" s="18">
        <v>1.3699999999999999</v>
      </c>
      <c r="G26" s="110">
        <v>0.6100000000000001</v>
      </c>
      <c r="H26" s="85">
        <f t="shared" si="0"/>
        <v>-0.5547445255474451</v>
      </c>
      <c r="I26" s="81">
        <f t="shared" si="1"/>
        <v>1.1159548429787513E-05</v>
      </c>
    </row>
    <row r="27" spans="1:9" s="8" customFormat="1" ht="15.75">
      <c r="A27" s="30" t="s">
        <v>36</v>
      </c>
      <c r="B27" s="18">
        <v>6.76</v>
      </c>
      <c r="C27" s="18">
        <v>8.49</v>
      </c>
      <c r="D27" s="18">
        <v>30.55</v>
      </c>
      <c r="E27" s="18">
        <v>39.850002</v>
      </c>
      <c r="F27" s="18">
        <v>47.02</v>
      </c>
      <c r="G27" s="110">
        <v>39.56</v>
      </c>
      <c r="H27" s="85">
        <f t="shared" si="0"/>
        <v>-0.15865589111016587</v>
      </c>
      <c r="I27" s="81">
        <f t="shared" si="1"/>
        <v>0.0007237241571842524</v>
      </c>
    </row>
    <row r="28" spans="1:9" s="8" customFormat="1" ht="15.75">
      <c r="A28" s="30" t="s">
        <v>37</v>
      </c>
      <c r="B28" s="18"/>
      <c r="C28" s="18"/>
      <c r="D28" s="18"/>
      <c r="E28" s="18"/>
      <c r="F28" s="18"/>
      <c r="G28" s="110"/>
      <c r="H28" s="85" t="str">
        <f t="shared" si="0"/>
        <v> </v>
      </c>
      <c r="I28" s="81"/>
    </row>
    <row r="29" spans="1:9" s="8" customFormat="1" ht="15.75">
      <c r="A29" s="30" t="s">
        <v>8</v>
      </c>
      <c r="B29" s="18">
        <v>1005.35</v>
      </c>
      <c r="C29" s="18">
        <v>667.16</v>
      </c>
      <c r="D29" s="18">
        <v>820.91</v>
      </c>
      <c r="E29" s="18">
        <v>455.30002</v>
      </c>
      <c r="F29" s="18">
        <v>389.04</v>
      </c>
      <c r="G29" s="110">
        <v>318.1900000000003</v>
      </c>
      <c r="H29" s="85">
        <f t="shared" si="0"/>
        <v>-0.18211494961957575</v>
      </c>
      <c r="I29" s="81">
        <f t="shared" si="1"/>
        <v>0.005821076581760805</v>
      </c>
    </row>
    <row r="30" spans="1:9" s="8" customFormat="1" ht="15.75">
      <c r="A30" s="30" t="s">
        <v>38</v>
      </c>
      <c r="B30" s="18"/>
      <c r="C30" s="18"/>
      <c r="D30" s="18">
        <v>34.17</v>
      </c>
      <c r="E30" s="18">
        <v>81.11</v>
      </c>
      <c r="F30" s="18">
        <v>7.41</v>
      </c>
      <c r="G30" s="110">
        <v>5</v>
      </c>
      <c r="H30" s="85">
        <f t="shared" si="0"/>
        <v>-0.32523616734143046</v>
      </c>
      <c r="I30" s="81">
        <f t="shared" si="1"/>
        <v>9.147170844088123E-05</v>
      </c>
    </row>
    <row r="31" spans="1:9" s="8" customFormat="1" ht="15.75">
      <c r="A31" s="30" t="s">
        <v>75</v>
      </c>
      <c r="B31" s="18"/>
      <c r="C31" s="18"/>
      <c r="D31" s="18">
        <v>0.1</v>
      </c>
      <c r="E31" s="18">
        <v>0.7</v>
      </c>
      <c r="F31" s="18"/>
      <c r="G31" s="110"/>
      <c r="H31" s="85" t="str">
        <f t="shared" si="0"/>
        <v> </v>
      </c>
      <c r="I31" s="81"/>
    </row>
    <row r="32" spans="1:9" s="8" customFormat="1" ht="15.75">
      <c r="A32" s="30" t="s">
        <v>40</v>
      </c>
      <c r="B32" s="18">
        <v>11.22</v>
      </c>
      <c r="C32" s="18">
        <v>25.81</v>
      </c>
      <c r="D32" s="18">
        <v>11.88</v>
      </c>
      <c r="E32" s="18">
        <v>4.89</v>
      </c>
      <c r="F32" s="18">
        <v>4.82</v>
      </c>
      <c r="G32" s="110">
        <v>4.109999999999999</v>
      </c>
      <c r="H32" s="85">
        <f t="shared" si="0"/>
        <v>-0.1473029045643155</v>
      </c>
      <c r="I32" s="81">
        <f t="shared" si="1"/>
        <v>7.518974433840436E-05</v>
      </c>
    </row>
    <row r="33" spans="1:9" s="8" customFormat="1" ht="15.75">
      <c r="A33" s="30" t="s">
        <v>9</v>
      </c>
      <c r="B33" s="18">
        <v>2925.57</v>
      </c>
      <c r="C33" s="18">
        <v>3117.22</v>
      </c>
      <c r="D33" s="18">
        <v>2703.24</v>
      </c>
      <c r="E33" s="18">
        <v>2602.14</v>
      </c>
      <c r="F33" s="18">
        <v>2797.1400000000053</v>
      </c>
      <c r="G33" s="110">
        <v>3302.53</v>
      </c>
      <c r="H33" s="85">
        <f t="shared" si="0"/>
        <v>0.18068098128802768</v>
      </c>
      <c r="I33" s="81">
        <f t="shared" si="1"/>
        <v>0.0604176122554527</v>
      </c>
    </row>
    <row r="34" spans="1:9" s="8" customFormat="1" ht="15.75">
      <c r="A34" s="30" t="s">
        <v>41</v>
      </c>
      <c r="B34" s="18">
        <v>12.84</v>
      </c>
      <c r="C34" s="18">
        <v>3.86</v>
      </c>
      <c r="D34" s="18"/>
      <c r="E34" s="18">
        <v>0.15</v>
      </c>
      <c r="F34" s="18"/>
      <c r="G34" s="110">
        <v>0.35</v>
      </c>
      <c r="H34" s="85" t="str">
        <f t="shared" si="0"/>
        <v> </v>
      </c>
      <c r="I34" s="81"/>
    </row>
    <row r="35" spans="1:9" s="8" customFormat="1" ht="15.75">
      <c r="A35" s="30" t="s">
        <v>42</v>
      </c>
      <c r="B35" s="18">
        <v>264.54</v>
      </c>
      <c r="C35" s="18">
        <v>352.87</v>
      </c>
      <c r="D35" s="18">
        <v>475.7</v>
      </c>
      <c r="E35" s="18">
        <v>466.41998</v>
      </c>
      <c r="F35" s="18">
        <v>699.3999999999996</v>
      </c>
      <c r="G35" s="110">
        <v>1004.9499999999994</v>
      </c>
      <c r="H35" s="85">
        <f t="shared" si="0"/>
        <v>0.4368744638261366</v>
      </c>
      <c r="I35" s="81">
        <f t="shared" si="1"/>
        <v>0.018384898679532708</v>
      </c>
    </row>
    <row r="36" spans="1:9" s="8" customFormat="1" ht="15.75">
      <c r="A36" s="30" t="s">
        <v>43</v>
      </c>
      <c r="B36" s="18">
        <v>0.03</v>
      </c>
      <c r="C36" s="18"/>
      <c r="D36" s="18"/>
      <c r="E36" s="18"/>
      <c r="F36" s="18"/>
      <c r="G36" s="110"/>
      <c r="H36" s="85" t="str">
        <f t="shared" si="0"/>
        <v> </v>
      </c>
      <c r="I36" s="81"/>
    </row>
    <row r="37" spans="1:9" s="8" customFormat="1" ht="15.75">
      <c r="A37" s="30" t="s">
        <v>10</v>
      </c>
      <c r="B37" s="18">
        <v>608.37</v>
      </c>
      <c r="C37" s="18">
        <v>440.47</v>
      </c>
      <c r="D37" s="18">
        <v>372.51</v>
      </c>
      <c r="E37" s="18">
        <v>190.23001</v>
      </c>
      <c r="F37" s="18">
        <v>102.5</v>
      </c>
      <c r="G37" s="110">
        <v>62.35999999999999</v>
      </c>
      <c r="H37" s="85">
        <f t="shared" si="0"/>
        <v>-0.3916097560975611</v>
      </c>
      <c r="I37" s="81">
        <f t="shared" si="1"/>
        <v>0.0011408351476746707</v>
      </c>
    </row>
    <row r="38" spans="1:9" s="8" customFormat="1" ht="15.75">
      <c r="A38" s="30" t="s">
        <v>11</v>
      </c>
      <c r="B38" s="18">
        <v>168.67</v>
      </c>
      <c r="C38" s="18">
        <v>142.8</v>
      </c>
      <c r="D38" s="18">
        <v>164.69</v>
      </c>
      <c r="E38" s="18">
        <v>47.890003</v>
      </c>
      <c r="F38" s="18">
        <v>31.979999999999993</v>
      </c>
      <c r="G38" s="110">
        <v>20.999999999999996</v>
      </c>
      <c r="H38" s="85">
        <f t="shared" si="0"/>
        <v>-0.3433395872420263</v>
      </c>
      <c r="I38" s="81">
        <f t="shared" si="1"/>
        <v>0.0003841811754517011</v>
      </c>
    </row>
    <row r="39" spans="1:9" s="8" customFormat="1" ht="15.75">
      <c r="A39" s="30" t="s">
        <v>44</v>
      </c>
      <c r="B39" s="18"/>
      <c r="C39" s="18"/>
      <c r="D39" s="18"/>
      <c r="E39" s="18"/>
      <c r="F39" s="18">
        <v>0.12</v>
      </c>
      <c r="G39" s="110"/>
      <c r="H39" s="85">
        <f t="shared" si="0"/>
        <v>-1</v>
      </c>
      <c r="I39" s="81">
        <f t="shared" si="1"/>
        <v>0</v>
      </c>
    </row>
    <row r="40" spans="1:9" s="8" customFormat="1" ht="15.75">
      <c r="A40" s="30" t="s">
        <v>12</v>
      </c>
      <c r="B40" s="18">
        <v>105.91</v>
      </c>
      <c r="C40" s="18">
        <v>110.4</v>
      </c>
      <c r="D40" s="18">
        <v>51.24</v>
      </c>
      <c r="E40" s="18">
        <v>57.63</v>
      </c>
      <c r="F40" s="18">
        <v>53.46000000000001</v>
      </c>
      <c r="G40" s="110">
        <v>61.449999999999996</v>
      </c>
      <c r="H40" s="85">
        <f t="shared" si="0"/>
        <v>0.14945753834642694</v>
      </c>
      <c r="I40" s="81">
        <f t="shared" si="1"/>
        <v>0.0011241872967384303</v>
      </c>
    </row>
    <row r="41" spans="1:9" s="8" customFormat="1" ht="15.75">
      <c r="A41" s="30" t="s">
        <v>45</v>
      </c>
      <c r="B41" s="18">
        <v>37.14</v>
      </c>
      <c r="C41" s="18">
        <v>7.69</v>
      </c>
      <c r="D41" s="18">
        <v>3.75</v>
      </c>
      <c r="E41" s="18"/>
      <c r="F41" s="18"/>
      <c r="G41" s="110">
        <v>0.22</v>
      </c>
      <c r="H41" s="85" t="str">
        <f>_xlfn.IFERROR(+G41/F41-1," ")</f>
        <v> </v>
      </c>
      <c r="I41" s="81"/>
    </row>
    <row r="42" spans="1:9" s="8" customFormat="1" ht="15.75">
      <c r="A42" s="30" t="s">
        <v>46</v>
      </c>
      <c r="B42" s="18"/>
      <c r="C42" s="18"/>
      <c r="D42" s="18"/>
      <c r="E42" s="18"/>
      <c r="F42" s="18"/>
      <c r="G42" s="110"/>
      <c r="H42" s="85" t="str">
        <f t="shared" si="0"/>
        <v> </v>
      </c>
      <c r="I42" s="81"/>
    </row>
    <row r="43" spans="1:9" s="8" customFormat="1" ht="15.75" customHeight="1">
      <c r="A43" s="30" t="s">
        <v>47</v>
      </c>
      <c r="B43" s="18"/>
      <c r="C43" s="18"/>
      <c r="D43" s="18"/>
      <c r="E43" s="18"/>
      <c r="F43" s="18"/>
      <c r="G43" s="110"/>
      <c r="H43" s="85" t="str">
        <f t="shared" si="0"/>
        <v> </v>
      </c>
      <c r="I43" s="81"/>
    </row>
    <row r="44" spans="1:9" s="8" customFormat="1" ht="15.75">
      <c r="A44" s="30" t="s">
        <v>13</v>
      </c>
      <c r="B44" s="18">
        <v>1713.83</v>
      </c>
      <c r="C44" s="18">
        <v>2262.75</v>
      </c>
      <c r="D44" s="18">
        <v>2224.62</v>
      </c>
      <c r="E44" s="18">
        <v>2161.76</v>
      </c>
      <c r="F44" s="18">
        <v>2309.0599999999986</v>
      </c>
      <c r="G44" s="110">
        <v>2506.3599999999997</v>
      </c>
      <c r="H44" s="85">
        <f t="shared" si="0"/>
        <v>0.08544602565546211</v>
      </c>
      <c r="I44" s="81">
        <f t="shared" si="1"/>
        <v>0.045852206233577414</v>
      </c>
    </row>
    <row r="45" spans="1:9" s="8" customFormat="1" ht="15.75">
      <c r="A45" s="30" t="s">
        <v>14</v>
      </c>
      <c r="B45" s="18">
        <v>2504.24</v>
      </c>
      <c r="C45" s="18">
        <v>2081.85</v>
      </c>
      <c r="D45" s="18">
        <v>1419.28</v>
      </c>
      <c r="E45" s="18">
        <v>1315.84</v>
      </c>
      <c r="F45" s="18">
        <v>1094.7199999999993</v>
      </c>
      <c r="G45" s="110">
        <v>1209.3899999999999</v>
      </c>
      <c r="H45" s="85">
        <f t="shared" si="0"/>
        <v>0.10474824612686406</v>
      </c>
      <c r="I45" s="81">
        <f t="shared" si="1"/>
        <v>0.022124993894263468</v>
      </c>
    </row>
    <row r="46" spans="1:9" s="8" customFormat="1" ht="15.75">
      <c r="A46" s="30" t="s">
        <v>48</v>
      </c>
      <c r="B46" s="18">
        <v>24.49</v>
      </c>
      <c r="C46" s="18">
        <v>9.23</v>
      </c>
      <c r="D46" s="18">
        <v>3.23</v>
      </c>
      <c r="E46" s="18"/>
      <c r="F46" s="18">
        <v>0.05</v>
      </c>
      <c r="G46" s="110"/>
      <c r="H46" s="85"/>
      <c r="I46" s="81"/>
    </row>
    <row r="47" spans="1:9" s="8" customFormat="1" ht="15.75">
      <c r="A47" s="30" t="s">
        <v>15</v>
      </c>
      <c r="B47" s="18">
        <v>3541.62</v>
      </c>
      <c r="C47" s="18">
        <v>4994.2</v>
      </c>
      <c r="D47" s="18">
        <v>7896.81</v>
      </c>
      <c r="E47" s="18">
        <v>10948.88</v>
      </c>
      <c r="F47" s="18">
        <v>14120.4</v>
      </c>
      <c r="G47" s="110">
        <v>16430.27999999998</v>
      </c>
      <c r="H47" s="85">
        <f t="shared" si="0"/>
        <v>0.16358460100280303</v>
      </c>
      <c r="I47" s="81">
        <f t="shared" si="1"/>
        <v>0.30058115635240806</v>
      </c>
    </row>
    <row r="48" spans="1:9" s="8" customFormat="1" ht="15.75">
      <c r="A48" s="30" t="s">
        <v>49</v>
      </c>
      <c r="B48" s="18"/>
      <c r="C48" s="18"/>
      <c r="D48" s="18"/>
      <c r="E48" s="18"/>
      <c r="F48" s="18"/>
      <c r="G48" s="110"/>
      <c r="H48" s="85" t="str">
        <f t="shared" si="0"/>
        <v> </v>
      </c>
      <c r="I48" s="81"/>
    </row>
    <row r="49" spans="1:9" s="8" customFormat="1" ht="15.75">
      <c r="A49" s="30" t="s">
        <v>16</v>
      </c>
      <c r="B49" s="18">
        <v>285.86</v>
      </c>
      <c r="C49" s="18">
        <v>607.94</v>
      </c>
      <c r="D49" s="18">
        <v>1496.73</v>
      </c>
      <c r="E49" s="18">
        <v>2992.36</v>
      </c>
      <c r="F49" s="18">
        <v>4544.700000000001</v>
      </c>
      <c r="G49" s="110">
        <v>4945.639999999998</v>
      </c>
      <c r="H49" s="85">
        <f t="shared" si="0"/>
        <v>0.08822144475982951</v>
      </c>
      <c r="I49" s="81">
        <f t="shared" si="1"/>
        <v>0.09047722802671193</v>
      </c>
    </row>
    <row r="50" spans="1:9" s="8" customFormat="1" ht="15.75">
      <c r="A50" s="30" t="s">
        <v>17</v>
      </c>
      <c r="B50" s="18">
        <v>3671.96</v>
      </c>
      <c r="C50" s="18">
        <v>5577.43</v>
      </c>
      <c r="D50" s="18">
        <v>6102.98</v>
      </c>
      <c r="E50" s="18">
        <v>4894.88</v>
      </c>
      <c r="F50" s="18">
        <v>4493.7900000000045</v>
      </c>
      <c r="G50" s="110">
        <v>4229.329999999998</v>
      </c>
      <c r="H50" s="85">
        <f t="shared" si="0"/>
        <v>-0.05885010202969121</v>
      </c>
      <c r="I50" s="81">
        <f t="shared" si="1"/>
        <v>0.07737280813205441</v>
      </c>
    </row>
    <row r="51" spans="1:9" s="8" customFormat="1" ht="15.75">
      <c r="A51" s="30" t="s">
        <v>50</v>
      </c>
      <c r="B51" s="18"/>
      <c r="C51" s="18"/>
      <c r="D51" s="18"/>
      <c r="E51" s="18"/>
      <c r="F51" s="18"/>
      <c r="G51" s="110"/>
      <c r="H51" s="85" t="str">
        <f t="shared" si="0"/>
        <v> </v>
      </c>
      <c r="I51" s="81"/>
    </row>
    <row r="52" spans="1:9" s="8" customFormat="1" ht="15.75">
      <c r="A52" s="30" t="s">
        <v>51</v>
      </c>
      <c r="B52" s="18">
        <v>0.04</v>
      </c>
      <c r="C52" s="18"/>
      <c r="D52" s="18"/>
      <c r="E52" s="18"/>
      <c r="F52" s="18"/>
      <c r="G52" s="110"/>
      <c r="H52" s="85" t="str">
        <f t="shared" si="0"/>
        <v> </v>
      </c>
      <c r="I52" s="81"/>
    </row>
    <row r="53" spans="1:9" s="8" customFormat="1" ht="15.75">
      <c r="A53" s="30" t="s">
        <v>19</v>
      </c>
      <c r="B53" s="18">
        <v>1547.24</v>
      </c>
      <c r="C53" s="18">
        <v>814.35</v>
      </c>
      <c r="D53" s="18">
        <v>733.06</v>
      </c>
      <c r="E53" s="18">
        <v>808.12</v>
      </c>
      <c r="F53" s="18">
        <v>738.2500000000013</v>
      </c>
      <c r="G53" s="110">
        <v>479.73999999999995</v>
      </c>
      <c r="H53" s="85">
        <f t="shared" si="0"/>
        <v>-0.350165932949544</v>
      </c>
      <c r="I53" s="81">
        <f t="shared" si="1"/>
        <v>0.008776527481485672</v>
      </c>
    </row>
    <row r="54" spans="1:9" s="8" customFormat="1" ht="15.75">
      <c r="A54" s="30" t="s">
        <v>18</v>
      </c>
      <c r="B54" s="18">
        <v>75.08</v>
      </c>
      <c r="C54" s="18">
        <v>24.95</v>
      </c>
      <c r="D54" s="18"/>
      <c r="E54" s="18">
        <v>4.2</v>
      </c>
      <c r="F54" s="18">
        <v>4.22</v>
      </c>
      <c r="G54" s="110"/>
      <c r="H54" s="85"/>
      <c r="I54" s="81"/>
    </row>
    <row r="55" spans="1:9" s="8" customFormat="1" ht="15.75">
      <c r="A55" s="30" t="s">
        <v>52</v>
      </c>
      <c r="B55" s="18">
        <v>0.99</v>
      </c>
      <c r="C55" s="18">
        <v>14.36</v>
      </c>
      <c r="D55" s="18">
        <v>12.05</v>
      </c>
      <c r="E55" s="18">
        <v>16.36</v>
      </c>
      <c r="F55" s="34">
        <v>48.239999999999995</v>
      </c>
      <c r="G55" s="110">
        <v>92.27999999999997</v>
      </c>
      <c r="H55" s="85">
        <f t="shared" si="0"/>
        <v>0.9129353233830841</v>
      </c>
      <c r="I55" s="81">
        <f t="shared" si="1"/>
        <v>0.0016882018509849035</v>
      </c>
    </row>
    <row r="56" spans="1:9" s="8" customFormat="1" ht="15.75">
      <c r="A56" s="30" t="s">
        <v>53</v>
      </c>
      <c r="B56" s="18">
        <v>79.49</v>
      </c>
      <c r="C56" s="18">
        <v>183.24</v>
      </c>
      <c r="D56" s="18">
        <v>121.68</v>
      </c>
      <c r="E56" s="18">
        <v>173.54</v>
      </c>
      <c r="F56" s="18">
        <v>181.81999999999996</v>
      </c>
      <c r="G56" s="110">
        <v>102.63999999999997</v>
      </c>
      <c r="H56" s="85">
        <f t="shared" si="0"/>
        <v>-0.4354856451435486</v>
      </c>
      <c r="I56" s="81">
        <f t="shared" si="1"/>
        <v>0.0018777312308744095</v>
      </c>
    </row>
    <row r="57" spans="1:9" s="8" customFormat="1" ht="15.75">
      <c r="A57" s="30" t="s">
        <v>54</v>
      </c>
      <c r="B57" s="18">
        <v>45.61</v>
      </c>
      <c r="C57" s="18">
        <v>55.29</v>
      </c>
      <c r="D57" s="18">
        <v>54.53</v>
      </c>
      <c r="E57" s="18">
        <v>52.799995</v>
      </c>
      <c r="F57" s="18">
        <v>101.53999999999999</v>
      </c>
      <c r="G57" s="110">
        <v>94.72</v>
      </c>
      <c r="H57" s="85">
        <f t="shared" si="0"/>
        <v>-0.06716564900531807</v>
      </c>
      <c r="I57" s="81">
        <f t="shared" si="1"/>
        <v>0.001732840044704054</v>
      </c>
    </row>
    <row r="58" spans="1:9" s="8" customFormat="1" ht="15.75">
      <c r="A58" s="30" t="s">
        <v>55</v>
      </c>
      <c r="B58" s="18"/>
      <c r="C58" s="18"/>
      <c r="D58" s="18"/>
      <c r="E58" s="18"/>
      <c r="F58" s="18"/>
      <c r="G58" s="110"/>
      <c r="H58" s="85" t="str">
        <f t="shared" si="0"/>
        <v> </v>
      </c>
      <c r="I58" s="81"/>
    </row>
    <row r="59" spans="1:9" s="8" customFormat="1" ht="15.75">
      <c r="A59" s="30" t="s">
        <v>56</v>
      </c>
      <c r="B59" s="18">
        <v>8.64</v>
      </c>
      <c r="C59" s="18">
        <v>6.76</v>
      </c>
      <c r="D59" s="18">
        <v>6.3</v>
      </c>
      <c r="E59" s="18">
        <v>3.4</v>
      </c>
      <c r="F59" s="18">
        <v>4.71</v>
      </c>
      <c r="G59" s="110">
        <v>5.42</v>
      </c>
      <c r="H59" s="85">
        <f t="shared" si="0"/>
        <v>0.15074309978768574</v>
      </c>
      <c r="I59" s="81">
        <f t="shared" si="1"/>
        <v>9.915533194991525E-05</v>
      </c>
    </row>
    <row r="60" spans="1:9" s="8" customFormat="1" ht="15.75">
      <c r="A60" s="30" t="s">
        <v>57</v>
      </c>
      <c r="B60" s="18">
        <v>768.89</v>
      </c>
      <c r="C60" s="18">
        <v>813.52</v>
      </c>
      <c r="D60" s="18">
        <v>611.42</v>
      </c>
      <c r="E60" s="18">
        <v>587.07</v>
      </c>
      <c r="F60" s="18">
        <v>538</v>
      </c>
      <c r="G60" s="110">
        <v>387.45999999999964</v>
      </c>
      <c r="H60" s="85">
        <f t="shared" si="0"/>
        <v>-0.2798141263940527</v>
      </c>
      <c r="I60" s="81">
        <f t="shared" si="1"/>
        <v>0.007088325630500762</v>
      </c>
    </row>
    <row r="61" spans="1:9" s="8" customFormat="1" ht="15.75">
      <c r="A61" s="30" t="s">
        <v>80</v>
      </c>
      <c r="B61" s="18">
        <v>9250.86</v>
      </c>
      <c r="C61" s="18">
        <v>10022.13</v>
      </c>
      <c r="D61" s="18">
        <v>9338.57</v>
      </c>
      <c r="E61" s="18">
        <v>8771.1</v>
      </c>
      <c r="F61" s="18">
        <v>7971.670000000008</v>
      </c>
      <c r="G61" s="110">
        <v>6847.520000000001</v>
      </c>
      <c r="H61" s="85">
        <f t="shared" si="0"/>
        <v>-0.14101813045447265</v>
      </c>
      <c r="I61" s="81">
        <f t="shared" si="1"/>
        <v>0.12527087059662065</v>
      </c>
    </row>
    <row r="62" spans="1:9" s="8" customFormat="1" ht="15.75">
      <c r="A62" s="30" t="s">
        <v>58</v>
      </c>
      <c r="B62" s="18"/>
      <c r="C62" s="18"/>
      <c r="D62" s="18"/>
      <c r="E62" s="18"/>
      <c r="F62" s="18"/>
      <c r="G62" s="110"/>
      <c r="H62" s="85" t="str">
        <f t="shared" si="0"/>
        <v> </v>
      </c>
      <c r="I62" s="81"/>
    </row>
    <row r="63" spans="1:9" s="8" customFormat="1" ht="15.75">
      <c r="A63" s="30" t="s">
        <v>59</v>
      </c>
      <c r="B63" s="18">
        <v>4.36</v>
      </c>
      <c r="C63" s="18"/>
      <c r="D63" s="18">
        <v>0.97</v>
      </c>
      <c r="E63" s="18">
        <v>0.45</v>
      </c>
      <c r="F63" s="18"/>
      <c r="G63" s="110"/>
      <c r="H63" s="85" t="str">
        <f t="shared" si="0"/>
        <v> </v>
      </c>
      <c r="I63" s="81"/>
    </row>
    <row r="64" spans="1:9" s="8" customFormat="1" ht="15.75">
      <c r="A64" s="30"/>
      <c r="B64" s="18"/>
      <c r="C64" s="18"/>
      <c r="D64" s="18"/>
      <c r="E64" s="18"/>
      <c r="F64" s="18"/>
      <c r="G64" s="110"/>
      <c r="H64" s="85" t="str">
        <f t="shared" si="0"/>
        <v> </v>
      </c>
      <c r="I64" s="81"/>
    </row>
    <row r="65" spans="1:9" s="3" customFormat="1" ht="15.75">
      <c r="A65" s="23" t="s">
        <v>61</v>
      </c>
      <c r="B65" s="24">
        <f aca="true" t="shared" si="2" ref="B65:G65">SUM(B5:B63)</f>
        <v>40436.86</v>
      </c>
      <c r="C65" s="24">
        <f t="shared" si="2"/>
        <v>45391.30999999998</v>
      </c>
      <c r="D65" s="24">
        <f t="shared" si="2"/>
        <v>48063.7</v>
      </c>
      <c r="E65" s="24">
        <f t="shared" si="2"/>
        <v>48824.4702309</v>
      </c>
      <c r="F65" s="24">
        <f t="shared" si="2"/>
        <v>52466.97000000001</v>
      </c>
      <c r="G65" s="24">
        <f t="shared" si="2"/>
        <v>54661.70999999998</v>
      </c>
      <c r="H65" s="86">
        <f>+G65/F65-1</f>
        <v>0.041830889033614316</v>
      </c>
      <c r="I65" s="86">
        <f t="shared" si="1"/>
        <v>1</v>
      </c>
    </row>
    <row r="66" spans="1:9" s="3" customFormat="1" ht="15.75">
      <c r="A66" s="10" t="s">
        <v>66</v>
      </c>
      <c r="B66" s="19"/>
      <c r="C66" s="77"/>
      <c r="D66" s="77"/>
      <c r="E66" s="77"/>
      <c r="F66" s="77"/>
      <c r="G66" s="77"/>
      <c r="I66" s="2"/>
    </row>
    <row r="67" spans="1:9" s="6" customFormat="1" ht="15.75">
      <c r="A67" s="29"/>
      <c r="B67" s="29"/>
      <c r="C67" s="29"/>
      <c r="D67" s="48"/>
      <c r="E67" s="8"/>
      <c r="F67" s="8"/>
      <c r="G67" s="8"/>
      <c r="H67" s="3"/>
      <c r="I67" s="8"/>
    </row>
    <row r="68" spans="1:9" s="6" customFormat="1" ht="15.75">
      <c r="A68" s="29"/>
      <c r="B68" s="29"/>
      <c r="C68" s="29"/>
      <c r="D68" s="48"/>
      <c r="E68" s="8"/>
      <c r="F68" s="78"/>
      <c r="G68" s="78"/>
      <c r="H68" s="3"/>
      <c r="I68" s="8"/>
    </row>
    <row r="69" spans="1:9" s="5" customFormat="1" ht="15.75">
      <c r="A69" s="29"/>
      <c r="B69" s="29"/>
      <c r="C69" s="29"/>
      <c r="D69" s="48"/>
      <c r="E69" s="8"/>
      <c r="F69" s="8"/>
      <c r="G69" s="8"/>
      <c r="H69" s="3"/>
      <c r="I69" s="11"/>
    </row>
    <row r="70" spans="1:9" s="5" customFormat="1" ht="15.75">
      <c r="A70" s="29"/>
      <c r="B70" s="29"/>
      <c r="C70" s="29"/>
      <c r="D70" s="48"/>
      <c r="E70" s="8"/>
      <c r="F70" s="8"/>
      <c r="G70" s="8"/>
      <c r="H70" s="3"/>
      <c r="I70" s="11"/>
    </row>
    <row r="71" spans="1:9" s="5" customFormat="1" ht="15.75">
      <c r="A71" s="29"/>
      <c r="B71" s="29"/>
      <c r="C71" s="29"/>
      <c r="D71" s="48"/>
      <c r="E71" s="8"/>
      <c r="F71" s="8"/>
      <c r="G71" s="8"/>
      <c r="H71" s="3"/>
      <c r="I71" s="11"/>
    </row>
    <row r="72" spans="1:9" s="5" customFormat="1" ht="15.75">
      <c r="A72" s="29"/>
      <c r="B72" s="29"/>
      <c r="C72" s="29"/>
      <c r="D72" s="48"/>
      <c r="E72" s="8"/>
      <c r="F72" s="8"/>
      <c r="G72" s="8"/>
      <c r="H72" s="3"/>
      <c r="I72" s="11"/>
    </row>
    <row r="73" spans="1:9" s="5" customFormat="1" ht="15.75">
      <c r="A73" s="29"/>
      <c r="B73" s="29"/>
      <c r="C73" s="29"/>
      <c r="D73" s="48"/>
      <c r="E73" s="8"/>
      <c r="F73" s="8"/>
      <c r="G73" s="8"/>
      <c r="H73" s="3"/>
      <c r="I73" s="11"/>
    </row>
    <row r="74" spans="1:9" s="5" customFormat="1" ht="15.75">
      <c r="A74" s="29"/>
      <c r="B74" s="29"/>
      <c r="C74" s="29"/>
      <c r="D74" s="48"/>
      <c r="E74" s="8"/>
      <c r="F74" s="8"/>
      <c r="G74" s="8"/>
      <c r="H74" s="3"/>
      <c r="I74" s="11"/>
    </row>
    <row r="75" spans="1:9" s="5" customFormat="1" ht="15.75">
      <c r="A75" s="29"/>
      <c r="B75" s="29"/>
      <c r="C75" s="29"/>
      <c r="D75" s="48"/>
      <c r="E75" s="8"/>
      <c r="F75" s="8"/>
      <c r="G75" s="8"/>
      <c r="H75" s="3"/>
      <c r="I75" s="11"/>
    </row>
    <row r="76" spans="1:9" s="5" customFormat="1" ht="15.75">
      <c r="A76" s="29"/>
      <c r="B76" s="29"/>
      <c r="C76" s="29"/>
      <c r="D76" s="48"/>
      <c r="E76" s="8"/>
      <c r="F76" s="8"/>
      <c r="G76" s="8"/>
      <c r="H76" s="3"/>
      <c r="I76" s="11"/>
    </row>
    <row r="77" spans="1:9" s="5" customFormat="1" ht="15.75">
      <c r="A77" s="29"/>
      <c r="B77" s="29"/>
      <c r="C77" s="29"/>
      <c r="D77" s="48"/>
      <c r="E77" s="8"/>
      <c r="F77" s="8"/>
      <c r="G77" s="8"/>
      <c r="H77" s="3"/>
      <c r="I77" s="11"/>
    </row>
    <row r="78" spans="1:9" s="5" customFormat="1" ht="15.75">
      <c r="A78" s="29"/>
      <c r="B78" s="29"/>
      <c r="C78" s="29"/>
      <c r="D78" s="48"/>
      <c r="E78" s="8"/>
      <c r="F78" s="8"/>
      <c r="G78" s="8"/>
      <c r="H78" s="3"/>
      <c r="I78" s="11"/>
    </row>
    <row r="79" spans="1:9" s="5" customFormat="1" ht="15.75">
      <c r="A79" s="29"/>
      <c r="B79" s="29"/>
      <c r="C79" s="29"/>
      <c r="D79" s="48"/>
      <c r="E79" s="8"/>
      <c r="F79" s="8"/>
      <c r="G79" s="8"/>
      <c r="H79" s="3"/>
      <c r="I79" s="11"/>
    </row>
    <row r="80" spans="1:9" s="5" customFormat="1" ht="15.75">
      <c r="A80" s="29"/>
      <c r="B80" s="29"/>
      <c r="C80" s="29"/>
      <c r="D80" s="48"/>
      <c r="E80" s="8"/>
      <c r="F80" s="8"/>
      <c r="G80" s="8"/>
      <c r="H80" s="3"/>
      <c r="I80" s="11"/>
    </row>
    <row r="81" spans="1:9" s="5" customFormat="1" ht="15.75">
      <c r="A81" s="29"/>
      <c r="B81" s="29"/>
      <c r="C81" s="29"/>
      <c r="D81" s="48"/>
      <c r="E81" s="8"/>
      <c r="F81" s="8"/>
      <c r="G81" s="8"/>
      <c r="H81" s="3"/>
      <c r="I81" s="11"/>
    </row>
    <row r="82" spans="1:9" s="5" customFormat="1" ht="15.75">
      <c r="A82" s="29"/>
      <c r="B82" s="29"/>
      <c r="C82" s="29"/>
      <c r="D82" s="48"/>
      <c r="E82" s="8"/>
      <c r="F82" s="8"/>
      <c r="G82" s="8"/>
      <c r="H82" s="3"/>
      <c r="I82" s="11"/>
    </row>
    <row r="83" spans="1:9" s="5" customFormat="1" ht="15.75">
      <c r="A83" s="29"/>
      <c r="B83" s="29"/>
      <c r="C83" s="29"/>
      <c r="D83" s="48"/>
      <c r="E83" s="8"/>
      <c r="F83" s="8"/>
      <c r="G83" s="8"/>
      <c r="H83" s="3"/>
      <c r="I83" s="11"/>
    </row>
    <row r="84" spans="1:9" s="5" customFormat="1" ht="15.75">
      <c r="A84" s="29"/>
      <c r="B84" s="29"/>
      <c r="C84" s="29"/>
      <c r="D84" s="48"/>
      <c r="E84" s="8"/>
      <c r="F84" s="8"/>
      <c r="G84" s="8"/>
      <c r="H84" s="3"/>
      <c r="I84" s="11"/>
    </row>
    <row r="85" spans="1:9" s="5" customFormat="1" ht="15.75">
      <c r="A85" s="29"/>
      <c r="B85" s="29"/>
      <c r="C85" s="29"/>
      <c r="D85" s="48"/>
      <c r="E85" s="8"/>
      <c r="F85" s="8"/>
      <c r="G85" s="8"/>
      <c r="H85" s="3"/>
      <c r="I85" s="11"/>
    </row>
    <row r="86" spans="1:9" s="5" customFormat="1" ht="15.75">
      <c r="A86" s="29"/>
      <c r="B86" s="29"/>
      <c r="C86" s="29"/>
      <c r="D86" s="48"/>
      <c r="E86" s="8"/>
      <c r="F86" s="8"/>
      <c r="G86" s="8"/>
      <c r="H86" s="3"/>
      <c r="I86" s="11"/>
    </row>
    <row r="87" spans="1:9" s="5" customFormat="1" ht="15.75">
      <c r="A87" s="29"/>
      <c r="B87" s="29"/>
      <c r="C87" s="29"/>
      <c r="D87" s="48"/>
      <c r="E87" s="8"/>
      <c r="F87" s="8"/>
      <c r="G87" s="8"/>
      <c r="H87" s="3"/>
      <c r="I87" s="11"/>
    </row>
    <row r="88" spans="1:9" s="5" customFormat="1" ht="15.75">
      <c r="A88" s="29"/>
      <c r="B88" s="29"/>
      <c r="C88" s="29"/>
      <c r="D88" s="29"/>
      <c r="E88" s="8"/>
      <c r="F88" s="8"/>
      <c r="G88" s="8"/>
      <c r="H88" s="3"/>
      <c r="I88" s="11"/>
    </row>
    <row r="89" spans="1:9" s="5" customFormat="1" ht="15.75">
      <c r="A89" s="29"/>
      <c r="B89" s="29"/>
      <c r="C89" s="29"/>
      <c r="D89" s="29"/>
      <c r="E89" s="8"/>
      <c r="F89" s="8"/>
      <c r="G89" s="8"/>
      <c r="H89" s="3"/>
      <c r="I89" s="11"/>
    </row>
    <row r="90" spans="1:9" s="5" customFormat="1" ht="15.75">
      <c r="A90" s="29"/>
      <c r="B90" s="29"/>
      <c r="C90" s="29"/>
      <c r="D90" s="29"/>
      <c r="E90" s="8"/>
      <c r="F90" s="8"/>
      <c r="G90" s="8"/>
      <c r="H90" s="3"/>
      <c r="I90" s="11"/>
    </row>
    <row r="91" spans="1:9" s="5" customFormat="1" ht="15.75">
      <c r="A91" s="29"/>
      <c r="B91" s="29"/>
      <c r="C91" s="29"/>
      <c r="D91" s="29"/>
      <c r="E91" s="8"/>
      <c r="F91" s="8"/>
      <c r="G91" s="8"/>
      <c r="H91" s="3"/>
      <c r="I91" s="11"/>
    </row>
    <row r="92" spans="1:9" s="5" customFormat="1" ht="15.75">
      <c r="A92" s="29"/>
      <c r="B92" s="29"/>
      <c r="C92" s="29"/>
      <c r="D92" s="29"/>
      <c r="E92" s="8"/>
      <c r="F92" s="8"/>
      <c r="G92" s="8"/>
      <c r="H92" s="3"/>
      <c r="I92" s="11"/>
    </row>
    <row r="93" spans="1:9" s="5" customFormat="1" ht="15.75">
      <c r="A93" s="29"/>
      <c r="B93" s="29"/>
      <c r="C93" s="29"/>
      <c r="D93" s="29"/>
      <c r="E93" s="8"/>
      <c r="F93" s="8"/>
      <c r="G93" s="8"/>
      <c r="H93" s="3"/>
      <c r="I93" s="11"/>
    </row>
    <row r="94" spans="1:9" s="5" customFormat="1" ht="15.75">
      <c r="A94" s="29"/>
      <c r="B94" s="29"/>
      <c r="C94" s="29"/>
      <c r="D94" s="29"/>
      <c r="E94" s="8"/>
      <c r="F94" s="8"/>
      <c r="G94" s="8"/>
      <c r="H94" s="3"/>
      <c r="I94" s="11"/>
    </row>
    <row r="95" spans="1:9" s="5" customFormat="1" ht="15.75">
      <c r="A95" s="29"/>
      <c r="B95" s="29"/>
      <c r="C95" s="29"/>
      <c r="D95" s="29"/>
      <c r="E95" s="8"/>
      <c r="F95" s="8"/>
      <c r="G95" s="8"/>
      <c r="H95" s="3"/>
      <c r="I95" s="11"/>
    </row>
    <row r="96" spans="1:9" s="5" customFormat="1" ht="15.75">
      <c r="A96" s="29"/>
      <c r="B96" s="29"/>
      <c r="C96" s="29"/>
      <c r="D96" s="29"/>
      <c r="E96" s="8"/>
      <c r="F96" s="8"/>
      <c r="G96" s="8"/>
      <c r="H96" s="3"/>
      <c r="I96" s="11"/>
    </row>
    <row r="97" spans="1:9" s="5" customFormat="1" ht="15.75">
      <c r="A97" s="29"/>
      <c r="B97" s="29"/>
      <c r="C97" s="29"/>
      <c r="D97" s="29"/>
      <c r="E97" s="8"/>
      <c r="F97" s="8"/>
      <c r="G97" s="8"/>
      <c r="H97" s="3"/>
      <c r="I97" s="11"/>
    </row>
    <row r="98" spans="1:9" s="5" customFormat="1" ht="15.75">
      <c r="A98" s="29"/>
      <c r="B98" s="29"/>
      <c r="C98" s="29"/>
      <c r="D98" s="29"/>
      <c r="E98" s="8"/>
      <c r="F98" s="8"/>
      <c r="G98" s="8"/>
      <c r="H98" s="3"/>
      <c r="I98" s="11"/>
    </row>
    <row r="99" spans="1:9" s="5" customFormat="1" ht="15.75">
      <c r="A99" s="29"/>
      <c r="B99" s="29"/>
      <c r="C99" s="29"/>
      <c r="D99" s="29"/>
      <c r="E99" s="8"/>
      <c r="F99" s="8"/>
      <c r="G99" s="8"/>
      <c r="H99" s="3"/>
      <c r="I99" s="11"/>
    </row>
    <row r="100" spans="1:9" s="5" customFormat="1" ht="15.75">
      <c r="A100" s="29"/>
      <c r="B100" s="29"/>
      <c r="C100" s="29"/>
      <c r="D100" s="29"/>
      <c r="E100" s="8"/>
      <c r="F100" s="8"/>
      <c r="G100" s="8"/>
      <c r="H100" s="3"/>
      <c r="I100" s="11"/>
    </row>
    <row r="101" spans="1:9" s="5" customFormat="1" ht="15.75">
      <c r="A101" s="29"/>
      <c r="B101" s="29"/>
      <c r="C101" s="29"/>
      <c r="D101" s="29"/>
      <c r="E101" s="8"/>
      <c r="F101" s="8"/>
      <c r="G101" s="8"/>
      <c r="H101" s="3"/>
      <c r="I101" s="11"/>
    </row>
    <row r="102" spans="1:9" s="5" customFormat="1" ht="15.75">
      <c r="A102" s="29"/>
      <c r="B102" s="29"/>
      <c r="C102" s="29"/>
      <c r="D102" s="29"/>
      <c r="E102" s="8"/>
      <c r="F102" s="8"/>
      <c r="G102" s="8"/>
      <c r="H102" s="3"/>
      <c r="I102" s="11"/>
    </row>
    <row r="103" spans="1:9" s="5" customFormat="1" ht="15.75">
      <c r="A103" s="29"/>
      <c r="B103" s="29"/>
      <c r="C103" s="29"/>
      <c r="D103" s="29"/>
      <c r="E103" s="8"/>
      <c r="F103" s="8"/>
      <c r="G103" s="8"/>
      <c r="H103" s="3"/>
      <c r="I103" s="11"/>
    </row>
    <row r="104" spans="1:9" s="5" customFormat="1" ht="15.75">
      <c r="A104" s="29"/>
      <c r="B104" s="29"/>
      <c r="C104" s="29"/>
      <c r="D104" s="29"/>
      <c r="E104" s="8"/>
      <c r="F104" s="8"/>
      <c r="G104" s="8"/>
      <c r="H104" s="3"/>
      <c r="I104" s="11"/>
    </row>
    <row r="105" spans="1:9" s="5" customFormat="1" ht="15.75">
      <c r="A105" s="29"/>
      <c r="B105" s="29"/>
      <c r="C105" s="29"/>
      <c r="D105" s="29"/>
      <c r="E105" s="8"/>
      <c r="F105" s="8"/>
      <c r="G105" s="8"/>
      <c r="H105" s="3"/>
      <c r="I105" s="11"/>
    </row>
    <row r="106" spans="1:9" s="5" customFormat="1" ht="15.75">
      <c r="A106" s="29"/>
      <c r="B106" s="29"/>
      <c r="C106" s="29"/>
      <c r="D106" s="29"/>
      <c r="E106" s="8"/>
      <c r="F106" s="8"/>
      <c r="G106" s="8"/>
      <c r="H106" s="3"/>
      <c r="I106" s="11"/>
    </row>
    <row r="107" spans="1:9" s="5" customFormat="1" ht="15.75">
      <c r="A107" s="29"/>
      <c r="B107" s="29"/>
      <c r="C107" s="29"/>
      <c r="D107" s="29"/>
      <c r="E107" s="8"/>
      <c r="F107" s="8"/>
      <c r="G107" s="8"/>
      <c r="H107" s="3"/>
      <c r="I107" s="11"/>
    </row>
    <row r="108" spans="1:9" s="5" customFormat="1" ht="15.75">
      <c r="A108" s="29"/>
      <c r="B108" s="29"/>
      <c r="C108" s="29"/>
      <c r="D108" s="29"/>
      <c r="E108" s="8"/>
      <c r="F108" s="8"/>
      <c r="G108" s="8"/>
      <c r="H108" s="3"/>
      <c r="I108" s="11"/>
    </row>
    <row r="109" spans="1:9" s="5" customFormat="1" ht="15.75">
      <c r="A109" s="29"/>
      <c r="B109" s="29"/>
      <c r="C109" s="29"/>
      <c r="D109" s="29"/>
      <c r="E109" s="8"/>
      <c r="F109" s="8"/>
      <c r="G109" s="8"/>
      <c r="H109" s="3"/>
      <c r="I109" s="11"/>
    </row>
    <row r="110" spans="1:9" s="5" customFormat="1" ht="15.75">
      <c r="A110" s="29"/>
      <c r="B110" s="29"/>
      <c r="C110" s="29"/>
      <c r="D110" s="29"/>
      <c r="E110" s="8"/>
      <c r="F110" s="8"/>
      <c r="G110" s="8"/>
      <c r="H110" s="3"/>
      <c r="I110" s="11"/>
    </row>
    <row r="111" spans="1:9" s="5" customFormat="1" ht="15.75">
      <c r="A111" s="29"/>
      <c r="B111" s="29"/>
      <c r="C111" s="29"/>
      <c r="D111" s="29"/>
      <c r="E111" s="8"/>
      <c r="F111" s="8"/>
      <c r="G111" s="8"/>
      <c r="H111" s="3"/>
      <c r="I111" s="11"/>
    </row>
    <row r="112" spans="1:9" s="5" customFormat="1" ht="15.75">
      <c r="A112" s="29"/>
      <c r="B112" s="29"/>
      <c r="C112" s="29"/>
      <c r="D112" s="29"/>
      <c r="E112" s="8"/>
      <c r="F112" s="8"/>
      <c r="G112" s="8"/>
      <c r="H112" s="3"/>
      <c r="I112" s="11"/>
    </row>
    <row r="113" spans="1:9" s="5" customFormat="1" ht="15.75">
      <c r="A113" s="29"/>
      <c r="B113" s="29"/>
      <c r="C113" s="29"/>
      <c r="D113" s="29"/>
      <c r="E113" s="8"/>
      <c r="F113" s="8"/>
      <c r="G113" s="8"/>
      <c r="H113" s="3"/>
      <c r="I113" s="11"/>
    </row>
    <row r="114" spans="1:9" s="5" customFormat="1" ht="15.75">
      <c r="A114" s="29"/>
      <c r="B114" s="29"/>
      <c r="C114" s="29"/>
      <c r="D114" s="29"/>
      <c r="E114" s="8"/>
      <c r="F114" s="8"/>
      <c r="G114" s="8"/>
      <c r="H114" s="3"/>
      <c r="I114" s="11"/>
    </row>
    <row r="115" spans="1:9" s="5" customFormat="1" ht="15.75">
      <c r="A115" s="29"/>
      <c r="B115" s="29"/>
      <c r="C115" s="29"/>
      <c r="D115" s="29"/>
      <c r="E115" s="8"/>
      <c r="F115" s="8"/>
      <c r="G115" s="8"/>
      <c r="H115" s="3"/>
      <c r="I115" s="11"/>
    </row>
    <row r="116" spans="1:9" s="5" customFormat="1" ht="15.75">
      <c r="A116" s="29"/>
      <c r="B116" s="29"/>
      <c r="C116" s="29"/>
      <c r="D116" s="29"/>
      <c r="E116" s="8"/>
      <c r="F116" s="8"/>
      <c r="G116" s="8"/>
      <c r="H116" s="3"/>
      <c r="I116" s="11"/>
    </row>
    <row r="117" spans="1:9" s="5" customFormat="1" ht="15.75">
      <c r="A117" s="29"/>
      <c r="B117" s="29"/>
      <c r="C117" s="29"/>
      <c r="D117" s="29"/>
      <c r="E117" s="8"/>
      <c r="F117" s="8"/>
      <c r="G117" s="8"/>
      <c r="H117" s="3"/>
      <c r="I117" s="11"/>
    </row>
    <row r="118" spans="1:9" s="5" customFormat="1" ht="15.75">
      <c r="A118" s="29"/>
      <c r="B118" s="29"/>
      <c r="C118" s="29"/>
      <c r="D118" s="29"/>
      <c r="E118" s="8"/>
      <c r="F118" s="8"/>
      <c r="G118" s="8"/>
      <c r="H118" s="3"/>
      <c r="I118" s="11"/>
    </row>
    <row r="119" spans="1:9" s="5" customFormat="1" ht="15.75">
      <c r="A119" s="29"/>
      <c r="B119" s="29"/>
      <c r="C119" s="29"/>
      <c r="D119" s="29"/>
      <c r="E119" s="8"/>
      <c r="F119" s="8"/>
      <c r="G119" s="8"/>
      <c r="H119" s="3"/>
      <c r="I119" s="11"/>
    </row>
    <row r="120" spans="1:9" s="5" customFormat="1" ht="15.75">
      <c r="A120" s="29"/>
      <c r="B120" s="29"/>
      <c r="C120" s="29"/>
      <c r="D120" s="29"/>
      <c r="E120" s="8"/>
      <c r="F120" s="8"/>
      <c r="G120" s="8"/>
      <c r="H120" s="3"/>
      <c r="I120" s="11"/>
    </row>
    <row r="121" spans="1:9" s="5" customFormat="1" ht="15.75">
      <c r="A121" s="29"/>
      <c r="B121" s="29"/>
      <c r="C121" s="29"/>
      <c r="D121" s="29"/>
      <c r="E121" s="8"/>
      <c r="F121" s="8"/>
      <c r="G121" s="8"/>
      <c r="H121" s="3"/>
      <c r="I121" s="11"/>
    </row>
    <row r="122" spans="1:9" s="5" customFormat="1" ht="15.75">
      <c r="A122" s="29"/>
      <c r="B122" s="29"/>
      <c r="C122" s="29"/>
      <c r="D122" s="29"/>
      <c r="E122" s="8"/>
      <c r="F122" s="8"/>
      <c r="G122" s="8"/>
      <c r="H122" s="3"/>
      <c r="I122" s="11"/>
    </row>
    <row r="123" spans="1:9" s="5" customFormat="1" ht="15.75">
      <c r="A123" s="29"/>
      <c r="B123" s="29"/>
      <c r="C123" s="29"/>
      <c r="D123" s="29"/>
      <c r="E123" s="8"/>
      <c r="F123" s="8"/>
      <c r="G123" s="8"/>
      <c r="H123" s="3"/>
      <c r="I123" s="11"/>
    </row>
    <row r="124" spans="1:9" s="5" customFormat="1" ht="15.75">
      <c r="A124" s="29"/>
      <c r="B124" s="29"/>
      <c r="C124" s="29"/>
      <c r="D124" s="29"/>
      <c r="E124" s="8"/>
      <c r="F124" s="8"/>
      <c r="G124" s="8"/>
      <c r="H124" s="3"/>
      <c r="I124" s="11"/>
    </row>
    <row r="125" spans="1:9" s="5" customFormat="1" ht="15.75">
      <c r="A125" s="29"/>
      <c r="B125" s="29"/>
      <c r="C125" s="29"/>
      <c r="D125" s="29"/>
      <c r="E125" s="8"/>
      <c r="F125" s="8"/>
      <c r="G125" s="8"/>
      <c r="H125" s="3"/>
      <c r="I125" s="11"/>
    </row>
    <row r="126" spans="1:9" s="5" customFormat="1" ht="15.75">
      <c r="A126" s="29"/>
      <c r="B126" s="29"/>
      <c r="C126" s="29"/>
      <c r="D126" s="29"/>
      <c r="E126" s="8"/>
      <c r="F126" s="8"/>
      <c r="G126" s="8"/>
      <c r="H126" s="3"/>
      <c r="I126" s="11"/>
    </row>
    <row r="127" spans="1:9" s="5" customFormat="1" ht="15.75">
      <c r="A127" s="29"/>
      <c r="B127" s="29"/>
      <c r="C127" s="29"/>
      <c r="D127" s="29"/>
      <c r="E127" s="8"/>
      <c r="F127" s="8"/>
      <c r="G127" s="8"/>
      <c r="H127" s="3"/>
      <c r="I127" s="11"/>
    </row>
    <row r="128" spans="1:9" s="5" customFormat="1" ht="15.75">
      <c r="A128" s="29"/>
      <c r="B128" s="29"/>
      <c r="C128" s="29"/>
      <c r="D128" s="29"/>
      <c r="E128" s="8"/>
      <c r="F128" s="8"/>
      <c r="G128" s="8"/>
      <c r="H128" s="3"/>
      <c r="I128" s="11"/>
    </row>
    <row r="129" spans="1:9" s="5" customFormat="1" ht="15.75">
      <c r="A129" s="29"/>
      <c r="B129" s="29"/>
      <c r="C129" s="29"/>
      <c r="D129" s="29"/>
      <c r="E129" s="8"/>
      <c r="F129" s="8"/>
      <c r="G129" s="8"/>
      <c r="H129" s="3"/>
      <c r="I129" s="11"/>
    </row>
    <row r="130" spans="1:9" s="5" customFormat="1" ht="15.75">
      <c r="A130" s="29"/>
      <c r="B130" s="29"/>
      <c r="C130" s="29"/>
      <c r="D130" s="29"/>
      <c r="E130" s="8"/>
      <c r="F130" s="8"/>
      <c r="G130" s="8"/>
      <c r="H130" s="3"/>
      <c r="I130" s="11"/>
    </row>
    <row r="131" spans="1:9" s="5" customFormat="1" ht="15.75">
      <c r="A131" s="29"/>
      <c r="B131" s="29"/>
      <c r="C131" s="29"/>
      <c r="D131" s="29"/>
      <c r="E131" s="8"/>
      <c r="F131" s="8"/>
      <c r="G131" s="8"/>
      <c r="H131" s="3"/>
      <c r="I131" s="11"/>
    </row>
    <row r="132" spans="1:9" s="5" customFormat="1" ht="15.75">
      <c r="A132" s="29"/>
      <c r="B132" s="29"/>
      <c r="C132" s="29"/>
      <c r="D132" s="29"/>
      <c r="E132" s="8"/>
      <c r="F132" s="8"/>
      <c r="G132" s="8"/>
      <c r="H132" s="3"/>
      <c r="I132" s="11"/>
    </row>
    <row r="133" spans="1:9" s="5" customFormat="1" ht="15.75">
      <c r="A133" s="29"/>
      <c r="B133" s="29"/>
      <c r="C133" s="29"/>
      <c r="D133" s="29"/>
      <c r="E133" s="8"/>
      <c r="F133" s="8"/>
      <c r="G133" s="8"/>
      <c r="H133" s="3"/>
      <c r="I133" s="11"/>
    </row>
    <row r="134" spans="1:9" s="5" customFormat="1" ht="15.75">
      <c r="A134" s="29"/>
      <c r="B134" s="29"/>
      <c r="C134" s="29"/>
      <c r="D134" s="29"/>
      <c r="E134" s="8"/>
      <c r="F134" s="8"/>
      <c r="G134" s="8"/>
      <c r="H134" s="3"/>
      <c r="I134" s="11"/>
    </row>
    <row r="135" spans="1:9" s="5" customFormat="1" ht="15.75">
      <c r="A135" s="29"/>
      <c r="B135" s="29"/>
      <c r="C135" s="29"/>
      <c r="D135" s="29"/>
      <c r="E135" s="8"/>
      <c r="F135" s="8"/>
      <c r="G135" s="8"/>
      <c r="H135" s="3"/>
      <c r="I135" s="11"/>
    </row>
    <row r="136" spans="1:9" s="5" customFormat="1" ht="15.75">
      <c r="A136" s="29"/>
      <c r="B136" s="29"/>
      <c r="C136" s="29"/>
      <c r="D136" s="29"/>
      <c r="E136" s="8"/>
      <c r="F136" s="8"/>
      <c r="G136" s="8"/>
      <c r="H136" s="3"/>
      <c r="I136" s="11"/>
    </row>
    <row r="137" spans="1:9" s="5" customFormat="1" ht="15.75">
      <c r="A137" s="29"/>
      <c r="B137" s="29"/>
      <c r="C137" s="29"/>
      <c r="D137" s="29"/>
      <c r="E137" s="8"/>
      <c r="F137" s="8"/>
      <c r="G137" s="8"/>
      <c r="H137" s="3"/>
      <c r="I137" s="11"/>
    </row>
    <row r="138" spans="1:9" s="5" customFormat="1" ht="15.75">
      <c r="A138" s="29"/>
      <c r="B138" s="29"/>
      <c r="C138" s="29"/>
      <c r="D138" s="29"/>
      <c r="E138" s="8"/>
      <c r="F138" s="8"/>
      <c r="G138" s="8"/>
      <c r="I138" s="11"/>
    </row>
    <row r="139" spans="1:9" s="5" customFormat="1" ht="15.75">
      <c r="A139" s="29"/>
      <c r="B139" s="29"/>
      <c r="C139" s="29"/>
      <c r="D139" s="29"/>
      <c r="E139" s="8"/>
      <c r="F139" s="8"/>
      <c r="G139" s="8"/>
      <c r="I139" s="11"/>
    </row>
    <row r="140" spans="1:9" s="5" customFormat="1" ht="15.75">
      <c r="A140" s="29"/>
      <c r="B140" s="29"/>
      <c r="C140" s="29"/>
      <c r="D140" s="29"/>
      <c r="E140" s="8"/>
      <c r="F140" s="8"/>
      <c r="G140" s="8"/>
      <c r="I140" s="11"/>
    </row>
    <row r="141" spans="1:9" s="5" customFormat="1" ht="15.75">
      <c r="A141" s="29"/>
      <c r="B141" s="29"/>
      <c r="C141" s="29"/>
      <c r="D141" s="29"/>
      <c r="E141" s="8"/>
      <c r="F141" s="8"/>
      <c r="G141" s="8"/>
      <c r="I141" s="11"/>
    </row>
    <row r="142" spans="1:9" s="5" customFormat="1" ht="15.75">
      <c r="A142" s="29"/>
      <c r="B142" s="29"/>
      <c r="C142" s="29"/>
      <c r="D142" s="29"/>
      <c r="E142" s="8"/>
      <c r="F142" s="8"/>
      <c r="G142" s="8"/>
      <c r="I142" s="11"/>
    </row>
    <row r="143" spans="1:9" s="5" customFormat="1" ht="15.75">
      <c r="A143" s="29"/>
      <c r="B143" s="29"/>
      <c r="C143" s="29"/>
      <c r="D143" s="29"/>
      <c r="E143" s="8"/>
      <c r="F143" s="8"/>
      <c r="G143" s="8"/>
      <c r="I143" s="11"/>
    </row>
    <row r="144" spans="1:9" s="5" customFormat="1" ht="15.75">
      <c r="A144" s="29"/>
      <c r="B144" s="29"/>
      <c r="C144" s="29"/>
      <c r="D144" s="29"/>
      <c r="E144" s="8"/>
      <c r="F144" s="8"/>
      <c r="G144" s="8"/>
      <c r="I144" s="11"/>
    </row>
    <row r="145" spans="1:9" s="5" customFormat="1" ht="15.75">
      <c r="A145" s="29"/>
      <c r="B145" s="29"/>
      <c r="C145" s="29"/>
      <c r="D145" s="29"/>
      <c r="E145" s="8"/>
      <c r="F145" s="8"/>
      <c r="G145" s="8"/>
      <c r="I145" s="11"/>
    </row>
    <row r="146" spans="1:9" s="5" customFormat="1" ht="15.75">
      <c r="A146" s="29"/>
      <c r="B146" s="29"/>
      <c r="C146" s="29"/>
      <c r="D146" s="29"/>
      <c r="E146" s="8"/>
      <c r="F146" s="8"/>
      <c r="G146" s="8"/>
      <c r="I146" s="11"/>
    </row>
    <row r="147" spans="1:9" s="5" customFormat="1" ht="15.75">
      <c r="A147" s="29"/>
      <c r="B147" s="29"/>
      <c r="C147" s="29"/>
      <c r="D147" s="29"/>
      <c r="E147" s="8"/>
      <c r="F147" s="8"/>
      <c r="G147" s="8"/>
      <c r="I147" s="11"/>
    </row>
    <row r="148" spans="1:9" s="5" customFormat="1" ht="15.75">
      <c r="A148" s="29"/>
      <c r="B148" s="29"/>
      <c r="C148" s="29"/>
      <c r="D148" s="29"/>
      <c r="E148" s="8"/>
      <c r="F148" s="8"/>
      <c r="G148" s="8"/>
      <c r="I148" s="11"/>
    </row>
    <row r="149" spans="1:9" s="5" customFormat="1" ht="15.75">
      <c r="A149" s="29"/>
      <c r="B149" s="29"/>
      <c r="C149" s="29"/>
      <c r="D149" s="29"/>
      <c r="E149" s="8"/>
      <c r="F149" s="8"/>
      <c r="G149" s="8"/>
      <c r="I149" s="11"/>
    </row>
    <row r="150" spans="1:9" s="5" customFormat="1" ht="15.75">
      <c r="A150" s="29"/>
      <c r="B150" s="29"/>
      <c r="C150" s="29"/>
      <c r="D150" s="29"/>
      <c r="E150" s="8"/>
      <c r="F150" s="8"/>
      <c r="G150" s="8"/>
      <c r="I150" s="11"/>
    </row>
    <row r="151" spans="1:9" s="5" customFormat="1" ht="15.75">
      <c r="A151" s="29"/>
      <c r="B151" s="29"/>
      <c r="C151" s="29"/>
      <c r="D151" s="29"/>
      <c r="E151" s="8"/>
      <c r="F151" s="8"/>
      <c r="G151" s="8"/>
      <c r="I151" s="11"/>
    </row>
    <row r="152" spans="1:9" s="5" customFormat="1" ht="15.75">
      <c r="A152" s="29"/>
      <c r="B152" s="29"/>
      <c r="C152" s="29"/>
      <c r="D152" s="29"/>
      <c r="E152" s="8"/>
      <c r="F152" s="8"/>
      <c r="G152" s="8"/>
      <c r="I152" s="11"/>
    </row>
    <row r="153" spans="1:9" s="5" customFormat="1" ht="15.75">
      <c r="A153" s="29"/>
      <c r="B153" s="29"/>
      <c r="C153" s="29"/>
      <c r="D153" s="29"/>
      <c r="E153" s="8"/>
      <c r="F153" s="8"/>
      <c r="G153" s="8"/>
      <c r="I153" s="11"/>
    </row>
    <row r="154" spans="1:9" s="5" customFormat="1" ht="15.75">
      <c r="A154" s="29"/>
      <c r="B154" s="29"/>
      <c r="C154" s="29"/>
      <c r="D154" s="29"/>
      <c r="E154" s="8"/>
      <c r="F154" s="8"/>
      <c r="G154" s="8"/>
      <c r="I154" s="11"/>
    </row>
    <row r="155" spans="1:9" s="5" customFormat="1" ht="15.75">
      <c r="A155" s="29"/>
      <c r="B155" s="29"/>
      <c r="C155" s="29"/>
      <c r="D155" s="29"/>
      <c r="E155" s="8"/>
      <c r="F155" s="8"/>
      <c r="G155" s="8"/>
      <c r="I155" s="11"/>
    </row>
    <row r="156" spans="1:9" s="5" customFormat="1" ht="15.75">
      <c r="A156" s="29"/>
      <c r="B156" s="29"/>
      <c r="C156" s="29"/>
      <c r="D156" s="29"/>
      <c r="E156" s="8"/>
      <c r="F156" s="8"/>
      <c r="G156" s="8"/>
      <c r="I156" s="11"/>
    </row>
    <row r="157" spans="1:9" s="5" customFormat="1" ht="15.75">
      <c r="A157" s="29"/>
      <c r="B157" s="29"/>
      <c r="C157" s="29"/>
      <c r="D157" s="29"/>
      <c r="E157" s="8"/>
      <c r="F157" s="8"/>
      <c r="G157" s="8"/>
      <c r="I157" s="11"/>
    </row>
    <row r="158" spans="1:9" s="5" customFormat="1" ht="15.75">
      <c r="A158" s="29"/>
      <c r="B158" s="29"/>
      <c r="C158" s="29"/>
      <c r="D158" s="29"/>
      <c r="E158" s="8"/>
      <c r="F158" s="8"/>
      <c r="G158" s="8"/>
      <c r="I158" s="11"/>
    </row>
    <row r="159" spans="1:9" s="5" customFormat="1" ht="15.75">
      <c r="A159" s="29"/>
      <c r="B159" s="29"/>
      <c r="C159" s="29"/>
      <c r="D159" s="29"/>
      <c r="E159" s="8"/>
      <c r="F159" s="8"/>
      <c r="G159" s="8"/>
      <c r="I159" s="11"/>
    </row>
    <row r="160" spans="1:9" s="5" customFormat="1" ht="15.75">
      <c r="A160" s="29"/>
      <c r="B160" s="29"/>
      <c r="C160" s="29"/>
      <c r="D160" s="29"/>
      <c r="E160" s="8"/>
      <c r="F160" s="8"/>
      <c r="G160" s="8"/>
      <c r="I160" s="11"/>
    </row>
    <row r="161" spans="1:9" s="5" customFormat="1" ht="15.75">
      <c r="A161" s="29"/>
      <c r="B161" s="29"/>
      <c r="C161" s="29"/>
      <c r="D161" s="29"/>
      <c r="E161" s="8"/>
      <c r="F161" s="8"/>
      <c r="G161" s="8"/>
      <c r="I161" s="11"/>
    </row>
    <row r="162" spans="1:9" s="5" customFormat="1" ht="15.75">
      <c r="A162" s="29"/>
      <c r="B162" s="29"/>
      <c r="C162" s="29"/>
      <c r="D162" s="29"/>
      <c r="E162" s="8"/>
      <c r="F162" s="8"/>
      <c r="G162" s="8"/>
      <c r="I162" s="11"/>
    </row>
    <row r="163" spans="1:9" s="5" customFormat="1" ht="15.75">
      <c r="A163" s="29"/>
      <c r="B163" s="29"/>
      <c r="C163" s="29"/>
      <c r="D163" s="29"/>
      <c r="E163" s="8"/>
      <c r="F163" s="8"/>
      <c r="G163" s="8"/>
      <c r="I163" s="11"/>
    </row>
    <row r="164" spans="1:9" s="5" customFormat="1" ht="15.75">
      <c r="A164" s="29"/>
      <c r="B164" s="29"/>
      <c r="C164" s="29"/>
      <c r="D164" s="29"/>
      <c r="E164" s="8"/>
      <c r="F164" s="8"/>
      <c r="G164" s="8"/>
      <c r="I164" s="11"/>
    </row>
    <row r="165" spans="1:9" s="5" customFormat="1" ht="15.75">
      <c r="A165" s="29"/>
      <c r="B165" s="29"/>
      <c r="C165" s="29"/>
      <c r="D165" s="29"/>
      <c r="E165" s="8"/>
      <c r="F165" s="8"/>
      <c r="G165" s="8"/>
      <c r="I165" s="11"/>
    </row>
    <row r="166" spans="1:9" s="5" customFormat="1" ht="15.75">
      <c r="A166" s="29"/>
      <c r="B166" s="29"/>
      <c r="C166" s="29"/>
      <c r="D166" s="29"/>
      <c r="E166" s="8"/>
      <c r="F166" s="8"/>
      <c r="G166" s="8"/>
      <c r="I166" s="11"/>
    </row>
    <row r="167" spans="1:9" s="5" customFormat="1" ht="15.75">
      <c r="A167" s="29"/>
      <c r="B167" s="29"/>
      <c r="C167" s="29"/>
      <c r="D167" s="29"/>
      <c r="E167" s="8"/>
      <c r="F167" s="8"/>
      <c r="G167" s="8"/>
      <c r="I167" s="11"/>
    </row>
    <row r="168" spans="1:9" s="5" customFormat="1" ht="15.75">
      <c r="A168" s="29"/>
      <c r="B168" s="29"/>
      <c r="C168" s="29"/>
      <c r="D168" s="29"/>
      <c r="E168" s="8"/>
      <c r="F168" s="8"/>
      <c r="G168" s="8"/>
      <c r="I168" s="11"/>
    </row>
    <row r="169" spans="1:9" s="5" customFormat="1" ht="15.75">
      <c r="A169" s="29"/>
      <c r="B169" s="29"/>
      <c r="C169" s="29"/>
      <c r="D169" s="29"/>
      <c r="E169" s="8"/>
      <c r="F169" s="8"/>
      <c r="G169" s="8"/>
      <c r="I169" s="11"/>
    </row>
    <row r="170" spans="1:9" s="5" customFormat="1" ht="15.75">
      <c r="A170" s="29"/>
      <c r="B170" s="29"/>
      <c r="C170" s="29"/>
      <c r="D170" s="29"/>
      <c r="E170" s="8"/>
      <c r="F170" s="8"/>
      <c r="G170" s="8"/>
      <c r="I170" s="11"/>
    </row>
    <row r="171" spans="1:9" s="5" customFormat="1" ht="15.75">
      <c r="A171" s="29"/>
      <c r="B171" s="29"/>
      <c r="C171" s="29"/>
      <c r="D171" s="29"/>
      <c r="E171" s="8"/>
      <c r="F171" s="8"/>
      <c r="G171" s="8"/>
      <c r="I171" s="11"/>
    </row>
    <row r="172" spans="1:9" s="5" customFormat="1" ht="15.75">
      <c r="A172" s="29"/>
      <c r="B172" s="29"/>
      <c r="C172" s="29"/>
      <c r="D172" s="29"/>
      <c r="E172" s="8"/>
      <c r="F172" s="8"/>
      <c r="G172" s="8"/>
      <c r="I172" s="11"/>
    </row>
    <row r="173" spans="1:9" s="5" customFormat="1" ht="15.75">
      <c r="A173" s="29"/>
      <c r="B173" s="29"/>
      <c r="C173" s="29"/>
      <c r="D173" s="29"/>
      <c r="E173" s="8"/>
      <c r="F173" s="8"/>
      <c r="G173" s="8"/>
      <c r="I173" s="11"/>
    </row>
    <row r="174" spans="1:9" s="5" customFormat="1" ht="15.75">
      <c r="A174" s="29"/>
      <c r="B174" s="29"/>
      <c r="C174" s="29"/>
      <c r="D174" s="29"/>
      <c r="E174" s="8"/>
      <c r="F174" s="8"/>
      <c r="G174" s="8"/>
      <c r="I174" s="11"/>
    </row>
    <row r="175" spans="1:9" s="5" customFormat="1" ht="15.75">
      <c r="A175" s="29"/>
      <c r="B175" s="29"/>
      <c r="C175" s="29"/>
      <c r="D175" s="29"/>
      <c r="E175" s="8"/>
      <c r="F175" s="8"/>
      <c r="G175" s="8"/>
      <c r="I175" s="11"/>
    </row>
    <row r="176" spans="1:9" s="5" customFormat="1" ht="15.75">
      <c r="A176" s="29"/>
      <c r="B176" s="29"/>
      <c r="C176" s="29"/>
      <c r="D176" s="29"/>
      <c r="E176" s="8"/>
      <c r="F176" s="8"/>
      <c r="G176" s="8"/>
      <c r="I176" s="11"/>
    </row>
    <row r="177" spans="1:9" s="5" customFormat="1" ht="15.75">
      <c r="A177" s="29"/>
      <c r="B177" s="29"/>
      <c r="C177" s="29"/>
      <c r="D177" s="29"/>
      <c r="E177" s="8"/>
      <c r="F177" s="8"/>
      <c r="G177" s="8"/>
      <c r="I177" s="11"/>
    </row>
    <row r="178" spans="1:9" s="5" customFormat="1" ht="15.75">
      <c r="A178" s="29"/>
      <c r="B178" s="29"/>
      <c r="C178" s="29"/>
      <c r="D178" s="29"/>
      <c r="E178" s="8"/>
      <c r="F178" s="8"/>
      <c r="G178" s="8"/>
      <c r="I178" s="11"/>
    </row>
    <row r="179" spans="1:9" s="5" customFormat="1" ht="15.75">
      <c r="A179" s="29"/>
      <c r="B179" s="29"/>
      <c r="C179" s="29"/>
      <c r="D179" s="29"/>
      <c r="E179" s="8"/>
      <c r="F179" s="8"/>
      <c r="G179" s="8"/>
      <c r="I179" s="11"/>
    </row>
    <row r="180" spans="1:9" s="5" customFormat="1" ht="15.75">
      <c r="A180" s="29"/>
      <c r="B180" s="29"/>
      <c r="C180" s="29"/>
      <c r="D180" s="29"/>
      <c r="E180" s="8"/>
      <c r="F180" s="8"/>
      <c r="G180" s="8"/>
      <c r="I180" s="11"/>
    </row>
    <row r="181" spans="1:9" s="5" customFormat="1" ht="15.75">
      <c r="A181" s="29"/>
      <c r="B181" s="29"/>
      <c r="C181" s="29"/>
      <c r="D181" s="29"/>
      <c r="E181" s="8"/>
      <c r="F181" s="8"/>
      <c r="G181" s="8"/>
      <c r="I181" s="11"/>
    </row>
    <row r="182" spans="1:9" s="5" customFormat="1" ht="15.75">
      <c r="A182" s="29"/>
      <c r="B182" s="29"/>
      <c r="C182" s="29"/>
      <c r="D182" s="29"/>
      <c r="E182" s="8"/>
      <c r="F182" s="8"/>
      <c r="G182" s="8"/>
      <c r="I182" s="11"/>
    </row>
    <row r="183" spans="1:9" s="5" customFormat="1" ht="15.75">
      <c r="A183" s="29"/>
      <c r="B183" s="29"/>
      <c r="C183" s="29"/>
      <c r="D183" s="29"/>
      <c r="E183" s="8"/>
      <c r="F183" s="8"/>
      <c r="G183" s="8"/>
      <c r="I183" s="11"/>
    </row>
    <row r="184" spans="1:9" s="5" customFormat="1" ht="15.75">
      <c r="A184" s="29"/>
      <c r="B184" s="29"/>
      <c r="C184" s="29"/>
      <c r="D184" s="29"/>
      <c r="E184" s="8"/>
      <c r="F184" s="8"/>
      <c r="G184" s="8"/>
      <c r="I184" s="11"/>
    </row>
    <row r="185" spans="1:9" s="5" customFormat="1" ht="15.75">
      <c r="A185" s="29"/>
      <c r="B185" s="29"/>
      <c r="C185" s="29"/>
      <c r="D185" s="29"/>
      <c r="E185" s="8"/>
      <c r="F185" s="8"/>
      <c r="G185" s="8"/>
      <c r="I185" s="11"/>
    </row>
    <row r="186" spans="1:9" s="5" customFormat="1" ht="15.75">
      <c r="A186" s="29"/>
      <c r="B186" s="29"/>
      <c r="C186" s="29"/>
      <c r="D186" s="29"/>
      <c r="E186" s="8"/>
      <c r="F186" s="8"/>
      <c r="G186" s="8"/>
      <c r="I186" s="11"/>
    </row>
    <row r="187" spans="1:9" s="5" customFormat="1" ht="15.75">
      <c r="A187" s="29"/>
      <c r="B187" s="29"/>
      <c r="C187" s="29"/>
      <c r="D187" s="29"/>
      <c r="E187" s="8"/>
      <c r="F187" s="8"/>
      <c r="G187" s="8"/>
      <c r="I187" s="11"/>
    </row>
    <row r="188" spans="1:9" s="5" customFormat="1" ht="15.75">
      <c r="A188" s="29"/>
      <c r="B188" s="29"/>
      <c r="C188" s="29"/>
      <c r="D188" s="29"/>
      <c r="E188" s="8"/>
      <c r="F188" s="8"/>
      <c r="G188" s="8"/>
      <c r="I188" s="11"/>
    </row>
    <row r="189" spans="1:9" s="5" customFormat="1" ht="15.75">
      <c r="A189" s="29"/>
      <c r="B189" s="29"/>
      <c r="C189" s="29"/>
      <c r="D189" s="29"/>
      <c r="E189" s="8"/>
      <c r="F189" s="8"/>
      <c r="G189" s="8"/>
      <c r="I189" s="11"/>
    </row>
    <row r="190" spans="1:9" s="5" customFormat="1" ht="15.75">
      <c r="A190" s="29"/>
      <c r="B190" s="29"/>
      <c r="C190" s="29"/>
      <c r="D190" s="29"/>
      <c r="E190" s="8"/>
      <c r="F190" s="8"/>
      <c r="G190" s="8"/>
      <c r="I190" s="11"/>
    </row>
    <row r="191" spans="1:9" s="5" customFormat="1" ht="15.75">
      <c r="A191" s="29"/>
      <c r="B191" s="29"/>
      <c r="C191" s="29"/>
      <c r="D191" s="29"/>
      <c r="E191" s="8"/>
      <c r="F191" s="8"/>
      <c r="G191" s="8"/>
      <c r="I191" s="11"/>
    </row>
    <row r="192" spans="1:9" s="5" customFormat="1" ht="15.75">
      <c r="A192" s="29"/>
      <c r="B192" s="29"/>
      <c r="C192" s="29"/>
      <c r="D192" s="29"/>
      <c r="E192" s="8"/>
      <c r="F192" s="8"/>
      <c r="G192" s="8"/>
      <c r="I192" s="11"/>
    </row>
    <row r="193" spans="1:9" s="5" customFormat="1" ht="15.75">
      <c r="A193" s="29"/>
      <c r="B193" s="29"/>
      <c r="C193" s="29"/>
      <c r="D193" s="29"/>
      <c r="E193" s="8"/>
      <c r="F193" s="8"/>
      <c r="G193" s="8"/>
      <c r="I193" s="11"/>
    </row>
    <row r="194" spans="1:9" s="5" customFormat="1" ht="15.75">
      <c r="A194" s="29"/>
      <c r="B194" s="29"/>
      <c r="C194" s="29"/>
      <c r="D194" s="29"/>
      <c r="E194" s="8"/>
      <c r="F194" s="8"/>
      <c r="G194" s="8"/>
      <c r="I194" s="11"/>
    </row>
    <row r="195" spans="1:9" s="5" customFormat="1" ht="15.75">
      <c r="A195" s="29"/>
      <c r="B195" s="29"/>
      <c r="C195" s="29"/>
      <c r="D195" s="29"/>
      <c r="E195" s="8"/>
      <c r="F195" s="8"/>
      <c r="G195" s="8"/>
      <c r="I195" s="11"/>
    </row>
    <row r="196" spans="1:9" s="5" customFormat="1" ht="15.75">
      <c r="A196" s="29"/>
      <c r="B196" s="29"/>
      <c r="C196" s="29"/>
      <c r="D196" s="29"/>
      <c r="E196" s="8"/>
      <c r="F196" s="8"/>
      <c r="G196" s="8"/>
      <c r="I196" s="11"/>
    </row>
    <row r="197" spans="1:9" s="5" customFormat="1" ht="15.75">
      <c r="A197" s="29"/>
      <c r="B197" s="29"/>
      <c r="C197" s="29"/>
      <c r="D197" s="29"/>
      <c r="E197" s="8"/>
      <c r="F197" s="8"/>
      <c r="G197" s="8"/>
      <c r="I197" s="11"/>
    </row>
    <row r="198" spans="1:9" s="5" customFormat="1" ht="15.75">
      <c r="A198" s="29"/>
      <c r="B198" s="29"/>
      <c r="C198" s="29"/>
      <c r="D198" s="29"/>
      <c r="E198" s="8"/>
      <c r="F198" s="8"/>
      <c r="G198" s="8"/>
      <c r="I198" s="11"/>
    </row>
    <row r="199" spans="1:9" s="5" customFormat="1" ht="15.75">
      <c r="A199" s="29"/>
      <c r="B199" s="29"/>
      <c r="C199" s="29"/>
      <c r="D199" s="29"/>
      <c r="E199" s="8"/>
      <c r="F199" s="8"/>
      <c r="G199" s="8"/>
      <c r="I199" s="11"/>
    </row>
    <row r="200" spans="1:9" s="5" customFormat="1" ht="15.75">
      <c r="A200" s="29"/>
      <c r="B200" s="29"/>
      <c r="C200" s="29"/>
      <c r="D200" s="29"/>
      <c r="E200" s="8"/>
      <c r="F200" s="8"/>
      <c r="G200" s="8"/>
      <c r="I200" s="11"/>
    </row>
    <row r="201" spans="1:9" s="5" customFormat="1" ht="15.75">
      <c r="A201" s="29"/>
      <c r="B201" s="29"/>
      <c r="C201" s="29"/>
      <c r="D201" s="29"/>
      <c r="E201" s="8"/>
      <c r="F201" s="8"/>
      <c r="G201" s="8"/>
      <c r="I201" s="11"/>
    </row>
    <row r="202" spans="1:9" s="5" customFormat="1" ht="15.75">
      <c r="A202" s="29"/>
      <c r="B202" s="29"/>
      <c r="C202" s="29"/>
      <c r="D202" s="29"/>
      <c r="E202" s="8"/>
      <c r="F202" s="8"/>
      <c r="G202" s="8"/>
      <c r="I202" s="11"/>
    </row>
    <row r="203" spans="1:9" s="5" customFormat="1" ht="15.75">
      <c r="A203" s="29"/>
      <c r="B203" s="29"/>
      <c r="C203" s="29"/>
      <c r="D203" s="29"/>
      <c r="E203" s="8"/>
      <c r="F203" s="8"/>
      <c r="G203" s="8"/>
      <c r="I203" s="11"/>
    </row>
    <row r="204" spans="1:9" s="5" customFormat="1" ht="15.75">
      <c r="A204" s="29"/>
      <c r="B204" s="29"/>
      <c r="C204" s="29"/>
      <c r="D204" s="29"/>
      <c r="E204" s="8"/>
      <c r="F204" s="8"/>
      <c r="G204" s="8"/>
      <c r="I204" s="11"/>
    </row>
    <row r="205" spans="1:9" s="5" customFormat="1" ht="15.75">
      <c r="A205" s="29"/>
      <c r="B205" s="29"/>
      <c r="C205" s="29"/>
      <c r="D205" s="29"/>
      <c r="E205" s="8"/>
      <c r="F205" s="8"/>
      <c r="G205" s="8"/>
      <c r="I205" s="11"/>
    </row>
    <row r="206" spans="1:9" s="5" customFormat="1" ht="15.75">
      <c r="A206" s="29"/>
      <c r="B206" s="29"/>
      <c r="C206" s="29"/>
      <c r="D206" s="29"/>
      <c r="E206" s="8"/>
      <c r="F206" s="8"/>
      <c r="G206" s="8"/>
      <c r="I206" s="11"/>
    </row>
    <row r="207" spans="1:9" s="5" customFormat="1" ht="15.75">
      <c r="A207" s="29"/>
      <c r="B207" s="29"/>
      <c r="C207" s="29"/>
      <c r="D207" s="29"/>
      <c r="E207" s="8"/>
      <c r="F207" s="8"/>
      <c r="G207" s="8"/>
      <c r="I207" s="11"/>
    </row>
    <row r="208" spans="1:9" s="5" customFormat="1" ht="15.75">
      <c r="A208" s="29"/>
      <c r="B208" s="29"/>
      <c r="C208" s="29"/>
      <c r="D208" s="29"/>
      <c r="E208" s="8"/>
      <c r="F208" s="8"/>
      <c r="G208" s="8"/>
      <c r="I208" s="11"/>
    </row>
    <row r="209" spans="1:9" s="5" customFormat="1" ht="15.75">
      <c r="A209" s="29"/>
      <c r="B209" s="29"/>
      <c r="C209" s="29"/>
      <c r="D209" s="29"/>
      <c r="E209" s="8"/>
      <c r="F209" s="8"/>
      <c r="G209" s="8"/>
      <c r="I209" s="11"/>
    </row>
    <row r="210" spans="1:9" s="5" customFormat="1" ht="15.75">
      <c r="A210" s="29"/>
      <c r="B210" s="29"/>
      <c r="C210" s="29"/>
      <c r="D210" s="29"/>
      <c r="E210" s="8"/>
      <c r="F210" s="8"/>
      <c r="G210" s="8"/>
      <c r="I210" s="11"/>
    </row>
    <row r="211" spans="1:9" s="5" customFormat="1" ht="15.75">
      <c r="A211" s="29"/>
      <c r="B211" s="29"/>
      <c r="C211" s="29"/>
      <c r="D211" s="29"/>
      <c r="E211" s="8"/>
      <c r="F211" s="8"/>
      <c r="G211" s="8"/>
      <c r="I211" s="11"/>
    </row>
    <row r="212" spans="1:9" s="5" customFormat="1" ht="15.75">
      <c r="A212" s="29"/>
      <c r="B212" s="29"/>
      <c r="C212" s="29"/>
      <c r="D212" s="29"/>
      <c r="E212" s="8"/>
      <c r="F212" s="8"/>
      <c r="G212" s="8"/>
      <c r="I212" s="11"/>
    </row>
    <row r="213" ht="15.75">
      <c r="A213" s="29"/>
    </row>
    <row r="214" ht="15.75">
      <c r="A214" s="29"/>
    </row>
    <row r="215" ht="15.75">
      <c r="A215" s="29"/>
    </row>
    <row r="216" ht="15.75">
      <c r="A216" s="29"/>
    </row>
    <row r="217" ht="15.75">
      <c r="A217" s="29"/>
    </row>
    <row r="218" ht="15.75">
      <c r="A218" s="29"/>
    </row>
    <row r="219" ht="15.75">
      <c r="A219" s="29"/>
    </row>
    <row r="220" ht="15.75">
      <c r="A220" s="29"/>
    </row>
    <row r="221" ht="15.75">
      <c r="A221" s="29"/>
    </row>
    <row r="222" ht="15.75">
      <c r="A222" s="29"/>
    </row>
    <row r="223" ht="15.75">
      <c r="A223" s="29"/>
    </row>
    <row r="224" ht="15.75">
      <c r="A224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7" r:id="rId1"/>
  <ignoredErrors>
    <ignoredError sqref="E65:F6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3.7109375" defaultRowHeight="15"/>
  <cols>
    <col min="1" max="1" width="26.421875" style="2" customWidth="1"/>
    <col min="2" max="4" width="13.7109375" style="31" customWidth="1"/>
    <col min="5" max="5" width="14.28125" style="8" customWidth="1"/>
    <col min="6" max="7" width="13.8515625" style="79" customWidth="1"/>
    <col min="8" max="8" width="11.421875" style="2" customWidth="1"/>
    <col min="9" max="9" width="14.00390625" style="11" customWidth="1"/>
    <col min="10" max="223" width="11.421875" style="2" customWidth="1"/>
    <col min="224" max="224" width="26.421875" style="2" customWidth="1"/>
    <col min="225" max="233" width="11.57421875" style="2" customWidth="1"/>
    <col min="234" max="16384" width="13.7109375" style="2" customWidth="1"/>
  </cols>
  <sheetData>
    <row r="1" spans="1:18" s="8" customFormat="1" ht="15.75">
      <c r="A1" s="1" t="s">
        <v>68</v>
      </c>
      <c r="B1" s="31"/>
      <c r="C1" s="31"/>
      <c r="D1" s="31"/>
      <c r="F1" s="79"/>
      <c r="G1" s="79"/>
      <c r="H1" s="2"/>
      <c r="I1" s="11"/>
      <c r="J1" s="2"/>
      <c r="K1" s="2"/>
      <c r="L1" s="2"/>
      <c r="M1" s="2"/>
      <c r="N1" s="2"/>
      <c r="O1" s="2"/>
      <c r="P1" s="2"/>
      <c r="Q1" s="2"/>
      <c r="R1" s="2"/>
    </row>
    <row r="2" spans="1:18" s="8" customFormat="1" ht="15.75">
      <c r="A2" s="1" t="s">
        <v>0</v>
      </c>
      <c r="B2" s="31"/>
      <c r="C2" s="31"/>
      <c r="D2" s="31"/>
      <c r="F2" s="79"/>
      <c r="G2" s="79"/>
      <c r="H2" s="2"/>
      <c r="I2" s="11"/>
      <c r="J2" s="2"/>
      <c r="K2" s="2"/>
      <c r="L2" s="2"/>
      <c r="M2" s="2"/>
      <c r="N2" s="2"/>
      <c r="O2" s="2"/>
      <c r="P2" s="2"/>
      <c r="Q2" s="2"/>
      <c r="R2" s="2"/>
    </row>
    <row r="3" ht="15.75">
      <c r="A3" s="4"/>
    </row>
    <row r="4" spans="1:9" ht="31.5">
      <c r="A4" s="21" t="s">
        <v>63</v>
      </c>
      <c r="B4" s="28">
        <v>1995</v>
      </c>
      <c r="C4" s="28">
        <v>2003</v>
      </c>
      <c r="D4" s="28">
        <v>2009</v>
      </c>
      <c r="E4" s="28">
        <v>2015</v>
      </c>
      <c r="F4" s="28">
        <v>2018</v>
      </c>
      <c r="G4" s="28">
        <v>2021</v>
      </c>
      <c r="H4" s="28" t="s">
        <v>77</v>
      </c>
      <c r="I4" s="22" t="s">
        <v>112</v>
      </c>
    </row>
    <row r="5" spans="1:18" s="8" customFormat="1" ht="15.75">
      <c r="A5" s="17" t="s">
        <v>1</v>
      </c>
      <c r="B5" s="18">
        <v>1630.13</v>
      </c>
      <c r="C5" s="18">
        <v>2048.45</v>
      </c>
      <c r="D5" s="18">
        <v>2780.31</v>
      </c>
      <c r="E5" s="18">
        <v>2412.9001</v>
      </c>
      <c r="F5" s="18">
        <v>2959.100000000003</v>
      </c>
      <c r="G5" s="110">
        <v>3286.3700000000003</v>
      </c>
      <c r="H5" s="81">
        <f>+G5/F5-1</f>
        <v>0.11059781690378734</v>
      </c>
      <c r="I5" s="81">
        <f>_xlfn.IFERROR(+G5/$G$66," ")</f>
        <v>0.034563447390385395</v>
      </c>
      <c r="J5" s="2"/>
      <c r="K5" s="2"/>
      <c r="L5" s="2"/>
      <c r="M5" s="2"/>
      <c r="N5" s="2"/>
      <c r="O5" s="2"/>
      <c r="P5" s="2"/>
      <c r="Q5" s="2"/>
      <c r="R5" s="2"/>
    </row>
    <row r="6" spans="1:18" s="8" customFormat="1" ht="15.75">
      <c r="A6" s="30" t="s">
        <v>21</v>
      </c>
      <c r="B6" s="18">
        <v>19.17</v>
      </c>
      <c r="C6" s="18">
        <v>49.08</v>
      </c>
      <c r="D6" s="18">
        <v>875.2</v>
      </c>
      <c r="E6" s="18">
        <v>972.06</v>
      </c>
      <c r="F6" s="18">
        <v>1084.9400000000007</v>
      </c>
      <c r="G6" s="110">
        <v>872.5399999999993</v>
      </c>
      <c r="H6" s="81">
        <f aca="true" t="shared" si="0" ref="H6:H63">+G6/F6-1</f>
        <v>-0.19577119472044657</v>
      </c>
      <c r="I6" s="81">
        <f aca="true" t="shared" si="1" ref="I6:I63">_xlfn.IFERROR(+G6/$G$66," ")</f>
        <v>0.009176687465503533</v>
      </c>
      <c r="J6" s="2"/>
      <c r="K6" s="2"/>
      <c r="L6" s="2"/>
      <c r="M6" s="2"/>
      <c r="N6" s="2"/>
      <c r="O6" s="2"/>
      <c r="P6" s="2"/>
      <c r="Q6" s="2"/>
      <c r="R6" s="2"/>
    </row>
    <row r="7" spans="1:18" s="8" customFormat="1" ht="15.75">
      <c r="A7" s="30" t="s">
        <v>22</v>
      </c>
      <c r="B7" s="18">
        <v>5.25</v>
      </c>
      <c r="C7" s="18"/>
      <c r="D7" s="18"/>
      <c r="E7" s="18">
        <v>25.220001</v>
      </c>
      <c r="F7" s="18">
        <v>19.009999999999998</v>
      </c>
      <c r="G7" s="110">
        <v>45.3</v>
      </c>
      <c r="H7" s="81">
        <f t="shared" si="0"/>
        <v>1.3829563387690689</v>
      </c>
      <c r="I7" s="81">
        <f t="shared" si="1"/>
        <v>0.0004764296676224704</v>
      </c>
      <c r="J7" s="2"/>
      <c r="K7" s="2"/>
      <c r="L7" s="2"/>
      <c r="M7" s="2"/>
      <c r="N7" s="2"/>
      <c r="O7" s="2"/>
      <c r="P7" s="2"/>
      <c r="Q7" s="2"/>
      <c r="R7" s="2"/>
    </row>
    <row r="8" spans="1:18" s="8" customFormat="1" ht="15.75">
      <c r="A8" s="30" t="s">
        <v>23</v>
      </c>
      <c r="B8" s="18"/>
      <c r="C8" s="18"/>
      <c r="D8" s="18"/>
      <c r="E8" s="18"/>
      <c r="F8" s="18"/>
      <c r="G8" s="110"/>
      <c r="H8" s="81"/>
      <c r="I8" s="81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5.75">
      <c r="A9" s="30" t="s">
        <v>24</v>
      </c>
      <c r="B9" s="18">
        <v>56.5</v>
      </c>
      <c r="C9" s="18">
        <v>33.99</v>
      </c>
      <c r="D9" s="18">
        <v>39.79</v>
      </c>
      <c r="E9" s="18">
        <v>29.55</v>
      </c>
      <c r="F9" s="18">
        <v>34.94</v>
      </c>
      <c r="G9" s="110">
        <v>40.72999999999999</v>
      </c>
      <c r="H9" s="81">
        <f t="shared" si="0"/>
        <v>0.1657126502575843</v>
      </c>
      <c r="I9" s="81">
        <f t="shared" si="1"/>
        <v>0.00042836601241199153</v>
      </c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5.75">
      <c r="A10" s="30" t="s">
        <v>25</v>
      </c>
      <c r="B10" s="18">
        <v>1.4</v>
      </c>
      <c r="C10" s="18">
        <v>1.05</v>
      </c>
      <c r="D10" s="18">
        <v>1.05</v>
      </c>
      <c r="E10" s="18">
        <v>1.05</v>
      </c>
      <c r="F10" s="18">
        <v>1.05</v>
      </c>
      <c r="G10" s="110"/>
      <c r="H10" s="81">
        <f t="shared" si="0"/>
        <v>-1</v>
      </c>
      <c r="I10" s="81">
        <f t="shared" si="1"/>
        <v>0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5.75">
      <c r="A11" s="30" t="s">
        <v>2</v>
      </c>
      <c r="B11" s="18">
        <v>817.52</v>
      </c>
      <c r="C11" s="18">
        <v>2553.73</v>
      </c>
      <c r="D11" s="18">
        <v>4967.51</v>
      </c>
      <c r="E11" s="18">
        <v>8674.7</v>
      </c>
      <c r="F11" s="18">
        <v>13699.169999999967</v>
      </c>
      <c r="G11" s="110">
        <v>22966.090000000066</v>
      </c>
      <c r="H11" s="81">
        <f t="shared" si="0"/>
        <v>0.6764585007704935</v>
      </c>
      <c r="I11" s="81">
        <f t="shared" si="1"/>
        <v>0.24153921910127535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5.75">
      <c r="A12" s="30" t="s">
        <v>26</v>
      </c>
      <c r="B12" s="18">
        <v>0.32</v>
      </c>
      <c r="C12" s="18">
        <v>2.1</v>
      </c>
      <c r="D12" s="18"/>
      <c r="E12" s="18"/>
      <c r="F12" s="18"/>
      <c r="G12" s="110"/>
      <c r="H12" s="81"/>
      <c r="I12" s="81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5.75">
      <c r="A13" s="30" t="s">
        <v>3</v>
      </c>
      <c r="B13" s="18">
        <v>2171.75</v>
      </c>
      <c r="C13" s="18">
        <v>3004.6</v>
      </c>
      <c r="D13" s="18">
        <v>7613.2</v>
      </c>
      <c r="E13" s="18">
        <v>7776.91</v>
      </c>
      <c r="F13" s="18">
        <v>8730.519999999997</v>
      </c>
      <c r="G13" s="110">
        <v>8602.38</v>
      </c>
      <c r="H13" s="81">
        <f t="shared" si="0"/>
        <v>-0.014677247174280317</v>
      </c>
      <c r="I13" s="81">
        <f t="shared" si="1"/>
        <v>0.0904730473324986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8" customFormat="1" ht="15.75">
      <c r="A14" s="30" t="s">
        <v>4</v>
      </c>
      <c r="B14" s="18">
        <v>2700.37</v>
      </c>
      <c r="C14" s="18">
        <v>3956.08</v>
      </c>
      <c r="D14" s="18">
        <v>3246.83</v>
      </c>
      <c r="E14" s="18">
        <v>2979.98</v>
      </c>
      <c r="F14" s="18">
        <v>2756.060000000005</v>
      </c>
      <c r="G14" s="110">
        <v>2388.720000000003</v>
      </c>
      <c r="H14" s="81">
        <f t="shared" si="0"/>
        <v>-0.13328447131049448</v>
      </c>
      <c r="I14" s="81">
        <f t="shared" si="1"/>
        <v>0.025122672751504392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8" customFormat="1" ht="15.75">
      <c r="A15" s="30" t="s">
        <v>27</v>
      </c>
      <c r="B15" s="18"/>
      <c r="C15" s="18"/>
      <c r="D15" s="18"/>
      <c r="E15" s="18"/>
      <c r="F15" s="18"/>
      <c r="G15" s="110"/>
      <c r="H15" s="81"/>
      <c r="I15" s="81"/>
      <c r="J15" s="2"/>
      <c r="K15" s="2"/>
      <c r="L15" s="2"/>
      <c r="M15" s="2"/>
      <c r="N15" s="2"/>
      <c r="O15" s="2"/>
      <c r="P15" s="2"/>
      <c r="Q15" s="2"/>
      <c r="R15" s="2"/>
    </row>
    <row r="16" spans="1:9" ht="15.75">
      <c r="A16" s="30" t="s">
        <v>5</v>
      </c>
      <c r="B16" s="18">
        <v>308.03</v>
      </c>
      <c r="C16" s="18">
        <v>311.93</v>
      </c>
      <c r="D16" s="18">
        <v>176.22</v>
      </c>
      <c r="E16" s="18">
        <v>56.920002</v>
      </c>
      <c r="F16" s="18">
        <v>42.879999999999995</v>
      </c>
      <c r="G16" s="110">
        <v>50.92999999999999</v>
      </c>
      <c r="H16" s="81">
        <f t="shared" si="0"/>
        <v>0.18773320895522394</v>
      </c>
      <c r="I16" s="81">
        <f t="shared" si="1"/>
        <v>0.0005356415667110908</v>
      </c>
    </row>
    <row r="17" spans="1:9" ht="15.75">
      <c r="A17" s="30" t="s">
        <v>6</v>
      </c>
      <c r="B17" s="18">
        <v>1733.64</v>
      </c>
      <c r="C17" s="18">
        <v>2592.53</v>
      </c>
      <c r="D17" s="18">
        <v>1720.94</v>
      </c>
      <c r="E17" s="18">
        <v>967.32996</v>
      </c>
      <c r="F17" s="18">
        <v>1064.4400000000003</v>
      </c>
      <c r="G17" s="110">
        <v>1024.6000000000001</v>
      </c>
      <c r="H17" s="81">
        <f t="shared" si="0"/>
        <v>-0.03742813122393007</v>
      </c>
      <c r="I17" s="81">
        <f t="shared" si="1"/>
        <v>0.010775934601456585</v>
      </c>
    </row>
    <row r="18" spans="1:9" ht="15.75">
      <c r="A18" s="30" t="s">
        <v>7</v>
      </c>
      <c r="B18" s="18">
        <v>2034.62</v>
      </c>
      <c r="C18" s="18">
        <v>3383.62</v>
      </c>
      <c r="D18" s="18">
        <v>5674.85</v>
      </c>
      <c r="E18" s="18">
        <v>5074.77</v>
      </c>
      <c r="F18" s="18">
        <v>4253.919999999994</v>
      </c>
      <c r="G18" s="110">
        <v>3072.1500000000005</v>
      </c>
      <c r="H18" s="81">
        <f t="shared" si="0"/>
        <v>-0.2778072930379497</v>
      </c>
      <c r="I18" s="81">
        <f t="shared" si="1"/>
        <v>0.032310450405880195</v>
      </c>
    </row>
    <row r="19" spans="1:9" ht="15.75" customHeight="1">
      <c r="A19" s="30" t="s">
        <v>28</v>
      </c>
      <c r="B19" s="18"/>
      <c r="C19" s="18"/>
      <c r="D19" s="18"/>
      <c r="E19" s="18"/>
      <c r="F19" s="18"/>
      <c r="G19" s="110"/>
      <c r="H19" s="81"/>
      <c r="I19" s="81"/>
    </row>
    <row r="20" spans="1:9" ht="15.75" customHeight="1">
      <c r="A20" s="30" t="s">
        <v>29</v>
      </c>
      <c r="B20" s="18">
        <v>11.62</v>
      </c>
      <c r="C20" s="18">
        <v>6.87</v>
      </c>
      <c r="D20" s="18"/>
      <c r="E20" s="18"/>
      <c r="F20" s="18"/>
      <c r="G20" s="110"/>
      <c r="H20" s="81"/>
      <c r="I20" s="81"/>
    </row>
    <row r="21" spans="1:9" ht="15.75">
      <c r="A21" s="30" t="s">
        <v>30</v>
      </c>
      <c r="B21" s="18">
        <v>210.4</v>
      </c>
      <c r="C21" s="18">
        <v>136.43</v>
      </c>
      <c r="D21" s="18">
        <v>52.55</v>
      </c>
      <c r="E21" s="18">
        <v>36.3</v>
      </c>
      <c r="F21" s="18">
        <v>52.390000000000015</v>
      </c>
      <c r="G21" s="110">
        <v>24.650000000000002</v>
      </c>
      <c r="H21" s="81">
        <f t="shared" si="0"/>
        <v>-0.5294903607558695</v>
      </c>
      <c r="I21" s="81">
        <f t="shared" si="1"/>
        <v>0.0002592492562228233</v>
      </c>
    </row>
    <row r="22" spans="1:9" ht="15.75">
      <c r="A22" s="30" t="s">
        <v>31</v>
      </c>
      <c r="B22" s="18"/>
      <c r="C22" s="18"/>
      <c r="D22" s="18">
        <v>10.51</v>
      </c>
      <c r="E22" s="18">
        <v>31.37</v>
      </c>
      <c r="F22" s="18">
        <v>18.01</v>
      </c>
      <c r="G22" s="110">
        <v>10.1</v>
      </c>
      <c r="H22" s="81">
        <f t="shared" si="0"/>
        <v>-0.439200444197668</v>
      </c>
      <c r="I22" s="81">
        <f t="shared" si="1"/>
        <v>0.0001062238331785199</v>
      </c>
    </row>
    <row r="23" spans="1:9" ht="15.75">
      <c r="A23" s="30" t="s">
        <v>32</v>
      </c>
      <c r="B23" s="18"/>
      <c r="C23" s="18"/>
      <c r="D23" s="18"/>
      <c r="E23" s="18"/>
      <c r="F23" s="18"/>
      <c r="G23" s="110"/>
      <c r="H23" s="81"/>
      <c r="I23" s="81"/>
    </row>
    <row r="24" spans="1:9" ht="15.75">
      <c r="A24" s="30" t="s">
        <v>33</v>
      </c>
      <c r="B24" s="18"/>
      <c r="C24" s="18"/>
      <c r="D24" s="18"/>
      <c r="E24" s="18"/>
      <c r="F24" s="18"/>
      <c r="G24" s="110"/>
      <c r="H24" s="81"/>
      <c r="I24" s="81"/>
    </row>
    <row r="25" spans="1:9" s="3" customFormat="1" ht="15.75">
      <c r="A25" s="30" t="s">
        <v>34</v>
      </c>
      <c r="B25" s="18">
        <v>6.03</v>
      </c>
      <c r="C25" s="18">
        <v>9.3</v>
      </c>
      <c r="D25" s="18">
        <v>7.43</v>
      </c>
      <c r="E25" s="18"/>
      <c r="F25" s="18"/>
      <c r="G25" s="110"/>
      <c r="H25" s="81"/>
      <c r="I25" s="81"/>
    </row>
    <row r="26" spans="1:9" s="3" customFormat="1" ht="15.75">
      <c r="A26" s="30" t="s">
        <v>35</v>
      </c>
      <c r="B26" s="18"/>
      <c r="C26" s="18"/>
      <c r="D26" s="18">
        <v>4.15</v>
      </c>
      <c r="E26" s="18">
        <v>2.79</v>
      </c>
      <c r="F26" s="18">
        <v>5</v>
      </c>
      <c r="G26" s="110">
        <v>4.8500000000000005</v>
      </c>
      <c r="H26" s="81">
        <f t="shared" si="0"/>
        <v>-0.029999999999999916</v>
      </c>
      <c r="I26" s="81">
        <f t="shared" si="1"/>
        <v>5.1008474348101146E-05</v>
      </c>
    </row>
    <row r="27" spans="1:9" s="3" customFormat="1" ht="15.75">
      <c r="A27" s="30" t="s">
        <v>36</v>
      </c>
      <c r="B27" s="18">
        <v>1.68</v>
      </c>
      <c r="C27" s="18"/>
      <c r="D27" s="18">
        <v>33.8</v>
      </c>
      <c r="E27" s="18">
        <v>20.1</v>
      </c>
      <c r="F27" s="18">
        <v>0.19</v>
      </c>
      <c r="G27" s="110">
        <v>3.6300000000000003</v>
      </c>
      <c r="H27" s="81">
        <f t="shared" si="0"/>
        <v>18.10526315789474</v>
      </c>
      <c r="I27" s="81">
        <f t="shared" si="1"/>
        <v>3.8177476677032404E-05</v>
      </c>
    </row>
    <row r="28" spans="1:9" s="3" customFormat="1" ht="15.75">
      <c r="A28" s="30" t="s">
        <v>37</v>
      </c>
      <c r="B28" s="18"/>
      <c r="C28" s="18"/>
      <c r="D28" s="18"/>
      <c r="E28" s="18"/>
      <c r="F28" s="18"/>
      <c r="G28" s="110"/>
      <c r="H28" s="81"/>
      <c r="I28" s="81"/>
    </row>
    <row r="29" spans="1:9" s="3" customFormat="1" ht="15.75">
      <c r="A29" s="30" t="s">
        <v>8</v>
      </c>
      <c r="B29" s="18">
        <v>2138.86</v>
      </c>
      <c r="C29" s="18">
        <v>1940.93</v>
      </c>
      <c r="D29" s="18">
        <v>3969.36</v>
      </c>
      <c r="E29" s="18">
        <v>3054.35</v>
      </c>
      <c r="F29" s="18">
        <v>3013.8599999999988</v>
      </c>
      <c r="G29" s="110">
        <v>2487.0099999999975</v>
      </c>
      <c r="H29" s="81">
        <f t="shared" si="0"/>
        <v>-0.17480904886092963</v>
      </c>
      <c r="I29" s="81">
        <f t="shared" si="1"/>
        <v>0.026156409440921832</v>
      </c>
    </row>
    <row r="30" spans="1:9" s="3" customFormat="1" ht="15.75">
      <c r="A30" s="30" t="s">
        <v>38</v>
      </c>
      <c r="B30" s="18"/>
      <c r="C30" s="18"/>
      <c r="D30" s="18">
        <v>63.25</v>
      </c>
      <c r="E30" s="18">
        <v>321.45</v>
      </c>
      <c r="F30" s="18">
        <v>251.73999999999998</v>
      </c>
      <c r="G30" s="110">
        <v>232.99</v>
      </c>
      <c r="H30" s="81">
        <f t="shared" si="0"/>
        <v>-0.07448160800826242</v>
      </c>
      <c r="I30" s="81">
        <f t="shared" si="1"/>
        <v>0.0024504050388379555</v>
      </c>
    </row>
    <row r="31" spans="1:9" s="3" customFormat="1" ht="15.75">
      <c r="A31" s="30" t="s">
        <v>75</v>
      </c>
      <c r="B31" s="18"/>
      <c r="C31" s="18"/>
      <c r="D31" s="18"/>
      <c r="E31" s="18"/>
      <c r="F31" s="18"/>
      <c r="G31" s="110"/>
      <c r="H31" s="81"/>
      <c r="I31" s="81"/>
    </row>
    <row r="32" spans="1:9" s="3" customFormat="1" ht="15.75">
      <c r="A32" s="30" t="s">
        <v>40</v>
      </c>
      <c r="B32" s="18">
        <v>1.59</v>
      </c>
      <c r="C32" s="18"/>
      <c r="D32" s="18"/>
      <c r="E32" s="18">
        <v>0.07</v>
      </c>
      <c r="F32" s="18">
        <v>2.99</v>
      </c>
      <c r="G32" s="110">
        <v>2.0300000000000002</v>
      </c>
      <c r="H32" s="81">
        <f t="shared" si="0"/>
        <v>-0.3210702341137124</v>
      </c>
      <c r="I32" s="81">
        <f t="shared" si="1"/>
        <v>2.1349938747761923E-05</v>
      </c>
    </row>
    <row r="33" spans="1:9" s="3" customFormat="1" ht="15.75">
      <c r="A33" s="30" t="s">
        <v>9</v>
      </c>
      <c r="B33" s="18">
        <v>1303.58</v>
      </c>
      <c r="C33" s="18">
        <v>972.1</v>
      </c>
      <c r="D33" s="18">
        <v>686.71</v>
      </c>
      <c r="E33" s="18">
        <v>551.67004</v>
      </c>
      <c r="F33" s="18">
        <v>580.8200000000002</v>
      </c>
      <c r="G33" s="110">
        <v>982.7899999999997</v>
      </c>
      <c r="H33" s="81">
        <f t="shared" si="0"/>
        <v>0.6920732757136452</v>
      </c>
      <c r="I33" s="81">
        <f t="shared" si="1"/>
        <v>0.010336210000942331</v>
      </c>
    </row>
    <row r="34" spans="1:9" s="3" customFormat="1" ht="15.75">
      <c r="A34" s="30" t="s">
        <v>41</v>
      </c>
      <c r="B34" s="18">
        <v>0.31</v>
      </c>
      <c r="C34" s="18"/>
      <c r="D34" s="18"/>
      <c r="E34" s="18"/>
      <c r="F34" s="18"/>
      <c r="G34" s="110"/>
      <c r="H34" s="81"/>
      <c r="I34" s="81"/>
    </row>
    <row r="35" spans="1:9" s="3" customFormat="1" ht="15.75">
      <c r="A35" s="30" t="s">
        <v>42</v>
      </c>
      <c r="B35" s="18">
        <v>96.13</v>
      </c>
      <c r="C35" s="18">
        <v>124.62</v>
      </c>
      <c r="D35" s="18">
        <v>288.58</v>
      </c>
      <c r="E35" s="18">
        <v>522.08</v>
      </c>
      <c r="F35" s="18">
        <v>1245.54</v>
      </c>
      <c r="G35" s="110">
        <v>2453.8099999999986</v>
      </c>
      <c r="H35" s="81">
        <f t="shared" si="0"/>
        <v>0.9700772355765359</v>
      </c>
      <c r="I35" s="81">
        <f t="shared" si="1"/>
        <v>0.02580723802888948</v>
      </c>
    </row>
    <row r="36" spans="1:9" s="3" customFormat="1" ht="15.75">
      <c r="A36" s="30" t="s">
        <v>43</v>
      </c>
      <c r="B36" s="18"/>
      <c r="C36" s="18"/>
      <c r="D36" s="18"/>
      <c r="E36" s="18"/>
      <c r="F36" s="18"/>
      <c r="G36" s="110"/>
      <c r="H36" s="81"/>
      <c r="I36" s="81"/>
    </row>
    <row r="37" spans="1:9" s="3" customFormat="1" ht="15.75">
      <c r="A37" s="30" t="s">
        <v>10</v>
      </c>
      <c r="B37" s="18">
        <v>8488.25</v>
      </c>
      <c r="C37" s="18">
        <v>6800.97</v>
      </c>
      <c r="D37" s="18">
        <v>6776.54</v>
      </c>
      <c r="E37" s="18">
        <v>6160.3896</v>
      </c>
      <c r="F37" s="18">
        <v>5368.640000000012</v>
      </c>
      <c r="G37" s="110">
        <v>4401.18</v>
      </c>
      <c r="H37" s="81">
        <f t="shared" si="0"/>
        <v>-0.18020578768552364</v>
      </c>
      <c r="I37" s="81">
        <f t="shared" si="1"/>
        <v>0.04628813961471666</v>
      </c>
    </row>
    <row r="38" spans="1:9" s="3" customFormat="1" ht="15.75">
      <c r="A38" s="30" t="s">
        <v>11</v>
      </c>
      <c r="B38" s="18">
        <v>3931.79</v>
      </c>
      <c r="C38" s="18">
        <v>3330.11</v>
      </c>
      <c r="D38" s="18">
        <v>3467.21</v>
      </c>
      <c r="E38" s="18">
        <v>3082.78</v>
      </c>
      <c r="F38" s="18">
        <v>2365.4699999999925</v>
      </c>
      <c r="G38" s="110">
        <v>1986.5800000000017</v>
      </c>
      <c r="H38" s="81">
        <f t="shared" si="0"/>
        <v>-0.16017535627168888</v>
      </c>
      <c r="I38" s="81">
        <f t="shared" si="1"/>
        <v>0.02089328143720636</v>
      </c>
    </row>
    <row r="39" spans="1:9" s="3" customFormat="1" ht="15.75">
      <c r="A39" s="30" t="s">
        <v>78</v>
      </c>
      <c r="B39" s="18"/>
      <c r="C39" s="18"/>
      <c r="D39" s="18"/>
      <c r="E39" s="18"/>
      <c r="F39" s="18">
        <v>6.73</v>
      </c>
      <c r="G39" s="110">
        <v>0.6</v>
      </c>
      <c r="H39" s="81">
        <f t="shared" si="0"/>
        <v>-0.9108469539375929</v>
      </c>
      <c r="I39" s="81">
        <f t="shared" si="1"/>
        <v>6.310326723476429E-06</v>
      </c>
    </row>
    <row r="40" spans="1:9" s="3" customFormat="1" ht="15.75">
      <c r="A40" s="30" t="s">
        <v>44</v>
      </c>
      <c r="B40" s="18"/>
      <c r="C40" s="18"/>
      <c r="D40" s="18"/>
      <c r="E40" s="18"/>
      <c r="F40" s="18"/>
      <c r="G40" s="110"/>
      <c r="H40" s="81"/>
      <c r="I40" s="81"/>
    </row>
    <row r="41" spans="1:9" s="3" customFormat="1" ht="15.75">
      <c r="A41" s="30" t="s">
        <v>12</v>
      </c>
      <c r="B41" s="18">
        <v>229.41</v>
      </c>
      <c r="C41" s="18">
        <v>163.63</v>
      </c>
      <c r="D41" s="18">
        <v>156.25</v>
      </c>
      <c r="E41" s="18">
        <v>168.18001</v>
      </c>
      <c r="F41" s="18">
        <v>167.20000000000002</v>
      </c>
      <c r="G41" s="110">
        <v>180.20000000000005</v>
      </c>
      <c r="H41" s="81">
        <f t="shared" si="0"/>
        <v>0.07775119617224902</v>
      </c>
      <c r="I41" s="81">
        <f t="shared" si="1"/>
        <v>0.0018952014592840882</v>
      </c>
    </row>
    <row r="42" spans="1:9" s="3" customFormat="1" ht="15.75">
      <c r="A42" s="30" t="s">
        <v>45</v>
      </c>
      <c r="B42" s="18">
        <v>6.95</v>
      </c>
      <c r="C42" s="18">
        <v>16.75</v>
      </c>
      <c r="D42" s="18">
        <v>112.22</v>
      </c>
      <c r="E42" s="18">
        <v>44.82</v>
      </c>
      <c r="F42" s="18">
        <v>52.68999999999998</v>
      </c>
      <c r="G42" s="110">
        <v>23.56</v>
      </c>
      <c r="H42" s="81">
        <f t="shared" si="0"/>
        <v>-0.5528563294742834</v>
      </c>
      <c r="I42" s="81">
        <f t="shared" si="1"/>
        <v>0.0002477854960085078</v>
      </c>
    </row>
    <row r="43" spans="1:9" s="3" customFormat="1" ht="15.75">
      <c r="A43" s="30" t="s">
        <v>46</v>
      </c>
      <c r="B43" s="18"/>
      <c r="C43" s="18">
        <v>70</v>
      </c>
      <c r="D43" s="18">
        <v>77.4</v>
      </c>
      <c r="E43" s="18"/>
      <c r="F43" s="18"/>
      <c r="G43" s="110"/>
      <c r="H43" s="81"/>
      <c r="I43" s="81"/>
    </row>
    <row r="44" spans="1:9" s="3" customFormat="1" ht="15" customHeight="1">
      <c r="A44" s="30" t="s">
        <v>47</v>
      </c>
      <c r="B44" s="18"/>
      <c r="C44" s="18"/>
      <c r="D44" s="18"/>
      <c r="E44" s="18"/>
      <c r="F44" s="18"/>
      <c r="G44" s="110"/>
      <c r="H44" s="81"/>
      <c r="I44" s="81"/>
    </row>
    <row r="45" spans="1:9" s="3" customFormat="1" ht="15.75">
      <c r="A45" s="30" t="s">
        <v>13</v>
      </c>
      <c r="B45" s="18">
        <v>3716.13</v>
      </c>
      <c r="C45" s="18">
        <v>3995.79</v>
      </c>
      <c r="D45" s="18">
        <v>2600.83</v>
      </c>
      <c r="E45" s="18">
        <v>1873.35</v>
      </c>
      <c r="F45" s="18">
        <v>1758.169999999999</v>
      </c>
      <c r="G45" s="110">
        <v>1996.340000000001</v>
      </c>
      <c r="H45" s="81">
        <f t="shared" si="0"/>
        <v>0.13546471615372924</v>
      </c>
      <c r="I45" s="81">
        <f t="shared" si="1"/>
        <v>0.020995929418574904</v>
      </c>
    </row>
    <row r="46" spans="1:9" s="3" customFormat="1" ht="15.75">
      <c r="A46" s="30" t="s">
        <v>14</v>
      </c>
      <c r="B46" s="18">
        <v>3490.29</v>
      </c>
      <c r="C46" s="18">
        <v>4080.06</v>
      </c>
      <c r="D46" s="18">
        <v>3515.67</v>
      </c>
      <c r="E46" s="18">
        <v>3645.22</v>
      </c>
      <c r="F46" s="18">
        <v>3865.889999999993</v>
      </c>
      <c r="G46" s="110">
        <v>4892.8899999999985</v>
      </c>
      <c r="H46" s="81">
        <f t="shared" si="0"/>
        <v>0.2656568086520845</v>
      </c>
      <c r="I46" s="81">
        <f t="shared" si="1"/>
        <v>0.05145955753671763</v>
      </c>
    </row>
    <row r="47" spans="1:9" s="3" customFormat="1" ht="15.75">
      <c r="A47" s="30" t="s">
        <v>48</v>
      </c>
      <c r="B47" s="18">
        <v>42.8</v>
      </c>
      <c r="C47" s="18">
        <v>30.07</v>
      </c>
      <c r="D47" s="18">
        <v>12.41</v>
      </c>
      <c r="E47" s="18">
        <v>10.85</v>
      </c>
      <c r="F47" s="18">
        <v>2.42</v>
      </c>
      <c r="G47" s="110">
        <v>1.22</v>
      </c>
      <c r="H47" s="81">
        <f t="shared" si="0"/>
        <v>-0.49586776859504134</v>
      </c>
      <c r="I47" s="81">
        <f t="shared" si="1"/>
        <v>1.283099767106874E-05</v>
      </c>
    </row>
    <row r="48" spans="1:9" s="3" customFormat="1" ht="15.75">
      <c r="A48" s="30" t="s">
        <v>15</v>
      </c>
      <c r="B48" s="18">
        <v>1340.73</v>
      </c>
      <c r="C48" s="18">
        <v>1371.91</v>
      </c>
      <c r="D48" s="18">
        <v>2792.51</v>
      </c>
      <c r="E48" s="18">
        <v>5526.9697</v>
      </c>
      <c r="F48" s="18">
        <v>7021.900000000003</v>
      </c>
      <c r="G48" s="110">
        <v>7785.920000000009</v>
      </c>
      <c r="H48" s="81">
        <f t="shared" si="0"/>
        <v>0.10880530910437436</v>
      </c>
      <c r="I48" s="81">
        <f t="shared" si="1"/>
        <v>0.0818861650714161</v>
      </c>
    </row>
    <row r="49" spans="1:9" s="3" customFormat="1" ht="15.75">
      <c r="A49" s="30" t="s">
        <v>49</v>
      </c>
      <c r="B49" s="18"/>
      <c r="C49" s="18"/>
      <c r="D49" s="18">
        <v>0.54</v>
      </c>
      <c r="E49" s="18"/>
      <c r="F49" s="18"/>
      <c r="G49" s="110"/>
      <c r="H49" s="81"/>
      <c r="I49" s="81"/>
    </row>
    <row r="50" spans="1:9" s="3" customFormat="1" ht="15.75">
      <c r="A50" s="30" t="s">
        <v>16</v>
      </c>
      <c r="B50" s="18">
        <v>101.77</v>
      </c>
      <c r="C50" s="18">
        <v>583.47</v>
      </c>
      <c r="D50" s="18">
        <v>3971.82</v>
      </c>
      <c r="E50" s="18">
        <v>4276.29</v>
      </c>
      <c r="F50" s="18">
        <v>4794.279999999995</v>
      </c>
      <c r="G50" s="110">
        <v>4411.499999999995</v>
      </c>
      <c r="H50" s="81">
        <f t="shared" si="0"/>
        <v>-0.07984097716445437</v>
      </c>
      <c r="I50" s="81">
        <f t="shared" si="1"/>
        <v>0.0463966772343604</v>
      </c>
    </row>
    <row r="51" spans="1:9" s="3" customFormat="1" ht="15.75">
      <c r="A51" s="30" t="s">
        <v>113</v>
      </c>
      <c r="B51" s="18"/>
      <c r="C51" s="18"/>
      <c r="D51" s="18"/>
      <c r="E51" s="18"/>
      <c r="F51" s="18"/>
      <c r="G51" s="110">
        <v>2.64</v>
      </c>
      <c r="H51" s="81"/>
      <c r="I51" s="81">
        <f t="shared" si="1"/>
        <v>2.776543758329629E-05</v>
      </c>
    </row>
    <row r="52" spans="1:9" s="3" customFormat="1" ht="15.75">
      <c r="A52" s="30" t="s">
        <v>17</v>
      </c>
      <c r="B52" s="18">
        <v>1460.2</v>
      </c>
      <c r="C52" s="18">
        <v>2007.23</v>
      </c>
      <c r="D52" s="18">
        <v>1701.87</v>
      </c>
      <c r="E52" s="18">
        <v>1223.3501</v>
      </c>
      <c r="F52" s="18">
        <v>1355.459999999998</v>
      </c>
      <c r="G52" s="110">
        <v>3631.01</v>
      </c>
      <c r="H52" s="81">
        <f t="shared" si="0"/>
        <v>1.6788027680639823</v>
      </c>
      <c r="I52" s="81">
        <f t="shared" si="1"/>
        <v>0.038188099060350256</v>
      </c>
    </row>
    <row r="53" spans="1:9" s="3" customFormat="1" ht="15.75">
      <c r="A53" s="30" t="s">
        <v>50</v>
      </c>
      <c r="B53" s="18">
        <v>0.24</v>
      </c>
      <c r="C53" s="18"/>
      <c r="D53" s="18"/>
      <c r="E53" s="18"/>
      <c r="F53" s="18"/>
      <c r="G53" s="110"/>
      <c r="H53" s="81"/>
      <c r="I53" s="81"/>
    </row>
    <row r="54" spans="1:9" s="3" customFormat="1" ht="15.75">
      <c r="A54" s="30" t="s">
        <v>51</v>
      </c>
      <c r="B54" s="18">
        <v>2.5</v>
      </c>
      <c r="C54" s="18"/>
      <c r="D54" s="18"/>
      <c r="E54" s="18"/>
      <c r="F54" s="18"/>
      <c r="G54" s="110">
        <v>0.5900000000000001</v>
      </c>
      <c r="H54" s="81"/>
      <c r="I54" s="81">
        <f t="shared" si="1"/>
        <v>6.20515461141849E-06</v>
      </c>
    </row>
    <row r="55" spans="1:9" s="3" customFormat="1" ht="15.75">
      <c r="A55" s="30" t="s">
        <v>19</v>
      </c>
      <c r="B55" s="18">
        <v>5448.14</v>
      </c>
      <c r="C55" s="18">
        <v>3259.42</v>
      </c>
      <c r="D55" s="18">
        <v>3505.17</v>
      </c>
      <c r="E55" s="18">
        <v>4795.01</v>
      </c>
      <c r="F55" s="18">
        <v>4505.249999999989</v>
      </c>
      <c r="G55" s="110">
        <v>3715.4700000000003</v>
      </c>
      <c r="H55" s="81">
        <f t="shared" si="0"/>
        <v>-0.1753021474945876</v>
      </c>
      <c r="I55" s="81">
        <f t="shared" si="1"/>
        <v>0.039076382718791616</v>
      </c>
    </row>
    <row r="56" spans="1:9" s="3" customFormat="1" ht="15.75">
      <c r="A56" s="30" t="s">
        <v>18</v>
      </c>
      <c r="B56" s="18">
        <v>239.23</v>
      </c>
      <c r="C56" s="18">
        <v>120.34</v>
      </c>
      <c r="D56" s="18">
        <v>78.45</v>
      </c>
      <c r="E56" s="18">
        <v>37.059998</v>
      </c>
      <c r="F56" s="18">
        <v>36.2</v>
      </c>
      <c r="G56" s="110">
        <v>1.35</v>
      </c>
      <c r="H56" s="81">
        <f t="shared" si="0"/>
        <v>-0.962707182320442</v>
      </c>
      <c r="I56" s="81">
        <f t="shared" si="1"/>
        <v>1.4198235127821967E-05</v>
      </c>
    </row>
    <row r="57" spans="1:9" s="3" customFormat="1" ht="15.75">
      <c r="A57" s="30" t="s">
        <v>52</v>
      </c>
      <c r="B57" s="18">
        <v>2.06</v>
      </c>
      <c r="C57" s="18">
        <v>6.36</v>
      </c>
      <c r="D57" s="18">
        <v>28</v>
      </c>
      <c r="E57" s="18">
        <v>14.43</v>
      </c>
      <c r="F57" s="18">
        <v>17.27</v>
      </c>
      <c r="G57" s="110">
        <v>15.030000000000001</v>
      </c>
      <c r="H57" s="81">
        <f t="shared" si="0"/>
        <v>-0.12970469021424424</v>
      </c>
      <c r="I57" s="81">
        <f t="shared" si="1"/>
        <v>0.00015807368442308456</v>
      </c>
    </row>
    <row r="58" spans="1:9" s="3" customFormat="1" ht="15.75">
      <c r="A58" s="30" t="s">
        <v>53</v>
      </c>
      <c r="B58" s="18"/>
      <c r="C58" s="18">
        <v>175.94</v>
      </c>
      <c r="D58" s="18">
        <v>272.2</v>
      </c>
      <c r="E58" s="18">
        <v>465.9</v>
      </c>
      <c r="F58" s="18">
        <v>621.5999999999997</v>
      </c>
      <c r="G58" s="110">
        <v>672.9999999999993</v>
      </c>
      <c r="H58" s="81">
        <f t="shared" si="0"/>
        <v>0.08268983268983221</v>
      </c>
      <c r="I58" s="81">
        <f t="shared" si="1"/>
        <v>0.007078083141499388</v>
      </c>
    </row>
    <row r="59" spans="1:9" s="3" customFormat="1" ht="15.75">
      <c r="A59" s="30" t="s">
        <v>54</v>
      </c>
      <c r="B59" s="18">
        <v>66.25</v>
      </c>
      <c r="C59" s="18">
        <v>87.82</v>
      </c>
      <c r="D59" s="18">
        <v>82.7</v>
      </c>
      <c r="E59" s="18">
        <v>70.27</v>
      </c>
      <c r="F59" s="18">
        <v>78.74000000000001</v>
      </c>
      <c r="G59" s="110">
        <v>44.330000000000005</v>
      </c>
      <c r="H59" s="81">
        <f t="shared" si="0"/>
        <v>-0.43700787401574803</v>
      </c>
      <c r="I59" s="81">
        <f t="shared" si="1"/>
        <v>0.00046622797275285027</v>
      </c>
    </row>
    <row r="60" spans="1:9" s="3" customFormat="1" ht="15.75">
      <c r="A60" s="30" t="s">
        <v>55</v>
      </c>
      <c r="B60" s="18"/>
      <c r="C60" s="18"/>
      <c r="D60" s="18"/>
      <c r="E60" s="18"/>
      <c r="F60" s="18"/>
      <c r="G60" s="110"/>
      <c r="H60" s="81"/>
      <c r="I60" s="81">
        <f t="shared" si="1"/>
        <v>0</v>
      </c>
    </row>
    <row r="61" spans="1:9" s="3" customFormat="1" ht="15.75">
      <c r="A61" s="30" t="s">
        <v>56</v>
      </c>
      <c r="B61" s="18">
        <v>18.52</v>
      </c>
      <c r="C61" s="18">
        <v>17.36</v>
      </c>
      <c r="D61" s="18">
        <v>15.89</v>
      </c>
      <c r="E61" s="18">
        <v>7.8</v>
      </c>
      <c r="F61" s="18">
        <v>7.840000000000001</v>
      </c>
      <c r="G61" s="110">
        <v>7.3500000000000005</v>
      </c>
      <c r="H61" s="81">
        <f t="shared" si="0"/>
        <v>-0.0625</v>
      </c>
      <c r="I61" s="81">
        <f t="shared" si="1"/>
        <v>7.730150236258627E-05</v>
      </c>
    </row>
    <row r="62" spans="1:9" s="3" customFormat="1" ht="15.75">
      <c r="A62" s="30" t="s">
        <v>57</v>
      </c>
      <c r="B62" s="18">
        <v>13.57</v>
      </c>
      <c r="C62" s="18">
        <v>43.34</v>
      </c>
      <c r="D62" s="18">
        <v>33.32</v>
      </c>
      <c r="E62" s="18">
        <v>25.2</v>
      </c>
      <c r="F62" s="18">
        <v>7.73</v>
      </c>
      <c r="G62" s="110">
        <v>23.67</v>
      </c>
      <c r="H62" s="81">
        <f t="shared" si="0"/>
        <v>2.0620957309184993</v>
      </c>
      <c r="I62" s="81">
        <f t="shared" si="1"/>
        <v>0.00024894238924114516</v>
      </c>
    </row>
    <row r="63" spans="1:9" s="3" customFormat="1" ht="15.75">
      <c r="A63" s="30" t="s">
        <v>20</v>
      </c>
      <c r="B63" s="18">
        <v>9857.52</v>
      </c>
      <c r="C63" s="18">
        <v>12671.35</v>
      </c>
      <c r="D63" s="18">
        <v>13824.48</v>
      </c>
      <c r="E63" s="18">
        <v>12363.75</v>
      </c>
      <c r="F63" s="18">
        <v>13434.600000000024</v>
      </c>
      <c r="G63" s="110">
        <v>12736.140000000009</v>
      </c>
      <c r="H63" s="81">
        <f t="shared" si="0"/>
        <v>-0.05198963869411921</v>
      </c>
      <c r="I63" s="81">
        <f t="shared" si="1"/>
        <v>0.1339486743265619</v>
      </c>
    </row>
    <row r="64" spans="1:9" s="3" customFormat="1" ht="15.75">
      <c r="A64" s="30" t="s">
        <v>58</v>
      </c>
      <c r="B64" s="18">
        <v>4.7</v>
      </c>
      <c r="C64" s="18"/>
      <c r="D64" s="18"/>
      <c r="E64" s="18"/>
      <c r="F64" s="18"/>
      <c r="G64" s="110"/>
      <c r="H64" s="81"/>
      <c r="I64" s="81"/>
    </row>
    <row r="65" spans="1:9" s="3" customFormat="1" ht="15.75">
      <c r="A65" s="30" t="s">
        <v>59</v>
      </c>
      <c r="B65" s="18"/>
      <c r="C65" s="18">
        <v>5.8</v>
      </c>
      <c r="D65" s="18">
        <v>1.71</v>
      </c>
      <c r="E65" s="18"/>
      <c r="F65" s="18"/>
      <c r="G65" s="110"/>
      <c r="H65" s="81"/>
      <c r="I65" s="81"/>
    </row>
    <row r="66" spans="1:9" s="3" customFormat="1" ht="15.75">
      <c r="A66" s="23" t="s">
        <v>61</v>
      </c>
      <c r="B66" s="24">
        <f>SUM(B5:B65)</f>
        <v>53709.95</v>
      </c>
      <c r="C66" s="24">
        <f>SUM(C5:C65)</f>
        <v>59965.13</v>
      </c>
      <c r="D66" s="24">
        <f>SUM(D5:D65)</f>
        <v>75239.43000000001</v>
      </c>
      <c r="E66" s="24">
        <f>SUM(E5:E65)</f>
        <v>77303.189511</v>
      </c>
      <c r="F66" s="24">
        <f>SUM(F5:F65)</f>
        <v>85284.64999999997</v>
      </c>
      <c r="G66" s="126">
        <v>95082.24000000008</v>
      </c>
      <c r="H66" s="63">
        <f>+G66/F66-1</f>
        <v>0.11488104834809221</v>
      </c>
      <c r="I66" s="63">
        <f>_xlfn.IFERROR(+G66/$G$66," ")</f>
        <v>1</v>
      </c>
    </row>
    <row r="67" spans="1:9" s="3" customFormat="1" ht="15.75">
      <c r="A67" s="10" t="s">
        <v>66</v>
      </c>
      <c r="B67" s="19"/>
      <c r="C67" s="19"/>
      <c r="D67" s="19"/>
      <c r="E67" s="55"/>
      <c r="F67" s="80"/>
      <c r="G67" s="80"/>
      <c r="I67" s="2"/>
    </row>
    <row r="68" spans="1:9" s="6" customFormat="1" ht="15.75">
      <c r="A68" s="31"/>
      <c r="B68" s="31"/>
      <c r="C68" s="31"/>
      <c r="D68" s="31"/>
      <c r="E68" s="8"/>
      <c r="F68" s="80"/>
      <c r="G68" s="80"/>
      <c r="H68" s="3"/>
      <c r="I68" s="8"/>
    </row>
    <row r="69" spans="1:9" s="6" customFormat="1" ht="15.75">
      <c r="A69" s="31"/>
      <c r="B69" s="31"/>
      <c r="C69" s="31"/>
      <c r="D69" s="31"/>
      <c r="E69" s="8"/>
      <c r="F69" s="80"/>
      <c r="G69" s="80"/>
      <c r="H69" s="3"/>
      <c r="I69" s="8"/>
    </row>
    <row r="70" spans="1:9" s="5" customFormat="1" ht="15.75">
      <c r="A70" s="31"/>
      <c r="B70" s="31"/>
      <c r="C70" s="31"/>
      <c r="D70" s="31"/>
      <c r="E70" s="8"/>
      <c r="F70" s="80"/>
      <c r="G70" s="80"/>
      <c r="H70" s="3"/>
      <c r="I70" s="11"/>
    </row>
    <row r="71" spans="1:9" s="5" customFormat="1" ht="15.75">
      <c r="A71" s="31"/>
      <c r="B71" s="31"/>
      <c r="C71" s="31"/>
      <c r="D71" s="31"/>
      <c r="E71" s="8"/>
      <c r="F71" s="80"/>
      <c r="G71" s="80"/>
      <c r="H71" s="3"/>
      <c r="I71" s="11"/>
    </row>
    <row r="72" spans="1:9" s="5" customFormat="1" ht="15.75">
      <c r="A72" s="31"/>
      <c r="B72" s="31"/>
      <c r="C72" s="31"/>
      <c r="D72" s="31"/>
      <c r="E72" s="8"/>
      <c r="F72" s="80"/>
      <c r="G72" s="80"/>
      <c r="H72" s="3"/>
      <c r="I72" s="11"/>
    </row>
    <row r="73" spans="1:9" s="5" customFormat="1" ht="15.75">
      <c r="A73" s="31"/>
      <c r="B73" s="31"/>
      <c r="C73" s="31"/>
      <c r="D73" s="31"/>
      <c r="E73" s="8"/>
      <c r="F73" s="80"/>
      <c r="G73" s="80"/>
      <c r="H73" s="3"/>
      <c r="I73" s="11"/>
    </row>
    <row r="74" spans="1:9" s="5" customFormat="1" ht="15.75">
      <c r="A74" s="31"/>
      <c r="B74" s="31"/>
      <c r="C74" s="31"/>
      <c r="D74" s="31"/>
      <c r="E74" s="8"/>
      <c r="F74" s="80"/>
      <c r="G74" s="80"/>
      <c r="H74" s="3"/>
      <c r="I74" s="11"/>
    </row>
    <row r="75" spans="1:9" s="5" customFormat="1" ht="15.75">
      <c r="A75" s="31"/>
      <c r="B75" s="31"/>
      <c r="C75" s="31"/>
      <c r="D75" s="31"/>
      <c r="E75" s="8"/>
      <c r="F75" s="80"/>
      <c r="G75" s="80"/>
      <c r="H75" s="3"/>
      <c r="I75" s="11"/>
    </row>
    <row r="76" spans="1:9" s="5" customFormat="1" ht="15.75">
      <c r="A76" s="31"/>
      <c r="B76" s="31"/>
      <c r="C76" s="31"/>
      <c r="D76" s="31"/>
      <c r="E76" s="8"/>
      <c r="F76" s="80"/>
      <c r="G76" s="80"/>
      <c r="H76" s="3"/>
      <c r="I76" s="11"/>
    </row>
    <row r="77" spans="1:9" s="5" customFormat="1" ht="15.75">
      <c r="A77" s="31"/>
      <c r="B77" s="31"/>
      <c r="C77" s="31"/>
      <c r="D77" s="31"/>
      <c r="E77" s="8"/>
      <c r="F77" s="80"/>
      <c r="G77" s="80"/>
      <c r="H77" s="3"/>
      <c r="I77" s="11"/>
    </row>
    <row r="78" spans="1:9" s="5" customFormat="1" ht="15.75">
      <c r="A78" s="31"/>
      <c r="B78" s="31"/>
      <c r="C78" s="31"/>
      <c r="D78" s="31"/>
      <c r="E78" s="8"/>
      <c r="F78" s="80"/>
      <c r="G78" s="80"/>
      <c r="H78" s="3"/>
      <c r="I78" s="11"/>
    </row>
    <row r="79" spans="1:9" s="5" customFormat="1" ht="15.75">
      <c r="A79" s="31"/>
      <c r="B79" s="31"/>
      <c r="C79" s="31"/>
      <c r="D79" s="31"/>
      <c r="E79" s="8"/>
      <c r="F79" s="80"/>
      <c r="G79" s="80"/>
      <c r="H79" s="3"/>
      <c r="I79" s="11"/>
    </row>
    <row r="80" spans="1:9" s="5" customFormat="1" ht="15.75">
      <c r="A80" s="31"/>
      <c r="B80" s="31"/>
      <c r="C80" s="31"/>
      <c r="D80" s="31"/>
      <c r="E80" s="8"/>
      <c r="F80" s="80"/>
      <c r="G80" s="80"/>
      <c r="H80" s="3"/>
      <c r="I80" s="11"/>
    </row>
    <row r="81" spans="1:9" s="5" customFormat="1" ht="15.75">
      <c r="A81" s="31"/>
      <c r="B81" s="31"/>
      <c r="C81" s="31"/>
      <c r="D81" s="31"/>
      <c r="E81" s="8"/>
      <c r="F81" s="80"/>
      <c r="G81" s="80"/>
      <c r="H81" s="3"/>
      <c r="I81" s="11"/>
    </row>
    <row r="82" spans="1:9" s="5" customFormat="1" ht="15.75">
      <c r="A82" s="31"/>
      <c r="B82" s="31"/>
      <c r="C82" s="31"/>
      <c r="D82" s="31"/>
      <c r="E82" s="8"/>
      <c r="F82" s="80"/>
      <c r="G82" s="80"/>
      <c r="H82" s="3"/>
      <c r="I82" s="11"/>
    </row>
    <row r="83" spans="1:9" s="5" customFormat="1" ht="15.75">
      <c r="A83" s="31"/>
      <c r="B83" s="31"/>
      <c r="C83" s="31"/>
      <c r="D83" s="31"/>
      <c r="E83" s="8"/>
      <c r="F83" s="80"/>
      <c r="G83" s="80"/>
      <c r="H83" s="3"/>
      <c r="I83" s="11"/>
    </row>
    <row r="84" spans="1:9" s="5" customFormat="1" ht="15.75">
      <c r="A84" s="31"/>
      <c r="B84" s="31"/>
      <c r="C84" s="31"/>
      <c r="D84" s="31"/>
      <c r="E84" s="8"/>
      <c r="F84" s="80"/>
      <c r="G84" s="80"/>
      <c r="H84" s="3"/>
      <c r="I84" s="11"/>
    </row>
    <row r="85" spans="1:9" s="5" customFormat="1" ht="15.75">
      <c r="A85" s="31"/>
      <c r="B85" s="31"/>
      <c r="C85" s="31"/>
      <c r="D85" s="31"/>
      <c r="E85" s="8"/>
      <c r="F85" s="80"/>
      <c r="G85" s="80"/>
      <c r="H85" s="3"/>
      <c r="I85" s="11"/>
    </row>
    <row r="86" spans="1:9" s="5" customFormat="1" ht="15.75">
      <c r="A86" s="31"/>
      <c r="B86" s="31"/>
      <c r="C86" s="31"/>
      <c r="D86" s="31"/>
      <c r="E86" s="8"/>
      <c r="F86" s="80"/>
      <c r="G86" s="80"/>
      <c r="H86" s="3"/>
      <c r="I86" s="11"/>
    </row>
    <row r="87" spans="1:9" s="5" customFormat="1" ht="15.75">
      <c r="A87" s="31"/>
      <c r="B87" s="31"/>
      <c r="C87" s="31"/>
      <c r="D87" s="31"/>
      <c r="E87" s="8"/>
      <c r="F87" s="80"/>
      <c r="G87" s="80"/>
      <c r="H87" s="3"/>
      <c r="I87" s="11"/>
    </row>
    <row r="88" spans="1:9" s="5" customFormat="1" ht="15.75">
      <c r="A88" s="31"/>
      <c r="B88" s="31"/>
      <c r="C88" s="31"/>
      <c r="D88" s="31"/>
      <c r="E88" s="8"/>
      <c r="F88" s="80"/>
      <c r="G88" s="80"/>
      <c r="H88" s="3"/>
      <c r="I88" s="11"/>
    </row>
    <row r="89" spans="1:9" s="5" customFormat="1" ht="15.75">
      <c r="A89" s="31"/>
      <c r="B89" s="31"/>
      <c r="C89" s="31"/>
      <c r="D89" s="31"/>
      <c r="E89" s="8"/>
      <c r="F89" s="80"/>
      <c r="G89" s="80"/>
      <c r="H89" s="3"/>
      <c r="I89" s="11"/>
    </row>
    <row r="90" spans="1:9" s="5" customFormat="1" ht="15.75">
      <c r="A90" s="31"/>
      <c r="B90" s="31"/>
      <c r="C90" s="31"/>
      <c r="D90" s="31"/>
      <c r="E90" s="8"/>
      <c r="F90" s="80"/>
      <c r="G90" s="80"/>
      <c r="H90" s="3"/>
      <c r="I90" s="11"/>
    </row>
    <row r="91" spans="1:9" s="5" customFormat="1" ht="15.75">
      <c r="A91" s="31"/>
      <c r="B91" s="31"/>
      <c r="C91" s="31"/>
      <c r="D91" s="31"/>
      <c r="E91" s="8"/>
      <c r="F91" s="80"/>
      <c r="G91" s="80"/>
      <c r="H91" s="3"/>
      <c r="I91" s="11"/>
    </row>
    <row r="92" spans="1:9" s="5" customFormat="1" ht="15.75">
      <c r="A92" s="31"/>
      <c r="B92" s="31"/>
      <c r="C92" s="31"/>
      <c r="D92" s="31"/>
      <c r="E92" s="8"/>
      <c r="F92" s="80"/>
      <c r="G92" s="80"/>
      <c r="H92" s="3"/>
      <c r="I92" s="11"/>
    </row>
    <row r="93" spans="1:9" s="5" customFormat="1" ht="15.75">
      <c r="A93" s="31"/>
      <c r="B93" s="31"/>
      <c r="C93" s="31"/>
      <c r="D93" s="31"/>
      <c r="E93" s="8"/>
      <c r="F93" s="80"/>
      <c r="G93" s="80"/>
      <c r="H93" s="3"/>
      <c r="I93" s="11"/>
    </row>
    <row r="94" spans="1:9" s="5" customFormat="1" ht="15.75">
      <c r="A94" s="31"/>
      <c r="B94" s="31"/>
      <c r="C94" s="31"/>
      <c r="D94" s="31"/>
      <c r="E94" s="8"/>
      <c r="F94" s="80"/>
      <c r="G94" s="80"/>
      <c r="H94" s="3"/>
      <c r="I94" s="11"/>
    </row>
    <row r="95" spans="1:9" s="5" customFormat="1" ht="15.75">
      <c r="A95" s="31"/>
      <c r="B95" s="31"/>
      <c r="C95" s="31"/>
      <c r="D95" s="31"/>
      <c r="E95" s="8"/>
      <c r="F95" s="80"/>
      <c r="G95" s="80"/>
      <c r="H95" s="3"/>
      <c r="I95" s="11"/>
    </row>
    <row r="96" spans="1:9" s="5" customFormat="1" ht="15.75">
      <c r="A96" s="31"/>
      <c r="B96" s="31"/>
      <c r="C96" s="31"/>
      <c r="D96" s="31"/>
      <c r="E96" s="8"/>
      <c r="F96" s="80"/>
      <c r="G96" s="80"/>
      <c r="H96" s="3"/>
      <c r="I96" s="11"/>
    </row>
    <row r="97" spans="1:9" s="5" customFormat="1" ht="15.75">
      <c r="A97" s="31"/>
      <c r="B97" s="31"/>
      <c r="C97" s="31"/>
      <c r="D97" s="31"/>
      <c r="E97" s="8"/>
      <c r="F97" s="80"/>
      <c r="G97" s="80"/>
      <c r="H97" s="3"/>
      <c r="I97" s="11"/>
    </row>
    <row r="98" spans="1:9" s="5" customFormat="1" ht="15.75">
      <c r="A98" s="31"/>
      <c r="B98" s="31"/>
      <c r="C98" s="31"/>
      <c r="D98" s="31"/>
      <c r="E98" s="8"/>
      <c r="F98" s="80"/>
      <c r="G98" s="80"/>
      <c r="H98" s="3"/>
      <c r="I98" s="11"/>
    </row>
    <row r="99" spans="1:9" s="5" customFormat="1" ht="15.75">
      <c r="A99" s="31"/>
      <c r="B99" s="31"/>
      <c r="C99" s="31"/>
      <c r="D99" s="31"/>
      <c r="E99" s="8"/>
      <c r="F99" s="80"/>
      <c r="G99" s="80"/>
      <c r="H99" s="3"/>
      <c r="I99" s="11"/>
    </row>
    <row r="100" spans="1:9" s="5" customFormat="1" ht="15.75">
      <c r="A100" s="31"/>
      <c r="B100" s="31"/>
      <c r="C100" s="31"/>
      <c r="D100" s="31"/>
      <c r="E100" s="8"/>
      <c r="F100" s="80"/>
      <c r="G100" s="80"/>
      <c r="H100" s="3"/>
      <c r="I100" s="11"/>
    </row>
    <row r="101" spans="1:9" s="5" customFormat="1" ht="15.75">
      <c r="A101" s="31"/>
      <c r="B101" s="31"/>
      <c r="C101" s="31"/>
      <c r="D101" s="31"/>
      <c r="E101" s="8"/>
      <c r="F101" s="80"/>
      <c r="G101" s="80"/>
      <c r="H101" s="3"/>
      <c r="I101" s="11"/>
    </row>
    <row r="102" spans="1:9" s="5" customFormat="1" ht="15.75">
      <c r="A102" s="31"/>
      <c r="B102" s="31"/>
      <c r="C102" s="31"/>
      <c r="D102" s="31"/>
      <c r="E102" s="8"/>
      <c r="F102" s="80"/>
      <c r="G102" s="80"/>
      <c r="H102" s="3"/>
      <c r="I102" s="11"/>
    </row>
    <row r="103" spans="1:9" s="5" customFormat="1" ht="15.75">
      <c r="A103" s="31"/>
      <c r="B103" s="31"/>
      <c r="C103" s="31"/>
      <c r="D103" s="31"/>
      <c r="E103" s="8"/>
      <c r="F103" s="80"/>
      <c r="G103" s="80"/>
      <c r="H103" s="3"/>
      <c r="I103" s="11"/>
    </row>
    <row r="104" spans="1:9" s="5" customFormat="1" ht="15.75">
      <c r="A104" s="31"/>
      <c r="B104" s="31"/>
      <c r="C104" s="31"/>
      <c r="D104" s="31"/>
      <c r="E104" s="8"/>
      <c r="F104" s="80"/>
      <c r="G104" s="80"/>
      <c r="H104" s="3"/>
      <c r="I104" s="11"/>
    </row>
    <row r="105" spans="1:9" s="5" customFormat="1" ht="15.75">
      <c r="A105" s="31"/>
      <c r="B105" s="31"/>
      <c r="C105" s="31"/>
      <c r="D105" s="31"/>
      <c r="E105" s="8"/>
      <c r="F105" s="80"/>
      <c r="G105" s="80"/>
      <c r="H105" s="3"/>
      <c r="I105" s="11"/>
    </row>
    <row r="106" spans="1:9" s="5" customFormat="1" ht="15.75">
      <c r="A106" s="31"/>
      <c r="B106" s="31"/>
      <c r="C106" s="31"/>
      <c r="D106" s="31"/>
      <c r="E106" s="8"/>
      <c r="F106" s="80"/>
      <c r="G106" s="80"/>
      <c r="H106" s="3"/>
      <c r="I106" s="11"/>
    </row>
    <row r="107" spans="1:9" s="5" customFormat="1" ht="15.75">
      <c r="A107" s="31"/>
      <c r="B107" s="31"/>
      <c r="C107" s="31"/>
      <c r="D107" s="31"/>
      <c r="E107" s="8"/>
      <c r="F107" s="80"/>
      <c r="G107" s="80"/>
      <c r="H107" s="3"/>
      <c r="I107" s="11"/>
    </row>
    <row r="108" spans="1:9" s="5" customFormat="1" ht="15.75">
      <c r="A108" s="31"/>
      <c r="B108" s="31"/>
      <c r="C108" s="31"/>
      <c r="D108" s="31"/>
      <c r="E108" s="8"/>
      <c r="F108" s="80"/>
      <c r="G108" s="80"/>
      <c r="H108" s="3"/>
      <c r="I108" s="11"/>
    </row>
    <row r="109" spans="1:9" s="5" customFormat="1" ht="15.75">
      <c r="A109" s="31"/>
      <c r="B109" s="31"/>
      <c r="C109" s="31"/>
      <c r="D109" s="31"/>
      <c r="E109" s="8"/>
      <c r="F109" s="80"/>
      <c r="G109" s="80"/>
      <c r="H109" s="3"/>
      <c r="I109" s="11"/>
    </row>
    <row r="110" spans="1:9" s="5" customFormat="1" ht="15.75">
      <c r="A110" s="31"/>
      <c r="B110" s="31"/>
      <c r="C110" s="31"/>
      <c r="D110" s="31"/>
      <c r="E110" s="8"/>
      <c r="F110" s="80"/>
      <c r="G110" s="80"/>
      <c r="H110" s="3"/>
      <c r="I110" s="11"/>
    </row>
    <row r="111" spans="1:9" s="5" customFormat="1" ht="15.75">
      <c r="A111" s="31"/>
      <c r="B111" s="31"/>
      <c r="C111" s="31"/>
      <c r="D111" s="31"/>
      <c r="E111" s="8"/>
      <c r="F111" s="80"/>
      <c r="G111" s="80"/>
      <c r="H111" s="3"/>
      <c r="I111" s="11"/>
    </row>
    <row r="112" spans="1:9" s="5" customFormat="1" ht="15.75">
      <c r="A112" s="31"/>
      <c r="B112" s="31"/>
      <c r="C112" s="31"/>
      <c r="D112" s="31"/>
      <c r="E112" s="8"/>
      <c r="F112" s="80"/>
      <c r="G112" s="80"/>
      <c r="H112" s="3"/>
      <c r="I112" s="11"/>
    </row>
    <row r="113" spans="1:9" s="5" customFormat="1" ht="15.75">
      <c r="A113" s="31"/>
      <c r="B113" s="31"/>
      <c r="C113" s="31"/>
      <c r="D113" s="31"/>
      <c r="E113" s="8"/>
      <c r="F113" s="80"/>
      <c r="G113" s="80"/>
      <c r="H113" s="3"/>
      <c r="I113" s="11"/>
    </row>
    <row r="114" spans="1:9" s="5" customFormat="1" ht="15.75">
      <c r="A114" s="31"/>
      <c r="B114" s="31"/>
      <c r="C114" s="31"/>
      <c r="D114" s="31"/>
      <c r="E114" s="8"/>
      <c r="F114" s="80"/>
      <c r="G114" s="80"/>
      <c r="H114" s="3"/>
      <c r="I114" s="11"/>
    </row>
    <row r="115" spans="1:9" s="5" customFormat="1" ht="15.75">
      <c r="A115" s="31"/>
      <c r="B115" s="31"/>
      <c r="C115" s="31"/>
      <c r="D115" s="31"/>
      <c r="E115" s="8"/>
      <c r="F115" s="80"/>
      <c r="G115" s="80"/>
      <c r="H115" s="3"/>
      <c r="I115" s="11"/>
    </row>
    <row r="116" spans="1:9" s="5" customFormat="1" ht="15.75">
      <c r="A116" s="31"/>
      <c r="B116" s="31"/>
      <c r="C116" s="31"/>
      <c r="D116" s="31"/>
      <c r="E116" s="8"/>
      <c r="F116" s="80"/>
      <c r="G116" s="80"/>
      <c r="H116" s="3"/>
      <c r="I116" s="11"/>
    </row>
    <row r="117" spans="1:9" s="5" customFormat="1" ht="15.75">
      <c r="A117" s="31"/>
      <c r="B117" s="31"/>
      <c r="C117" s="31"/>
      <c r="D117" s="31"/>
      <c r="E117" s="8"/>
      <c r="F117" s="80"/>
      <c r="G117" s="80"/>
      <c r="H117" s="3"/>
      <c r="I117" s="11"/>
    </row>
    <row r="118" spans="1:9" s="5" customFormat="1" ht="15.75">
      <c r="A118" s="31"/>
      <c r="B118" s="31"/>
      <c r="C118" s="31"/>
      <c r="D118" s="31"/>
      <c r="E118" s="8"/>
      <c r="F118" s="80"/>
      <c r="G118" s="80"/>
      <c r="H118" s="3"/>
      <c r="I118" s="11"/>
    </row>
    <row r="119" spans="1:9" s="5" customFormat="1" ht="15.75">
      <c r="A119" s="31"/>
      <c r="B119" s="31"/>
      <c r="C119" s="31"/>
      <c r="D119" s="31"/>
      <c r="E119" s="8"/>
      <c r="F119" s="80"/>
      <c r="G119" s="80"/>
      <c r="H119" s="3"/>
      <c r="I119" s="11"/>
    </row>
    <row r="120" spans="1:9" s="5" customFormat="1" ht="15.75">
      <c r="A120" s="31"/>
      <c r="B120" s="31"/>
      <c r="C120" s="31"/>
      <c r="D120" s="31"/>
      <c r="E120" s="8"/>
      <c r="F120" s="80"/>
      <c r="G120" s="80"/>
      <c r="H120" s="3"/>
      <c r="I120" s="11"/>
    </row>
    <row r="121" spans="1:9" s="5" customFormat="1" ht="15.75">
      <c r="A121" s="31"/>
      <c r="B121" s="31"/>
      <c r="C121" s="31"/>
      <c r="D121" s="31"/>
      <c r="E121" s="8"/>
      <c r="F121" s="80"/>
      <c r="G121" s="80"/>
      <c r="H121" s="3"/>
      <c r="I121" s="11"/>
    </row>
    <row r="122" spans="1:9" s="5" customFormat="1" ht="15.75">
      <c r="A122" s="31"/>
      <c r="B122" s="31"/>
      <c r="C122" s="31"/>
      <c r="D122" s="31"/>
      <c r="E122" s="8"/>
      <c r="F122" s="80"/>
      <c r="G122" s="80"/>
      <c r="H122" s="3"/>
      <c r="I122" s="11"/>
    </row>
    <row r="123" spans="1:9" s="5" customFormat="1" ht="15.75">
      <c r="A123" s="31"/>
      <c r="B123" s="31"/>
      <c r="C123" s="31"/>
      <c r="D123" s="31"/>
      <c r="E123" s="8"/>
      <c r="F123" s="80"/>
      <c r="G123" s="80"/>
      <c r="H123" s="3"/>
      <c r="I123" s="11"/>
    </row>
    <row r="124" spans="1:9" s="5" customFormat="1" ht="15.75">
      <c r="A124" s="31"/>
      <c r="B124" s="31"/>
      <c r="C124" s="31"/>
      <c r="D124" s="31"/>
      <c r="E124" s="8"/>
      <c r="F124" s="80"/>
      <c r="G124" s="80"/>
      <c r="H124" s="3"/>
      <c r="I124" s="11"/>
    </row>
    <row r="125" spans="1:9" s="5" customFormat="1" ht="15.75">
      <c r="A125" s="31"/>
      <c r="B125" s="31"/>
      <c r="C125" s="31"/>
      <c r="D125" s="31"/>
      <c r="E125" s="8"/>
      <c r="F125" s="80"/>
      <c r="G125" s="80"/>
      <c r="H125" s="3"/>
      <c r="I125" s="11"/>
    </row>
    <row r="126" spans="1:9" s="5" customFormat="1" ht="15.75">
      <c r="A126" s="31"/>
      <c r="B126" s="31"/>
      <c r="C126" s="31"/>
      <c r="D126" s="31"/>
      <c r="E126" s="8"/>
      <c r="F126" s="80"/>
      <c r="G126" s="80"/>
      <c r="H126" s="3"/>
      <c r="I126" s="11"/>
    </row>
    <row r="127" spans="1:9" s="5" customFormat="1" ht="15.75">
      <c r="A127" s="31"/>
      <c r="B127" s="31"/>
      <c r="C127" s="31"/>
      <c r="D127" s="31"/>
      <c r="E127" s="8"/>
      <c r="F127" s="80"/>
      <c r="G127" s="80"/>
      <c r="H127" s="3"/>
      <c r="I127" s="11"/>
    </row>
    <row r="128" spans="1:9" s="5" customFormat="1" ht="15.75">
      <c r="A128" s="31"/>
      <c r="B128" s="31"/>
      <c r="C128" s="31"/>
      <c r="D128" s="31"/>
      <c r="E128" s="8"/>
      <c r="F128" s="80"/>
      <c r="G128" s="80"/>
      <c r="H128" s="3"/>
      <c r="I128" s="11"/>
    </row>
    <row r="129" spans="1:9" s="5" customFormat="1" ht="15.75">
      <c r="A129" s="31"/>
      <c r="B129" s="31"/>
      <c r="C129" s="31"/>
      <c r="D129" s="31"/>
      <c r="E129" s="8"/>
      <c r="F129" s="80"/>
      <c r="G129" s="80"/>
      <c r="H129" s="3"/>
      <c r="I129" s="11"/>
    </row>
    <row r="130" spans="1:9" s="5" customFormat="1" ht="15.75">
      <c r="A130" s="31"/>
      <c r="B130" s="31"/>
      <c r="C130" s="31"/>
      <c r="D130" s="31"/>
      <c r="E130" s="8"/>
      <c r="F130" s="80"/>
      <c r="G130" s="80"/>
      <c r="H130" s="3"/>
      <c r="I130" s="11"/>
    </row>
    <row r="131" spans="1:9" s="5" customFormat="1" ht="15.75">
      <c r="A131" s="31"/>
      <c r="B131" s="31"/>
      <c r="C131" s="31"/>
      <c r="D131" s="31"/>
      <c r="E131" s="8"/>
      <c r="F131" s="80"/>
      <c r="G131" s="80"/>
      <c r="H131" s="3"/>
      <c r="I131" s="11"/>
    </row>
    <row r="132" spans="1:9" s="5" customFormat="1" ht="15.75">
      <c r="A132" s="31"/>
      <c r="B132" s="31"/>
      <c r="C132" s="31"/>
      <c r="D132" s="31"/>
      <c r="E132" s="8"/>
      <c r="F132" s="80"/>
      <c r="G132" s="80"/>
      <c r="H132" s="3"/>
      <c r="I132" s="11"/>
    </row>
    <row r="133" spans="1:9" s="5" customFormat="1" ht="15.75">
      <c r="A133" s="31"/>
      <c r="B133" s="31"/>
      <c r="C133" s="31"/>
      <c r="D133" s="31"/>
      <c r="E133" s="8"/>
      <c r="F133" s="80"/>
      <c r="G133" s="80"/>
      <c r="H133" s="3"/>
      <c r="I133" s="11"/>
    </row>
    <row r="134" spans="1:9" s="5" customFormat="1" ht="15.75">
      <c r="A134" s="31"/>
      <c r="B134" s="31"/>
      <c r="C134" s="31"/>
      <c r="D134" s="31"/>
      <c r="E134" s="8"/>
      <c r="F134" s="80"/>
      <c r="G134" s="80"/>
      <c r="H134" s="3"/>
      <c r="I134" s="11"/>
    </row>
    <row r="135" spans="1:9" s="5" customFormat="1" ht="15.75">
      <c r="A135" s="31"/>
      <c r="B135" s="31"/>
      <c r="C135" s="31"/>
      <c r="D135" s="31"/>
      <c r="E135" s="8"/>
      <c r="F135" s="80"/>
      <c r="G135" s="80"/>
      <c r="H135" s="3"/>
      <c r="I135" s="11"/>
    </row>
    <row r="136" spans="1:9" s="5" customFormat="1" ht="15.75">
      <c r="A136" s="31"/>
      <c r="B136" s="31"/>
      <c r="C136" s="31"/>
      <c r="D136" s="31"/>
      <c r="E136" s="8"/>
      <c r="F136" s="80"/>
      <c r="G136" s="80"/>
      <c r="H136" s="3"/>
      <c r="I136" s="11"/>
    </row>
    <row r="137" spans="1:9" s="5" customFormat="1" ht="15.75">
      <c r="A137" s="31"/>
      <c r="B137" s="31"/>
      <c r="C137" s="31"/>
      <c r="D137" s="31"/>
      <c r="E137" s="8"/>
      <c r="F137" s="80"/>
      <c r="G137" s="80"/>
      <c r="H137" s="3"/>
      <c r="I137" s="11"/>
    </row>
    <row r="138" spans="1:9" s="5" customFormat="1" ht="15.75">
      <c r="A138" s="31"/>
      <c r="B138" s="31"/>
      <c r="C138" s="31"/>
      <c r="D138" s="31"/>
      <c r="E138" s="8"/>
      <c r="F138" s="80"/>
      <c r="G138" s="80"/>
      <c r="H138" s="3"/>
      <c r="I138" s="11"/>
    </row>
    <row r="139" spans="1:9" s="5" customFormat="1" ht="15.75">
      <c r="A139" s="31"/>
      <c r="B139" s="31"/>
      <c r="C139" s="31"/>
      <c r="D139" s="31"/>
      <c r="E139" s="8"/>
      <c r="F139" s="80"/>
      <c r="G139" s="80"/>
      <c r="H139" s="3"/>
      <c r="I139" s="11"/>
    </row>
    <row r="140" spans="1:9" s="5" customFormat="1" ht="15.75">
      <c r="A140" s="31"/>
      <c r="B140" s="31"/>
      <c r="C140" s="31"/>
      <c r="D140" s="31"/>
      <c r="E140" s="8"/>
      <c r="F140" s="80"/>
      <c r="G140" s="80"/>
      <c r="H140" s="3"/>
      <c r="I140" s="11"/>
    </row>
    <row r="141" spans="1:9" s="5" customFormat="1" ht="15.75">
      <c r="A141" s="31"/>
      <c r="B141" s="31"/>
      <c r="C141" s="31"/>
      <c r="D141" s="31"/>
      <c r="E141" s="8"/>
      <c r="F141" s="80"/>
      <c r="G141" s="80"/>
      <c r="H141" s="3"/>
      <c r="I141" s="11"/>
    </row>
    <row r="142" spans="1:9" s="5" customFormat="1" ht="15.75">
      <c r="A142" s="31"/>
      <c r="B142" s="31"/>
      <c r="C142" s="31"/>
      <c r="D142" s="31"/>
      <c r="E142" s="8"/>
      <c r="F142" s="80"/>
      <c r="G142" s="80"/>
      <c r="H142" s="3"/>
      <c r="I142" s="11"/>
    </row>
    <row r="143" spans="1:9" s="5" customFormat="1" ht="15.75">
      <c r="A143" s="31"/>
      <c r="B143" s="31"/>
      <c r="C143" s="31"/>
      <c r="D143" s="31"/>
      <c r="E143" s="8"/>
      <c r="F143" s="80"/>
      <c r="G143" s="80"/>
      <c r="H143" s="3"/>
      <c r="I143" s="11"/>
    </row>
    <row r="144" spans="1:9" s="5" customFormat="1" ht="15.75">
      <c r="A144" s="31"/>
      <c r="B144" s="31"/>
      <c r="C144" s="31"/>
      <c r="D144" s="31"/>
      <c r="E144" s="8"/>
      <c r="F144" s="80"/>
      <c r="G144" s="80"/>
      <c r="H144" s="3"/>
      <c r="I144" s="11"/>
    </row>
    <row r="145" spans="1:9" s="5" customFormat="1" ht="15.75">
      <c r="A145" s="31"/>
      <c r="B145" s="31"/>
      <c r="C145" s="31"/>
      <c r="D145" s="31"/>
      <c r="E145" s="8"/>
      <c r="F145" s="80"/>
      <c r="G145" s="80"/>
      <c r="H145" s="3"/>
      <c r="I145" s="11"/>
    </row>
    <row r="146" spans="1:9" s="5" customFormat="1" ht="15.75">
      <c r="A146" s="31"/>
      <c r="B146" s="31"/>
      <c r="C146" s="31"/>
      <c r="D146" s="31"/>
      <c r="E146" s="8"/>
      <c r="F146" s="80"/>
      <c r="G146" s="80"/>
      <c r="H146" s="3"/>
      <c r="I146" s="11"/>
    </row>
    <row r="147" spans="1:9" s="5" customFormat="1" ht="15.75">
      <c r="A147" s="31"/>
      <c r="B147" s="31"/>
      <c r="C147" s="31"/>
      <c r="D147" s="31"/>
      <c r="E147" s="8"/>
      <c r="F147" s="80"/>
      <c r="G147" s="80"/>
      <c r="H147" s="3"/>
      <c r="I147" s="11"/>
    </row>
    <row r="148" spans="1:9" s="5" customFormat="1" ht="15.75">
      <c r="A148" s="31"/>
      <c r="B148" s="31"/>
      <c r="C148" s="31"/>
      <c r="D148" s="31"/>
      <c r="E148" s="8"/>
      <c r="F148" s="80"/>
      <c r="G148" s="80"/>
      <c r="H148" s="3"/>
      <c r="I148" s="11"/>
    </row>
    <row r="149" spans="1:9" s="5" customFormat="1" ht="15.75">
      <c r="A149" s="31"/>
      <c r="B149" s="31"/>
      <c r="C149" s="31"/>
      <c r="D149" s="31"/>
      <c r="E149" s="8"/>
      <c r="F149" s="80"/>
      <c r="G149" s="80"/>
      <c r="H149" s="3"/>
      <c r="I149" s="11"/>
    </row>
    <row r="150" spans="1:9" s="5" customFormat="1" ht="15.75">
      <c r="A150" s="31"/>
      <c r="B150" s="31"/>
      <c r="C150" s="31"/>
      <c r="D150" s="31"/>
      <c r="E150" s="8"/>
      <c r="F150" s="80"/>
      <c r="G150" s="80"/>
      <c r="H150" s="3"/>
      <c r="I150" s="11"/>
    </row>
    <row r="151" spans="1:9" s="5" customFormat="1" ht="15.75">
      <c r="A151" s="31"/>
      <c r="B151" s="31"/>
      <c r="C151" s="31"/>
      <c r="D151" s="31"/>
      <c r="E151" s="8"/>
      <c r="F151" s="80"/>
      <c r="G151" s="80"/>
      <c r="H151" s="3"/>
      <c r="I151" s="11"/>
    </row>
    <row r="152" spans="1:9" s="5" customFormat="1" ht="15.75">
      <c r="A152" s="31"/>
      <c r="B152" s="31"/>
      <c r="C152" s="31"/>
      <c r="D152" s="31"/>
      <c r="E152" s="8"/>
      <c r="F152" s="80"/>
      <c r="G152" s="80"/>
      <c r="H152" s="3"/>
      <c r="I152" s="11"/>
    </row>
    <row r="153" spans="1:9" s="5" customFormat="1" ht="15.75">
      <c r="A153" s="31"/>
      <c r="B153" s="31"/>
      <c r="C153" s="31"/>
      <c r="D153" s="31"/>
      <c r="E153" s="8"/>
      <c r="F153" s="80"/>
      <c r="G153" s="80"/>
      <c r="H153" s="3"/>
      <c r="I153" s="11"/>
    </row>
    <row r="154" spans="1:9" s="5" customFormat="1" ht="15.75">
      <c r="A154" s="31"/>
      <c r="B154" s="31"/>
      <c r="C154" s="31"/>
      <c r="D154" s="31"/>
      <c r="E154" s="8"/>
      <c r="F154" s="80"/>
      <c r="G154" s="80"/>
      <c r="H154" s="3"/>
      <c r="I154" s="11"/>
    </row>
    <row r="155" spans="1:9" s="5" customFormat="1" ht="15.75">
      <c r="A155" s="31"/>
      <c r="B155" s="31"/>
      <c r="C155" s="31"/>
      <c r="D155" s="31"/>
      <c r="E155" s="8"/>
      <c r="F155" s="80"/>
      <c r="G155" s="80"/>
      <c r="H155" s="3"/>
      <c r="I155" s="11"/>
    </row>
    <row r="156" spans="1:9" s="5" customFormat="1" ht="15.75">
      <c r="A156" s="31"/>
      <c r="B156" s="31"/>
      <c r="C156" s="31"/>
      <c r="D156" s="31"/>
      <c r="E156" s="8"/>
      <c r="F156" s="80"/>
      <c r="G156" s="80"/>
      <c r="H156" s="3"/>
      <c r="I156" s="11"/>
    </row>
    <row r="157" spans="1:9" s="5" customFormat="1" ht="15.75">
      <c r="A157" s="31"/>
      <c r="B157" s="31"/>
      <c r="C157" s="31"/>
      <c r="D157" s="31"/>
      <c r="E157" s="8"/>
      <c r="F157" s="80"/>
      <c r="G157" s="80"/>
      <c r="H157" s="3"/>
      <c r="I157" s="11"/>
    </row>
    <row r="158" spans="1:9" s="5" customFormat="1" ht="15.75">
      <c r="A158" s="31"/>
      <c r="B158" s="31"/>
      <c r="C158" s="31"/>
      <c r="D158" s="31"/>
      <c r="E158" s="8"/>
      <c r="F158" s="80"/>
      <c r="G158" s="80"/>
      <c r="H158" s="3"/>
      <c r="I158" s="11"/>
    </row>
    <row r="159" spans="1:9" s="5" customFormat="1" ht="15.75">
      <c r="A159" s="31"/>
      <c r="B159" s="31"/>
      <c r="C159" s="31"/>
      <c r="D159" s="31"/>
      <c r="E159" s="8"/>
      <c r="F159" s="80"/>
      <c r="G159" s="80"/>
      <c r="H159" s="3"/>
      <c r="I159" s="11"/>
    </row>
    <row r="160" spans="1:9" s="5" customFormat="1" ht="15.75">
      <c r="A160" s="31"/>
      <c r="B160" s="31"/>
      <c r="C160" s="31"/>
      <c r="D160" s="31"/>
      <c r="E160" s="8"/>
      <c r="F160" s="80"/>
      <c r="G160" s="80"/>
      <c r="H160" s="3"/>
      <c r="I160" s="11"/>
    </row>
    <row r="161" spans="1:9" s="5" customFormat="1" ht="15.75">
      <c r="A161" s="31"/>
      <c r="B161" s="31"/>
      <c r="C161" s="31"/>
      <c r="D161" s="31"/>
      <c r="E161" s="8"/>
      <c r="F161" s="80"/>
      <c r="G161" s="80"/>
      <c r="H161" s="3"/>
      <c r="I161" s="11"/>
    </row>
    <row r="162" spans="1:9" s="5" customFormat="1" ht="15.75">
      <c r="A162" s="31"/>
      <c r="B162" s="31"/>
      <c r="C162" s="31"/>
      <c r="D162" s="31"/>
      <c r="E162" s="8"/>
      <c r="F162" s="80"/>
      <c r="G162" s="80"/>
      <c r="H162" s="3"/>
      <c r="I162" s="11"/>
    </row>
    <row r="163" spans="1:9" s="5" customFormat="1" ht="15.75">
      <c r="A163" s="31"/>
      <c r="B163" s="31"/>
      <c r="C163" s="31"/>
      <c r="D163" s="31"/>
      <c r="E163" s="8"/>
      <c r="F163" s="80"/>
      <c r="G163" s="80"/>
      <c r="H163" s="3"/>
      <c r="I163" s="11"/>
    </row>
    <row r="164" spans="1:9" s="5" customFormat="1" ht="15.75">
      <c r="A164" s="31"/>
      <c r="B164" s="31"/>
      <c r="C164" s="31"/>
      <c r="D164" s="31"/>
      <c r="E164" s="8"/>
      <c r="F164" s="80"/>
      <c r="G164" s="80"/>
      <c r="H164" s="3"/>
      <c r="I164" s="11"/>
    </row>
    <row r="165" spans="1:9" s="5" customFormat="1" ht="15.75">
      <c r="A165" s="31"/>
      <c r="B165" s="31"/>
      <c r="C165" s="31"/>
      <c r="D165" s="31"/>
      <c r="E165" s="8"/>
      <c r="F165" s="80"/>
      <c r="G165" s="80"/>
      <c r="H165" s="3"/>
      <c r="I165" s="11"/>
    </row>
    <row r="166" spans="1:9" s="5" customFormat="1" ht="15.75">
      <c r="A166" s="31"/>
      <c r="B166" s="31"/>
      <c r="C166" s="31"/>
      <c r="D166" s="31"/>
      <c r="E166" s="8"/>
      <c r="F166" s="80"/>
      <c r="G166" s="80"/>
      <c r="H166" s="3"/>
      <c r="I166" s="11"/>
    </row>
    <row r="167" spans="1:9" s="5" customFormat="1" ht="15.75">
      <c r="A167" s="31"/>
      <c r="B167" s="31"/>
      <c r="C167" s="31"/>
      <c r="D167" s="31"/>
      <c r="E167" s="8"/>
      <c r="F167" s="80"/>
      <c r="G167" s="80"/>
      <c r="H167" s="3"/>
      <c r="I167" s="11"/>
    </row>
    <row r="168" spans="1:9" s="5" customFormat="1" ht="15.75">
      <c r="A168" s="31"/>
      <c r="B168" s="31"/>
      <c r="C168" s="31"/>
      <c r="D168" s="31"/>
      <c r="E168" s="8"/>
      <c r="F168" s="80"/>
      <c r="G168" s="80"/>
      <c r="H168" s="3"/>
      <c r="I168" s="11"/>
    </row>
    <row r="169" spans="1:9" s="5" customFormat="1" ht="15.75">
      <c r="A169" s="31"/>
      <c r="B169" s="31"/>
      <c r="C169" s="31"/>
      <c r="D169" s="31"/>
      <c r="E169" s="8"/>
      <c r="F169" s="80"/>
      <c r="G169" s="80"/>
      <c r="H169" s="3"/>
      <c r="I169" s="11"/>
    </row>
    <row r="170" spans="1:9" s="5" customFormat="1" ht="15.75">
      <c r="A170" s="31"/>
      <c r="B170" s="31"/>
      <c r="C170" s="31"/>
      <c r="D170" s="31"/>
      <c r="E170" s="8"/>
      <c r="F170" s="80"/>
      <c r="G170" s="80"/>
      <c r="H170" s="3"/>
      <c r="I170" s="11"/>
    </row>
    <row r="171" spans="1:9" s="5" customFormat="1" ht="15.75">
      <c r="A171" s="31"/>
      <c r="B171" s="31"/>
      <c r="C171" s="31"/>
      <c r="D171" s="31"/>
      <c r="E171" s="8"/>
      <c r="F171" s="80"/>
      <c r="G171" s="80"/>
      <c r="H171" s="3"/>
      <c r="I171" s="11"/>
    </row>
    <row r="172" spans="1:9" s="5" customFormat="1" ht="15.75">
      <c r="A172" s="31"/>
      <c r="B172" s="31"/>
      <c r="C172" s="31"/>
      <c r="D172" s="31"/>
      <c r="E172" s="8"/>
      <c r="F172" s="80"/>
      <c r="G172" s="80"/>
      <c r="H172" s="3"/>
      <c r="I172" s="11"/>
    </row>
    <row r="173" spans="1:9" s="5" customFormat="1" ht="15.75">
      <c r="A173" s="31"/>
      <c r="B173" s="31"/>
      <c r="C173" s="31"/>
      <c r="D173" s="31"/>
      <c r="E173" s="8"/>
      <c r="F173" s="80"/>
      <c r="G173" s="80"/>
      <c r="H173" s="3"/>
      <c r="I173" s="11"/>
    </row>
    <row r="174" spans="1:9" s="5" customFormat="1" ht="15.75">
      <c r="A174" s="31"/>
      <c r="B174" s="31"/>
      <c r="C174" s="31"/>
      <c r="D174" s="31"/>
      <c r="E174" s="8"/>
      <c r="F174" s="80"/>
      <c r="G174" s="80"/>
      <c r="H174" s="3"/>
      <c r="I174" s="11"/>
    </row>
    <row r="175" spans="1:9" s="5" customFormat="1" ht="15.75">
      <c r="A175" s="31"/>
      <c r="B175" s="31"/>
      <c r="C175" s="31"/>
      <c r="D175" s="31"/>
      <c r="E175" s="8"/>
      <c r="F175" s="80"/>
      <c r="G175" s="80"/>
      <c r="H175" s="3"/>
      <c r="I175" s="11"/>
    </row>
    <row r="176" spans="1:9" s="5" customFormat="1" ht="15.75">
      <c r="A176" s="31"/>
      <c r="B176" s="31"/>
      <c r="C176" s="31"/>
      <c r="D176" s="31"/>
      <c r="E176" s="8"/>
      <c r="F176" s="80"/>
      <c r="G176" s="80"/>
      <c r="H176" s="3"/>
      <c r="I176" s="11"/>
    </row>
    <row r="177" spans="1:9" s="5" customFormat="1" ht="15.75">
      <c r="A177" s="31"/>
      <c r="B177" s="31"/>
      <c r="C177" s="31"/>
      <c r="D177" s="31"/>
      <c r="E177" s="8"/>
      <c r="F177" s="80"/>
      <c r="G177" s="80"/>
      <c r="H177" s="3"/>
      <c r="I177" s="11"/>
    </row>
    <row r="178" spans="1:9" s="5" customFormat="1" ht="15.75">
      <c r="A178" s="31"/>
      <c r="B178" s="31"/>
      <c r="C178" s="31"/>
      <c r="D178" s="31"/>
      <c r="E178" s="8"/>
      <c r="F178" s="80"/>
      <c r="G178" s="80"/>
      <c r="H178" s="3"/>
      <c r="I178" s="11"/>
    </row>
    <row r="179" spans="1:9" s="5" customFormat="1" ht="15.75">
      <c r="A179" s="31"/>
      <c r="B179" s="31"/>
      <c r="C179" s="31"/>
      <c r="D179" s="31"/>
      <c r="E179" s="8"/>
      <c r="F179" s="80"/>
      <c r="G179" s="80"/>
      <c r="H179" s="3"/>
      <c r="I179" s="11"/>
    </row>
    <row r="180" spans="1:9" s="5" customFormat="1" ht="15.75">
      <c r="A180" s="31"/>
      <c r="B180" s="31"/>
      <c r="C180" s="31"/>
      <c r="D180" s="31"/>
      <c r="E180" s="8"/>
      <c r="F180" s="80"/>
      <c r="G180" s="80"/>
      <c r="H180" s="3"/>
      <c r="I180" s="11"/>
    </row>
    <row r="181" spans="1:9" s="5" customFormat="1" ht="15.75">
      <c r="A181" s="31"/>
      <c r="B181" s="31"/>
      <c r="C181" s="31"/>
      <c r="D181" s="31"/>
      <c r="E181" s="8"/>
      <c r="F181" s="80"/>
      <c r="G181" s="80"/>
      <c r="H181" s="3"/>
      <c r="I181" s="11"/>
    </row>
    <row r="182" spans="1:9" s="5" customFormat="1" ht="15.75">
      <c r="A182" s="31"/>
      <c r="B182" s="31"/>
      <c r="C182" s="31"/>
      <c r="D182" s="31"/>
      <c r="E182" s="8"/>
      <c r="F182" s="80"/>
      <c r="G182" s="80"/>
      <c r="H182" s="3"/>
      <c r="I182" s="11"/>
    </row>
    <row r="183" spans="1:9" s="5" customFormat="1" ht="15.75">
      <c r="A183" s="31"/>
      <c r="B183" s="31"/>
      <c r="C183" s="31"/>
      <c r="D183" s="31"/>
      <c r="E183" s="8"/>
      <c r="F183" s="80"/>
      <c r="G183" s="80"/>
      <c r="H183" s="3"/>
      <c r="I183" s="11"/>
    </row>
    <row r="184" spans="1:9" s="5" customFormat="1" ht="15.75">
      <c r="A184" s="31"/>
      <c r="B184" s="31"/>
      <c r="C184" s="31"/>
      <c r="D184" s="31"/>
      <c r="E184" s="8"/>
      <c r="F184" s="80"/>
      <c r="G184" s="80"/>
      <c r="H184" s="3"/>
      <c r="I184" s="11"/>
    </row>
    <row r="185" spans="1:9" s="5" customFormat="1" ht="15.75">
      <c r="A185" s="31"/>
      <c r="B185" s="31"/>
      <c r="C185" s="31"/>
      <c r="D185" s="31"/>
      <c r="E185" s="8"/>
      <c r="F185" s="80"/>
      <c r="G185" s="80"/>
      <c r="H185" s="3"/>
      <c r="I185" s="11"/>
    </row>
    <row r="186" spans="1:9" s="5" customFormat="1" ht="15.75">
      <c r="A186" s="31"/>
      <c r="B186" s="31"/>
      <c r="C186" s="31"/>
      <c r="D186" s="31"/>
      <c r="E186" s="8"/>
      <c r="F186" s="80"/>
      <c r="G186" s="80"/>
      <c r="H186" s="3"/>
      <c r="I186" s="11"/>
    </row>
    <row r="187" spans="1:9" s="5" customFormat="1" ht="15.75">
      <c r="A187" s="31"/>
      <c r="B187" s="31"/>
      <c r="C187" s="31"/>
      <c r="D187" s="31"/>
      <c r="E187" s="8"/>
      <c r="F187" s="80"/>
      <c r="G187" s="80"/>
      <c r="H187" s="3"/>
      <c r="I187" s="11"/>
    </row>
    <row r="188" spans="1:9" s="5" customFormat="1" ht="15.75">
      <c r="A188" s="31"/>
      <c r="B188" s="31"/>
      <c r="C188" s="31"/>
      <c r="D188" s="31"/>
      <c r="E188" s="8"/>
      <c r="F188" s="80"/>
      <c r="G188" s="80"/>
      <c r="H188" s="3"/>
      <c r="I188" s="11"/>
    </row>
    <row r="189" spans="1:9" s="5" customFormat="1" ht="15.75">
      <c r="A189" s="31"/>
      <c r="B189" s="31"/>
      <c r="C189" s="31"/>
      <c r="D189" s="31"/>
      <c r="E189" s="8"/>
      <c r="F189" s="80"/>
      <c r="G189" s="80"/>
      <c r="H189" s="3"/>
      <c r="I189" s="11"/>
    </row>
    <row r="190" spans="1:9" s="5" customFormat="1" ht="15.75">
      <c r="A190" s="31"/>
      <c r="B190" s="31"/>
      <c r="C190" s="31"/>
      <c r="D190" s="31"/>
      <c r="E190" s="8"/>
      <c r="F190" s="80"/>
      <c r="G190" s="80"/>
      <c r="H190" s="3"/>
      <c r="I190" s="11"/>
    </row>
    <row r="191" spans="1:9" s="5" customFormat="1" ht="15.75">
      <c r="A191" s="31"/>
      <c r="B191" s="31"/>
      <c r="C191" s="31"/>
      <c r="D191" s="31"/>
      <c r="E191" s="8"/>
      <c r="F191" s="80"/>
      <c r="G191" s="80"/>
      <c r="H191" s="3"/>
      <c r="I191" s="11"/>
    </row>
    <row r="192" spans="1:9" s="5" customFormat="1" ht="15.75">
      <c r="A192" s="31"/>
      <c r="B192" s="31"/>
      <c r="C192" s="31"/>
      <c r="D192" s="31"/>
      <c r="E192" s="8"/>
      <c r="F192" s="80"/>
      <c r="G192" s="80"/>
      <c r="H192" s="3"/>
      <c r="I192" s="11"/>
    </row>
    <row r="193" spans="1:9" s="5" customFormat="1" ht="15.75">
      <c r="A193" s="31"/>
      <c r="B193" s="31"/>
      <c r="C193" s="31"/>
      <c r="D193" s="31"/>
      <c r="E193" s="8"/>
      <c r="F193" s="80"/>
      <c r="G193" s="80"/>
      <c r="H193" s="3"/>
      <c r="I193" s="11"/>
    </row>
    <row r="194" spans="1:9" s="5" customFormat="1" ht="15.75">
      <c r="A194" s="31"/>
      <c r="B194" s="31"/>
      <c r="C194" s="31"/>
      <c r="D194" s="31"/>
      <c r="E194" s="8"/>
      <c r="F194" s="80"/>
      <c r="G194" s="80"/>
      <c r="H194" s="3"/>
      <c r="I194" s="11"/>
    </row>
    <row r="195" spans="1:9" s="5" customFormat="1" ht="15.75">
      <c r="A195" s="31"/>
      <c r="B195" s="31"/>
      <c r="C195" s="31"/>
      <c r="D195" s="31"/>
      <c r="E195" s="8"/>
      <c r="F195" s="80"/>
      <c r="G195" s="80"/>
      <c r="H195" s="3"/>
      <c r="I195" s="11"/>
    </row>
    <row r="196" spans="1:9" s="5" customFormat="1" ht="15.75">
      <c r="A196" s="31"/>
      <c r="B196" s="31"/>
      <c r="C196" s="31"/>
      <c r="D196" s="31"/>
      <c r="E196" s="8"/>
      <c r="F196" s="80"/>
      <c r="G196" s="80"/>
      <c r="H196" s="3"/>
      <c r="I196" s="11"/>
    </row>
    <row r="197" spans="1:9" s="5" customFormat="1" ht="15.75">
      <c r="A197" s="31"/>
      <c r="B197" s="31"/>
      <c r="C197" s="31"/>
      <c r="D197" s="31"/>
      <c r="E197" s="8"/>
      <c r="F197" s="80"/>
      <c r="G197" s="80"/>
      <c r="H197" s="3"/>
      <c r="I197" s="11"/>
    </row>
    <row r="198" spans="1:9" s="5" customFormat="1" ht="15.75">
      <c r="A198" s="31"/>
      <c r="B198" s="31"/>
      <c r="C198" s="31"/>
      <c r="D198" s="31"/>
      <c r="E198" s="8"/>
      <c r="F198" s="80"/>
      <c r="G198" s="80"/>
      <c r="H198" s="3"/>
      <c r="I198" s="11"/>
    </row>
    <row r="199" spans="1:9" s="5" customFormat="1" ht="15.75">
      <c r="A199" s="31"/>
      <c r="B199" s="31"/>
      <c r="C199" s="31"/>
      <c r="D199" s="31"/>
      <c r="E199" s="8"/>
      <c r="F199" s="80"/>
      <c r="G199" s="80"/>
      <c r="H199" s="3"/>
      <c r="I199" s="11"/>
    </row>
    <row r="200" spans="1:9" s="5" customFormat="1" ht="15.75">
      <c r="A200" s="31"/>
      <c r="B200" s="31"/>
      <c r="C200" s="31"/>
      <c r="D200" s="31"/>
      <c r="E200" s="8"/>
      <c r="F200" s="80"/>
      <c r="G200" s="80"/>
      <c r="H200" s="3"/>
      <c r="I200" s="11"/>
    </row>
    <row r="201" spans="1:9" s="5" customFormat="1" ht="15.75">
      <c r="A201" s="31"/>
      <c r="B201" s="31"/>
      <c r="C201" s="31"/>
      <c r="D201" s="31"/>
      <c r="E201" s="8"/>
      <c r="F201" s="80"/>
      <c r="G201" s="80"/>
      <c r="H201" s="3"/>
      <c r="I201" s="11"/>
    </row>
    <row r="202" spans="1:9" s="5" customFormat="1" ht="15.75">
      <c r="A202" s="31"/>
      <c r="B202" s="31"/>
      <c r="C202" s="31"/>
      <c r="D202" s="31"/>
      <c r="E202" s="8"/>
      <c r="F202" s="80"/>
      <c r="G202" s="80"/>
      <c r="H202" s="3"/>
      <c r="I202" s="11"/>
    </row>
    <row r="203" spans="1:9" s="5" customFormat="1" ht="15.75">
      <c r="A203" s="31"/>
      <c r="B203" s="31"/>
      <c r="C203" s="31"/>
      <c r="D203" s="31"/>
      <c r="E203" s="8"/>
      <c r="F203" s="80"/>
      <c r="G203" s="80"/>
      <c r="H203" s="3"/>
      <c r="I203" s="11"/>
    </row>
    <row r="204" spans="1:9" s="5" customFormat="1" ht="15.75">
      <c r="A204" s="31"/>
      <c r="B204" s="31"/>
      <c r="C204" s="31"/>
      <c r="D204" s="31"/>
      <c r="E204" s="8"/>
      <c r="F204" s="80"/>
      <c r="G204" s="80"/>
      <c r="H204" s="3"/>
      <c r="I204" s="11"/>
    </row>
    <row r="205" spans="1:9" s="5" customFormat="1" ht="15.75">
      <c r="A205" s="31"/>
      <c r="B205" s="31"/>
      <c r="C205" s="31"/>
      <c r="D205" s="31"/>
      <c r="E205" s="8"/>
      <c r="F205" s="80"/>
      <c r="G205" s="80"/>
      <c r="H205" s="3"/>
      <c r="I205" s="11"/>
    </row>
    <row r="206" spans="1:9" s="5" customFormat="1" ht="15.75">
      <c r="A206" s="31"/>
      <c r="B206" s="31"/>
      <c r="C206" s="31"/>
      <c r="D206" s="31"/>
      <c r="E206" s="8"/>
      <c r="F206" s="80"/>
      <c r="G206" s="80"/>
      <c r="H206" s="3"/>
      <c r="I206" s="11"/>
    </row>
    <row r="207" spans="1:9" s="5" customFormat="1" ht="15.75">
      <c r="A207" s="31"/>
      <c r="B207" s="31"/>
      <c r="C207" s="31"/>
      <c r="D207" s="31"/>
      <c r="E207" s="8"/>
      <c r="F207" s="80"/>
      <c r="G207" s="80"/>
      <c r="H207" s="3"/>
      <c r="I207" s="11"/>
    </row>
    <row r="208" spans="1:9" s="5" customFormat="1" ht="15.75">
      <c r="A208" s="31"/>
      <c r="B208" s="31"/>
      <c r="C208" s="31"/>
      <c r="D208" s="31"/>
      <c r="E208" s="8"/>
      <c r="F208" s="80"/>
      <c r="G208" s="80"/>
      <c r="H208" s="3"/>
      <c r="I208" s="11"/>
    </row>
    <row r="209" spans="1:9" s="5" customFormat="1" ht="15.75">
      <c r="A209" s="31"/>
      <c r="B209" s="31"/>
      <c r="C209" s="31"/>
      <c r="D209" s="31"/>
      <c r="E209" s="8"/>
      <c r="F209" s="80"/>
      <c r="G209" s="80"/>
      <c r="H209" s="3"/>
      <c r="I209" s="11"/>
    </row>
    <row r="210" spans="1:9" s="5" customFormat="1" ht="15.75">
      <c r="A210" s="31"/>
      <c r="B210" s="31"/>
      <c r="C210" s="31"/>
      <c r="D210" s="31"/>
      <c r="E210" s="8"/>
      <c r="F210" s="80"/>
      <c r="G210" s="80"/>
      <c r="H210" s="3"/>
      <c r="I210" s="11"/>
    </row>
    <row r="211" spans="1:9" s="5" customFormat="1" ht="15.75">
      <c r="A211" s="31"/>
      <c r="B211" s="31"/>
      <c r="C211" s="31"/>
      <c r="D211" s="31"/>
      <c r="E211" s="8"/>
      <c r="F211" s="80"/>
      <c r="G211" s="80"/>
      <c r="H211" s="3"/>
      <c r="I211" s="11"/>
    </row>
    <row r="212" spans="1:9" s="5" customFormat="1" ht="15.75">
      <c r="A212" s="31"/>
      <c r="B212" s="31"/>
      <c r="C212" s="31"/>
      <c r="D212" s="31"/>
      <c r="E212" s="8"/>
      <c r="F212" s="80"/>
      <c r="G212" s="80"/>
      <c r="H212" s="3"/>
      <c r="I212" s="11"/>
    </row>
    <row r="213" spans="1:9" s="5" customFormat="1" ht="15.75">
      <c r="A213" s="31"/>
      <c r="B213" s="31"/>
      <c r="C213" s="31"/>
      <c r="D213" s="31"/>
      <c r="E213" s="8"/>
      <c r="F213" s="80"/>
      <c r="G213" s="80"/>
      <c r="H213" s="3"/>
      <c r="I213" s="11"/>
    </row>
    <row r="214" spans="1:8" ht="15.75">
      <c r="A214" s="31"/>
      <c r="F214" s="80"/>
      <c r="G214" s="80"/>
      <c r="H214" s="3"/>
    </row>
    <row r="215" spans="1:8" ht="15.75">
      <c r="A215" s="31"/>
      <c r="F215" s="80"/>
      <c r="G215" s="80"/>
      <c r="H215" s="3"/>
    </row>
    <row r="216" ht="15.75">
      <c r="A216" s="31"/>
    </row>
    <row r="217" ht="15.75">
      <c r="A217" s="31"/>
    </row>
    <row r="218" ht="15.75">
      <c r="A218" s="31"/>
    </row>
    <row r="219" ht="15.75">
      <c r="A219" s="31"/>
    </row>
    <row r="220" ht="15.75">
      <c r="A220" s="31"/>
    </row>
    <row r="221" ht="15.75">
      <c r="A221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5" width="14.7109375" style="32" customWidth="1"/>
    <col min="6" max="8" width="13.421875" style="8" customWidth="1"/>
    <col min="9" max="9" width="15.8515625" style="8" customWidth="1"/>
    <col min="10" max="231" width="11.421875" style="2" customWidth="1"/>
    <col min="232" max="232" width="26.421875" style="2" customWidth="1"/>
    <col min="233" max="16384" width="11.57421875" style="2" customWidth="1"/>
  </cols>
  <sheetData>
    <row r="1" spans="1:23" s="8" customFormat="1" ht="15.75">
      <c r="A1" s="1" t="s">
        <v>69</v>
      </c>
      <c r="B1" s="31"/>
      <c r="C1" s="31"/>
      <c r="D1" s="3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8" customFormat="1" ht="15.75">
      <c r="A2" s="1" t="s">
        <v>0</v>
      </c>
      <c r="B2" s="31"/>
      <c r="C2" s="31"/>
      <c r="D2" s="3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5.75">
      <c r="A3" s="4"/>
    </row>
    <row r="4" spans="1:9" ht="15.75">
      <c r="A4" s="21" t="s">
        <v>63</v>
      </c>
      <c r="B4" s="28">
        <v>1994</v>
      </c>
      <c r="C4" s="28">
        <v>2001</v>
      </c>
      <c r="D4" s="28">
        <v>2007</v>
      </c>
      <c r="E4" s="28">
        <v>2013</v>
      </c>
      <c r="F4" s="28" t="s">
        <v>79</v>
      </c>
      <c r="G4" s="28">
        <v>2019</v>
      </c>
      <c r="H4" s="28" t="s">
        <v>77</v>
      </c>
      <c r="I4" s="28" t="s">
        <v>85</v>
      </c>
    </row>
    <row r="5" spans="1:23" s="8" customFormat="1" ht="15.75">
      <c r="A5" s="30" t="s">
        <v>2</v>
      </c>
      <c r="B5" s="18">
        <v>1798.22</v>
      </c>
      <c r="C5" s="18">
        <v>3184.53</v>
      </c>
      <c r="D5" s="18">
        <v>5485.73</v>
      </c>
      <c r="E5" s="34">
        <v>8087.1</v>
      </c>
      <c r="F5" s="59">
        <v>11130.3</v>
      </c>
      <c r="G5" s="59">
        <v>17655.600000000082</v>
      </c>
      <c r="H5" s="118">
        <f aca="true" t="shared" si="0" ref="H5:H53">+G5/F5-1</f>
        <v>0.5862645211719435</v>
      </c>
      <c r="I5" s="118">
        <f>+G5/$G$53</f>
        <v>0.2311728214420537</v>
      </c>
      <c r="J5" s="1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8" customFormat="1" ht="15.75">
      <c r="A6" s="30" t="s">
        <v>10</v>
      </c>
      <c r="B6" s="18">
        <v>12917.71</v>
      </c>
      <c r="C6" s="18">
        <v>18172.42</v>
      </c>
      <c r="D6" s="18">
        <v>17205.43</v>
      </c>
      <c r="E6" s="34">
        <v>18863.4</v>
      </c>
      <c r="F6" s="59">
        <v>18705.9</v>
      </c>
      <c r="G6" s="59">
        <v>16870.25000000002</v>
      </c>
      <c r="H6" s="118">
        <f t="shared" si="0"/>
        <v>-0.09813214012691096</v>
      </c>
      <c r="I6" s="118">
        <f aca="true" t="shared" si="1" ref="I6:I53">+G6/$G$53</f>
        <v>0.220889875786311</v>
      </c>
      <c r="J6" s="2"/>
      <c r="K6" s="1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8" customFormat="1" ht="15.75">
      <c r="A7" s="30" t="s">
        <v>22</v>
      </c>
      <c r="B7" s="18">
        <v>22.31</v>
      </c>
      <c r="C7" s="18">
        <v>853.37</v>
      </c>
      <c r="D7" s="18">
        <v>2739.2</v>
      </c>
      <c r="E7" s="34">
        <v>5680.5</v>
      </c>
      <c r="F7" s="59">
        <v>6586.3</v>
      </c>
      <c r="G7" s="59">
        <v>11225.050000000016</v>
      </c>
      <c r="H7" s="118">
        <f t="shared" si="0"/>
        <v>0.7043028711112485</v>
      </c>
      <c r="I7" s="118">
        <f t="shared" si="1"/>
        <v>0.1469746980747251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8" customFormat="1" ht="15.75">
      <c r="A8" s="17" t="s">
        <v>15</v>
      </c>
      <c r="B8" s="18">
        <v>48.03</v>
      </c>
      <c r="C8" s="18">
        <v>118.75</v>
      </c>
      <c r="D8" s="18">
        <v>451.64</v>
      </c>
      <c r="E8" s="33">
        <v>2436.4</v>
      </c>
      <c r="F8" s="59">
        <v>4367.3</v>
      </c>
      <c r="G8" s="59">
        <v>7007.61</v>
      </c>
      <c r="H8" s="118">
        <f t="shared" si="0"/>
        <v>0.6045634602614887</v>
      </c>
      <c r="I8" s="118">
        <f t="shared" si="1"/>
        <v>0.09175383307650503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8" customFormat="1" ht="15.75">
      <c r="A9" s="30" t="s">
        <v>21</v>
      </c>
      <c r="B9" s="18">
        <v>93.85</v>
      </c>
      <c r="C9" s="18">
        <v>174.42</v>
      </c>
      <c r="D9" s="18">
        <v>2018.51</v>
      </c>
      <c r="E9" s="34">
        <v>4365.8</v>
      </c>
      <c r="F9" s="59">
        <v>4749.5</v>
      </c>
      <c r="G9" s="59">
        <v>5942.750000000011</v>
      </c>
      <c r="H9" s="118">
        <f t="shared" si="0"/>
        <v>0.25123697231287734</v>
      </c>
      <c r="I9" s="118">
        <f t="shared" si="1"/>
        <v>0.0778111355391355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8" customFormat="1" ht="15.75">
      <c r="A10" s="30" t="s">
        <v>16</v>
      </c>
      <c r="B10" s="18">
        <v>33.77</v>
      </c>
      <c r="C10" s="18">
        <v>386.9</v>
      </c>
      <c r="D10" s="18">
        <v>2593.1</v>
      </c>
      <c r="E10" s="34">
        <v>5790.7</v>
      </c>
      <c r="F10" s="59">
        <v>5133.6</v>
      </c>
      <c r="G10" s="59">
        <v>5024.970000000001</v>
      </c>
      <c r="H10" s="118">
        <f t="shared" si="0"/>
        <v>-0.021160589060308377</v>
      </c>
      <c r="I10" s="118">
        <f t="shared" si="1"/>
        <v>0.06579422350765035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8" customFormat="1" ht="15.75">
      <c r="A11" s="30" t="s">
        <v>8</v>
      </c>
      <c r="B11" s="18">
        <v>3887.53</v>
      </c>
      <c r="C11" s="18">
        <v>3453.49</v>
      </c>
      <c r="D11" s="18">
        <v>5480.12</v>
      </c>
      <c r="E11" s="34">
        <v>5368.6</v>
      </c>
      <c r="F11" s="59">
        <v>4609.3</v>
      </c>
      <c r="G11" s="59">
        <v>3690.800000000005</v>
      </c>
      <c r="H11" s="118">
        <f t="shared" si="0"/>
        <v>-0.19927103898639598</v>
      </c>
      <c r="I11" s="118">
        <f t="shared" si="1"/>
        <v>0.04832532733967291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8" customFormat="1" ht="15.75">
      <c r="A12" s="30" t="s">
        <v>11</v>
      </c>
      <c r="B12" s="18">
        <v>2838.17</v>
      </c>
      <c r="C12" s="18">
        <v>2711.83</v>
      </c>
      <c r="D12" s="18">
        <v>3403.83</v>
      </c>
      <c r="E12" s="34">
        <v>3624.6</v>
      </c>
      <c r="F12" s="59">
        <v>3362.4</v>
      </c>
      <c r="G12" s="59">
        <v>2766.719999999991</v>
      </c>
      <c r="H12" s="118">
        <f t="shared" si="0"/>
        <v>-0.17715917201998843</v>
      </c>
      <c r="I12" s="118">
        <f t="shared" si="1"/>
        <v>0.036225926535498866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8" customFormat="1" ht="15.75">
      <c r="A13" s="62" t="s">
        <v>19</v>
      </c>
      <c r="B13" s="18">
        <v>4364.62</v>
      </c>
      <c r="C13" s="18">
        <v>2036.78</v>
      </c>
      <c r="D13" s="18">
        <v>1793.6</v>
      </c>
      <c r="E13" s="34">
        <v>2513</v>
      </c>
      <c r="F13" s="59">
        <v>2742.9</v>
      </c>
      <c r="G13" s="59">
        <v>1859.2399999999982</v>
      </c>
      <c r="H13" s="118">
        <f t="shared" si="0"/>
        <v>-0.32216267454154435</v>
      </c>
      <c r="I13" s="118">
        <f t="shared" si="1"/>
        <v>0.02434387710063218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8" customFormat="1" ht="15.75">
      <c r="A14" s="30" t="s">
        <v>3</v>
      </c>
      <c r="B14" s="18">
        <v>332.6</v>
      </c>
      <c r="C14" s="18">
        <v>294.43</v>
      </c>
      <c r="D14" s="18">
        <v>770.08</v>
      </c>
      <c r="E14" s="34">
        <v>842.7</v>
      </c>
      <c r="F14" s="59">
        <v>838.6</v>
      </c>
      <c r="G14" s="59">
        <v>952.77</v>
      </c>
      <c r="H14" s="118">
        <f t="shared" si="0"/>
        <v>0.13614357262103494</v>
      </c>
      <c r="I14" s="118">
        <f t="shared" si="1"/>
        <v>0.0124750520563076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8" customFormat="1" ht="15.75">
      <c r="A15" s="30" t="s">
        <v>45</v>
      </c>
      <c r="B15" s="18">
        <v>20.91</v>
      </c>
      <c r="C15" s="18">
        <v>185.5</v>
      </c>
      <c r="D15" s="18">
        <v>1544.83</v>
      </c>
      <c r="E15" s="34">
        <v>928</v>
      </c>
      <c r="F15" s="59">
        <v>1147</v>
      </c>
      <c r="G15" s="59">
        <v>785.6000000000001</v>
      </c>
      <c r="H15" s="118">
        <f t="shared" si="0"/>
        <v>-0.31508282476024396</v>
      </c>
      <c r="I15" s="118">
        <f t="shared" si="1"/>
        <v>0.010286219019737452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8" customFormat="1" ht="15.75">
      <c r="A16" s="30" t="s">
        <v>30</v>
      </c>
      <c r="B16" s="18">
        <v>1204.49</v>
      </c>
      <c r="C16" s="18">
        <v>2432.72</v>
      </c>
      <c r="D16" s="18">
        <v>2327.98</v>
      </c>
      <c r="E16" s="34">
        <v>1303.6</v>
      </c>
      <c r="F16" s="59">
        <v>1215.8</v>
      </c>
      <c r="G16" s="59">
        <v>769.9699999999993</v>
      </c>
      <c r="H16" s="118">
        <f t="shared" si="0"/>
        <v>-0.36669682513571367</v>
      </c>
      <c r="I16" s="118">
        <f t="shared" si="1"/>
        <v>0.010081568302733246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9" ht="15.75">
      <c r="A17" s="30" t="s">
        <v>4</v>
      </c>
      <c r="B17" s="18">
        <v>552.11</v>
      </c>
      <c r="C17" s="18">
        <v>1065.94</v>
      </c>
      <c r="D17" s="18">
        <v>1017.38</v>
      </c>
      <c r="E17" s="34">
        <v>797.9</v>
      </c>
      <c r="F17" s="59">
        <v>771.2</v>
      </c>
      <c r="G17" s="59">
        <v>751.6300000000002</v>
      </c>
      <c r="H17" s="118">
        <f t="shared" si="0"/>
        <v>-0.025376037344398084</v>
      </c>
      <c r="I17" s="118">
        <f t="shared" si="1"/>
        <v>0.009841434320016882</v>
      </c>
    </row>
    <row r="18" spans="1:9" ht="15.75">
      <c r="A18" s="17" t="s">
        <v>20</v>
      </c>
      <c r="B18" s="18">
        <v>1069.04</v>
      </c>
      <c r="C18" s="18">
        <v>448.56</v>
      </c>
      <c r="D18" s="18">
        <v>342.52</v>
      </c>
      <c r="E18" s="33">
        <v>219.8</v>
      </c>
      <c r="F18" s="59">
        <v>206.9</v>
      </c>
      <c r="G18" s="59">
        <v>241.38000000000005</v>
      </c>
      <c r="H18" s="118">
        <f t="shared" si="0"/>
        <v>0.16665055582406985</v>
      </c>
      <c r="I18" s="118">
        <f t="shared" si="1"/>
        <v>0.003160498405020655</v>
      </c>
    </row>
    <row r="19" spans="1:9" ht="15.75">
      <c r="A19" s="30" t="s">
        <v>7</v>
      </c>
      <c r="B19" s="18">
        <v>23.69</v>
      </c>
      <c r="C19" s="18">
        <v>158.64</v>
      </c>
      <c r="D19" s="18">
        <v>378.6</v>
      </c>
      <c r="E19" s="34">
        <v>364.2</v>
      </c>
      <c r="F19" s="59">
        <v>311.3</v>
      </c>
      <c r="G19" s="59">
        <v>199.73000000000002</v>
      </c>
      <c r="H19" s="118">
        <f t="shared" si="0"/>
        <v>-0.3584002569868294</v>
      </c>
      <c r="I19" s="118">
        <f t="shared" si="1"/>
        <v>0.0026151559633556024</v>
      </c>
    </row>
    <row r="20" spans="1:23" ht="15.75" customHeight="1">
      <c r="A20" s="30" t="s">
        <v>105</v>
      </c>
      <c r="B20" s="18"/>
      <c r="C20" s="18"/>
      <c r="D20" s="18"/>
      <c r="E20" s="34">
        <v>277.3</v>
      </c>
      <c r="F20" s="59">
        <v>227.6</v>
      </c>
      <c r="G20" s="59">
        <v>111.85000000000001</v>
      </c>
      <c r="H20" s="118">
        <f t="shared" si="0"/>
        <v>-0.508567662565905</v>
      </c>
      <c r="I20" s="118">
        <f t="shared" si="1"/>
        <v>0.001464503051626316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>
      <c r="A21" s="30" t="s">
        <v>31</v>
      </c>
      <c r="B21" s="18"/>
      <c r="C21" s="18"/>
      <c r="D21" s="18">
        <v>15.4</v>
      </c>
      <c r="E21" s="34">
        <v>119.7</v>
      </c>
      <c r="F21" s="59">
        <v>107.4</v>
      </c>
      <c r="G21" s="59">
        <v>96.44999999999999</v>
      </c>
      <c r="H21" s="118">
        <f t="shared" si="0"/>
        <v>-0.10195530726256996</v>
      </c>
      <c r="I21" s="118">
        <f t="shared" si="1"/>
        <v>0.0012628638294980613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9" ht="15.75">
      <c r="A22" s="17" t="s">
        <v>1</v>
      </c>
      <c r="B22" s="18">
        <v>38.16</v>
      </c>
      <c r="C22" s="18">
        <v>29.13</v>
      </c>
      <c r="D22" s="18">
        <v>34.01</v>
      </c>
      <c r="E22" s="33">
        <v>33</v>
      </c>
      <c r="F22" s="59">
        <v>50.6</v>
      </c>
      <c r="G22" s="59">
        <v>62.8</v>
      </c>
      <c r="H22" s="118">
        <f t="shared" si="0"/>
        <v>0.24110671936758887</v>
      </c>
      <c r="I22" s="118">
        <f t="shared" si="1"/>
        <v>0.0008222690356918431</v>
      </c>
    </row>
    <row r="23" spans="1:23" ht="15.75">
      <c r="A23" s="30" t="s">
        <v>12</v>
      </c>
      <c r="B23" s="18">
        <v>138.6</v>
      </c>
      <c r="C23" s="18">
        <v>90.75</v>
      </c>
      <c r="D23" s="18">
        <v>79.5</v>
      </c>
      <c r="E23" s="34">
        <v>67.4</v>
      </c>
      <c r="F23" s="59">
        <v>59.2</v>
      </c>
      <c r="G23" s="59">
        <v>60.809999999999995</v>
      </c>
      <c r="H23" s="118">
        <f t="shared" si="0"/>
        <v>0.027195945945945876</v>
      </c>
      <c r="I23" s="118">
        <f t="shared" si="1"/>
        <v>0.0007962130582869582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>
      <c r="A24" s="30" t="s">
        <v>14</v>
      </c>
      <c r="B24" s="18">
        <v>28.63</v>
      </c>
      <c r="C24" s="18">
        <v>53.47</v>
      </c>
      <c r="D24" s="18">
        <v>54.88</v>
      </c>
      <c r="E24" s="34">
        <v>45.1</v>
      </c>
      <c r="F24" s="59">
        <v>38.3</v>
      </c>
      <c r="G24" s="59">
        <v>56.50000000000001</v>
      </c>
      <c r="H24" s="118">
        <f t="shared" si="0"/>
        <v>0.47519582245430847</v>
      </c>
      <c r="I24" s="118">
        <f t="shared" si="1"/>
        <v>0.0007397802630030117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9" ht="15.75">
      <c r="A25" s="30" t="s">
        <v>25</v>
      </c>
      <c r="B25" s="18">
        <v>2.71</v>
      </c>
      <c r="C25" s="18">
        <v>138.77</v>
      </c>
      <c r="D25" s="18">
        <v>157.19</v>
      </c>
      <c r="E25" s="34">
        <v>52.4</v>
      </c>
      <c r="F25" s="59">
        <v>40.9</v>
      </c>
      <c r="G25" s="59">
        <v>50.17</v>
      </c>
      <c r="H25" s="118">
        <f t="shared" si="0"/>
        <v>0.2266503667481663</v>
      </c>
      <c r="I25" s="118">
        <f t="shared" si="1"/>
        <v>0.0006568986866347096</v>
      </c>
    </row>
    <row r="26" spans="1:23" s="3" customFormat="1" ht="15.75">
      <c r="A26" s="30" t="s">
        <v>18</v>
      </c>
      <c r="B26" s="18">
        <v>304.57</v>
      </c>
      <c r="C26" s="18">
        <v>130.14</v>
      </c>
      <c r="D26" s="18">
        <v>133.36</v>
      </c>
      <c r="E26" s="34">
        <v>77.1</v>
      </c>
      <c r="F26" s="59">
        <v>51.3</v>
      </c>
      <c r="G26" s="59">
        <v>35.059999999999995</v>
      </c>
      <c r="H26" s="118">
        <f t="shared" si="0"/>
        <v>-0.31656920077972717</v>
      </c>
      <c r="I26" s="118">
        <f t="shared" si="1"/>
        <v>0.0004590565667413378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9" s="3" customFormat="1" ht="15.75">
      <c r="A27" s="30" t="s">
        <v>17</v>
      </c>
      <c r="B27" s="18">
        <v>26.24</v>
      </c>
      <c r="C27" s="18">
        <v>20.73</v>
      </c>
      <c r="D27" s="18">
        <v>36.13</v>
      </c>
      <c r="E27" s="34">
        <v>4.4</v>
      </c>
      <c r="F27" s="59">
        <v>2.8</v>
      </c>
      <c r="G27" s="59">
        <v>33.760000000000005</v>
      </c>
      <c r="H27" s="118">
        <f t="shared" si="0"/>
        <v>11.05714285714286</v>
      </c>
      <c r="I27" s="118">
        <f t="shared" si="1"/>
        <v>0.0004420350739642775</v>
      </c>
    </row>
    <row r="28" spans="1:9" s="3" customFormat="1" ht="15.75">
      <c r="A28" s="30" t="s">
        <v>53</v>
      </c>
      <c r="B28" s="18"/>
      <c r="C28" s="18">
        <v>21.24</v>
      </c>
      <c r="D28" s="18">
        <v>19.7</v>
      </c>
      <c r="E28" s="34">
        <v>21.1</v>
      </c>
      <c r="F28" s="59">
        <v>36</v>
      </c>
      <c r="G28" s="59">
        <v>26.34</v>
      </c>
      <c r="H28" s="118">
        <f t="shared" si="0"/>
        <v>-0.2683333333333333</v>
      </c>
      <c r="I28" s="118">
        <f t="shared" si="1"/>
        <v>0.00034488163057520935</v>
      </c>
    </row>
    <row r="29" spans="1:9" s="3" customFormat="1" ht="15.75">
      <c r="A29" s="30" t="s">
        <v>24</v>
      </c>
      <c r="B29" s="18">
        <v>110.39</v>
      </c>
      <c r="C29" s="18">
        <v>19.61</v>
      </c>
      <c r="D29" s="18">
        <v>19.23</v>
      </c>
      <c r="E29" s="34">
        <v>14</v>
      </c>
      <c r="F29" s="59">
        <v>23.5</v>
      </c>
      <c r="G29" s="59">
        <v>21.259999999999998</v>
      </c>
      <c r="H29" s="118">
        <f t="shared" si="0"/>
        <v>-0.09531914893617033</v>
      </c>
      <c r="I29" s="118">
        <f t="shared" si="1"/>
        <v>0.00027836687418485005</v>
      </c>
    </row>
    <row r="30" spans="1:23" s="3" customFormat="1" ht="15.75" customHeight="1">
      <c r="A30" s="30" t="s">
        <v>59</v>
      </c>
      <c r="B30" s="18">
        <v>35.64</v>
      </c>
      <c r="C30" s="18">
        <v>11.2</v>
      </c>
      <c r="D30" s="18">
        <v>29.75</v>
      </c>
      <c r="E30" s="34">
        <v>33.1</v>
      </c>
      <c r="F30" s="59">
        <v>29</v>
      </c>
      <c r="G30" s="59">
        <v>15.97</v>
      </c>
      <c r="H30" s="118">
        <f t="shared" si="0"/>
        <v>-0.44931034482758614</v>
      </c>
      <c r="I30" s="118">
        <f t="shared" si="1"/>
        <v>0.00020910249203819642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9" s="3" customFormat="1" ht="15.75">
      <c r="A31" s="30" t="s">
        <v>52</v>
      </c>
      <c r="B31" s="18"/>
      <c r="C31" s="18"/>
      <c r="D31" s="18">
        <v>17.22</v>
      </c>
      <c r="E31" s="34">
        <v>15.7</v>
      </c>
      <c r="F31" s="59">
        <v>14.9</v>
      </c>
      <c r="G31" s="59">
        <v>15.969999999999999</v>
      </c>
      <c r="H31" s="118">
        <f t="shared" si="0"/>
        <v>0.07181208053691268</v>
      </c>
      <c r="I31" s="118">
        <f t="shared" si="1"/>
        <v>0.0002091024920381964</v>
      </c>
    </row>
    <row r="32" spans="1:9" s="3" customFormat="1" ht="15.75">
      <c r="A32" s="30" t="s">
        <v>6</v>
      </c>
      <c r="B32" s="18">
        <v>41.14</v>
      </c>
      <c r="C32" s="18">
        <v>38.75</v>
      </c>
      <c r="D32" s="18">
        <v>28.99</v>
      </c>
      <c r="E32" s="34">
        <v>9.8</v>
      </c>
      <c r="F32" s="59">
        <v>5.6</v>
      </c>
      <c r="G32" s="59">
        <v>12.549999999999999</v>
      </c>
      <c r="H32" s="118">
        <f t="shared" si="0"/>
        <v>1.2410714285714284</v>
      </c>
      <c r="I32" s="118">
        <f t="shared" si="1"/>
        <v>0.00016432287257854507</v>
      </c>
    </row>
    <row r="33" spans="1:9" s="3" customFormat="1" ht="15.75">
      <c r="A33" s="30" t="s">
        <v>36</v>
      </c>
      <c r="B33" s="18"/>
      <c r="C33" s="18"/>
      <c r="D33" s="18"/>
      <c r="E33" s="34">
        <v>10.7</v>
      </c>
      <c r="F33" s="59">
        <v>7.7</v>
      </c>
      <c r="G33" s="59">
        <v>6.84</v>
      </c>
      <c r="H33" s="118">
        <f t="shared" si="0"/>
        <v>-0.11168831168831173</v>
      </c>
      <c r="I33" s="118">
        <f t="shared" si="1"/>
        <v>8.955923891930265E-05</v>
      </c>
    </row>
    <row r="34" spans="1:9" s="3" customFormat="1" ht="15.75">
      <c r="A34" s="30" t="s">
        <v>57</v>
      </c>
      <c r="B34" s="18">
        <v>9.03</v>
      </c>
      <c r="C34" s="18">
        <v>1.65</v>
      </c>
      <c r="D34" s="18">
        <v>1.23</v>
      </c>
      <c r="E34" s="34">
        <v>10</v>
      </c>
      <c r="F34" s="59">
        <v>9.3</v>
      </c>
      <c r="G34" s="59">
        <v>4.84</v>
      </c>
      <c r="H34" s="118">
        <f t="shared" si="0"/>
        <v>-0.4795698924731183</v>
      </c>
      <c r="I34" s="118">
        <f t="shared" si="1"/>
        <v>6.337232695459427E-05</v>
      </c>
    </row>
    <row r="35" spans="1:23" s="3" customFormat="1" ht="15.75">
      <c r="A35" s="17" t="s">
        <v>9</v>
      </c>
      <c r="B35" s="18">
        <v>85.57</v>
      </c>
      <c r="C35" s="18">
        <v>73.18</v>
      </c>
      <c r="D35" s="18">
        <v>12.44</v>
      </c>
      <c r="E35" s="33">
        <v>3</v>
      </c>
      <c r="F35" s="59">
        <v>2.3</v>
      </c>
      <c r="G35" s="59">
        <v>4.33</v>
      </c>
      <c r="H35" s="118">
        <f t="shared" si="0"/>
        <v>0.8826086956521741</v>
      </c>
      <c r="I35" s="118">
        <f t="shared" si="1"/>
        <v>5.669466440359364E-05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9" s="3" customFormat="1" ht="15.75">
      <c r="A36" s="16" t="s">
        <v>78</v>
      </c>
      <c r="B36" s="18"/>
      <c r="C36" s="18"/>
      <c r="D36" s="18"/>
      <c r="E36" s="16"/>
      <c r="F36" s="59">
        <v>0.1</v>
      </c>
      <c r="G36" s="59">
        <v>4.1499999999999995</v>
      </c>
      <c r="H36" s="118">
        <f t="shared" si="0"/>
        <v>40.49999999999999</v>
      </c>
      <c r="I36" s="118">
        <f t="shared" si="1"/>
        <v>5.4337842326769876E-05</v>
      </c>
    </row>
    <row r="37" spans="1:9" s="3" customFormat="1" ht="15.75">
      <c r="A37" s="30" t="s">
        <v>34</v>
      </c>
      <c r="B37" s="18">
        <v>68.77</v>
      </c>
      <c r="C37" s="18">
        <v>105.9</v>
      </c>
      <c r="D37" s="18">
        <v>63.6</v>
      </c>
      <c r="E37" s="34">
        <v>46.7</v>
      </c>
      <c r="F37" s="59">
        <v>6.2</v>
      </c>
      <c r="G37" s="59">
        <v>3.5199999999999996</v>
      </c>
      <c r="H37" s="118">
        <f t="shared" si="0"/>
        <v>-0.43225806451612914</v>
      </c>
      <c r="I37" s="118">
        <f t="shared" si="1"/>
        <v>4.608896505788674E-05</v>
      </c>
    </row>
    <row r="38" spans="1:9" s="3" customFormat="1" ht="15.75">
      <c r="A38" s="30" t="s">
        <v>13</v>
      </c>
      <c r="B38" s="18">
        <v>15.76</v>
      </c>
      <c r="C38" s="18">
        <v>19.95</v>
      </c>
      <c r="D38" s="18">
        <v>5.52</v>
      </c>
      <c r="E38" s="34">
        <v>3.7</v>
      </c>
      <c r="F38" s="59">
        <v>3.8</v>
      </c>
      <c r="G38" s="59">
        <v>2.54</v>
      </c>
      <c r="H38" s="118">
        <f t="shared" si="0"/>
        <v>-0.331578947368421</v>
      </c>
      <c r="I38" s="118">
        <f t="shared" si="1"/>
        <v>3.325737819517964E-05</v>
      </c>
    </row>
    <row r="39" spans="1:9" s="3" customFormat="1" ht="15.75">
      <c r="A39" s="30" t="s">
        <v>58</v>
      </c>
      <c r="B39" s="18">
        <v>26.75</v>
      </c>
      <c r="C39" s="18">
        <v>1.75</v>
      </c>
      <c r="D39" s="18">
        <v>8.06</v>
      </c>
      <c r="E39" s="34"/>
      <c r="F39" s="59"/>
      <c r="G39" s="59">
        <v>2</v>
      </c>
      <c r="H39" s="118"/>
      <c r="I39" s="118"/>
    </row>
    <row r="40" spans="1:9" s="3" customFormat="1" ht="15.75">
      <c r="A40" s="62" t="s">
        <v>42</v>
      </c>
      <c r="B40" s="18">
        <v>0.35</v>
      </c>
      <c r="C40" s="18">
        <v>2.58</v>
      </c>
      <c r="D40" s="18">
        <v>1.26</v>
      </c>
      <c r="E40" s="50">
        <v>1</v>
      </c>
      <c r="F40" s="59">
        <v>1</v>
      </c>
      <c r="G40" s="59">
        <v>1.1</v>
      </c>
      <c r="H40" s="118">
        <f t="shared" si="0"/>
        <v>0.10000000000000009</v>
      </c>
      <c r="I40" s="118">
        <f t="shared" si="1"/>
        <v>1.440280158058961E-05</v>
      </c>
    </row>
    <row r="41" spans="1:9" s="3" customFormat="1" ht="15.75">
      <c r="A41" s="105" t="s">
        <v>106</v>
      </c>
      <c r="B41" s="18"/>
      <c r="C41" s="18"/>
      <c r="D41" s="18"/>
      <c r="E41" s="34"/>
      <c r="F41" s="59"/>
      <c r="G41" s="59">
        <v>0.6</v>
      </c>
      <c r="H41" s="118"/>
      <c r="I41" s="118"/>
    </row>
    <row r="42" spans="1:23" s="3" customFormat="1" ht="15.75">
      <c r="A42" s="30" t="s">
        <v>43</v>
      </c>
      <c r="B42" s="18"/>
      <c r="C42" s="18"/>
      <c r="D42" s="18"/>
      <c r="E42" s="34">
        <v>0.4</v>
      </c>
      <c r="F42" s="59">
        <v>0.5</v>
      </c>
      <c r="G42" s="59">
        <v>0.5499999999999999</v>
      </c>
      <c r="H42" s="118">
        <f t="shared" si="0"/>
        <v>0.09999999999999987</v>
      </c>
      <c r="I42" s="118">
        <f t="shared" si="1"/>
        <v>7.201400790294803E-06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3" customFormat="1" ht="15.75">
      <c r="A43" s="30" t="s">
        <v>5</v>
      </c>
      <c r="B43" s="18"/>
      <c r="C43" s="18">
        <v>5</v>
      </c>
      <c r="D43" s="18"/>
      <c r="E43" s="34"/>
      <c r="F43" s="59"/>
      <c r="G43" s="59"/>
      <c r="H43" s="118"/>
      <c r="I43" s="1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3" customFormat="1" ht="15.75">
      <c r="A44" s="30" t="s">
        <v>29</v>
      </c>
      <c r="B44" s="18">
        <v>6.51</v>
      </c>
      <c r="C44" s="18">
        <v>2.03</v>
      </c>
      <c r="D44" s="18"/>
      <c r="E44" s="34"/>
      <c r="F44" s="59"/>
      <c r="G44" s="59"/>
      <c r="H44" s="118"/>
      <c r="I44" s="1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9" s="3" customFormat="1" ht="15.75">
      <c r="A45" s="30" t="s">
        <v>32</v>
      </c>
      <c r="B45" s="18"/>
      <c r="C45" s="18">
        <v>3.05</v>
      </c>
      <c r="D45" s="18">
        <v>0.09</v>
      </c>
      <c r="E45" s="34"/>
      <c r="F45" s="59"/>
      <c r="G45" s="59"/>
      <c r="H45" s="118"/>
      <c r="I45" s="118"/>
    </row>
    <row r="46" spans="1:9" s="3" customFormat="1" ht="15.75">
      <c r="A46" s="30" t="s">
        <v>47</v>
      </c>
      <c r="B46" s="18"/>
      <c r="C46" s="18"/>
      <c r="D46" s="18"/>
      <c r="E46" s="34">
        <v>1</v>
      </c>
      <c r="F46" s="59"/>
      <c r="G46" s="59"/>
      <c r="H46" s="118"/>
      <c r="I46" s="118"/>
    </row>
    <row r="47" spans="1:9" s="3" customFormat="1" ht="15.75">
      <c r="A47" s="30" t="s">
        <v>49</v>
      </c>
      <c r="B47" s="18"/>
      <c r="C47" s="18"/>
      <c r="D47" s="18"/>
      <c r="E47" s="34"/>
      <c r="F47" s="59"/>
      <c r="G47" s="59"/>
      <c r="H47" s="118"/>
      <c r="I47" s="118"/>
    </row>
    <row r="48" spans="1:9" s="3" customFormat="1" ht="15.75">
      <c r="A48" s="30" t="s">
        <v>50</v>
      </c>
      <c r="B48" s="18">
        <v>2.9</v>
      </c>
      <c r="C48" s="18">
        <v>8.24</v>
      </c>
      <c r="D48" s="18">
        <v>10.95</v>
      </c>
      <c r="E48" s="34">
        <v>1</v>
      </c>
      <c r="F48" s="59"/>
      <c r="G48" s="59"/>
      <c r="H48" s="118"/>
      <c r="I48" s="118"/>
    </row>
    <row r="49" spans="1:9" s="3" customFormat="1" ht="15.75">
      <c r="A49" s="30" t="s">
        <v>51</v>
      </c>
      <c r="B49" s="18">
        <v>4.57</v>
      </c>
      <c r="C49" s="18">
        <v>1.5</v>
      </c>
      <c r="D49" s="18"/>
      <c r="E49" s="34"/>
      <c r="F49" s="59"/>
      <c r="G49" s="59"/>
      <c r="H49" s="118"/>
      <c r="I49" s="118"/>
    </row>
    <row r="50" spans="1:9" s="3" customFormat="1" ht="15.75">
      <c r="A50" s="30" t="s">
        <v>54</v>
      </c>
      <c r="B50" s="18">
        <v>0.03</v>
      </c>
      <c r="C50" s="18">
        <v>0.03</v>
      </c>
      <c r="D50" s="18"/>
      <c r="E50" s="34"/>
      <c r="F50" s="59"/>
      <c r="G50" s="59"/>
      <c r="H50" s="118"/>
      <c r="I50" s="118"/>
    </row>
    <row r="51" spans="1:9" s="3" customFormat="1" ht="15.75">
      <c r="A51" s="30" t="s">
        <v>55</v>
      </c>
      <c r="B51" s="18"/>
      <c r="C51" s="18">
        <v>1.35</v>
      </c>
      <c r="D51" s="18"/>
      <c r="E51" s="34"/>
      <c r="F51" s="59"/>
      <c r="G51" s="59"/>
      <c r="H51" s="118"/>
      <c r="I51" s="118"/>
    </row>
    <row r="52" spans="1:9" s="3" customFormat="1" ht="15.75">
      <c r="A52" s="30"/>
      <c r="B52" s="18"/>
      <c r="C52" s="18"/>
      <c r="D52" s="18"/>
      <c r="E52" s="34"/>
      <c r="F52" s="59"/>
      <c r="G52" s="59"/>
      <c r="H52" s="118"/>
      <c r="I52" s="118"/>
    </row>
    <row r="53" spans="1:9" s="6" customFormat="1" ht="15.75">
      <c r="A53" s="20" t="s">
        <v>61</v>
      </c>
      <c r="B53" s="24">
        <f aca="true" t="shared" si="2" ref="B53:G53">SUM(B5:B51)</f>
        <v>30153.369999999988</v>
      </c>
      <c r="C53" s="24">
        <f t="shared" si="2"/>
        <v>36458.27999999999</v>
      </c>
      <c r="D53" s="24">
        <f t="shared" si="2"/>
        <v>48281.05999999999</v>
      </c>
      <c r="E53" s="35">
        <f t="shared" si="2"/>
        <v>62033.89999999999</v>
      </c>
      <c r="F53" s="35">
        <f t="shared" si="2"/>
        <v>66596.30000000002</v>
      </c>
      <c r="G53" s="35">
        <f t="shared" si="2"/>
        <v>76374.03000000013</v>
      </c>
      <c r="H53" s="119">
        <f t="shared" si="0"/>
        <v>0.14682091948051323</v>
      </c>
      <c r="I53" s="119">
        <f t="shared" si="1"/>
        <v>1</v>
      </c>
    </row>
    <row r="54" spans="1:9" s="6" customFormat="1" ht="15.75">
      <c r="A54" s="10" t="s">
        <v>66</v>
      </c>
      <c r="B54" s="32"/>
      <c r="C54" s="32"/>
      <c r="D54" s="32"/>
      <c r="E54" s="32"/>
      <c r="F54" s="32"/>
      <c r="G54" s="32"/>
      <c r="H54" s="32"/>
      <c r="I54" s="32"/>
    </row>
    <row r="55" spans="1:9" s="5" customFormat="1" ht="15.75">
      <c r="A55" s="32"/>
      <c r="B55" s="32"/>
      <c r="C55" s="32"/>
      <c r="D55" s="32"/>
      <c r="E55" s="32"/>
      <c r="F55" s="32"/>
      <c r="G55" s="32"/>
      <c r="H55" s="32"/>
      <c r="I55" s="32"/>
    </row>
    <row r="56" spans="1:9" s="5" customFormat="1" ht="15.75">
      <c r="A56" s="32"/>
      <c r="B56" s="32"/>
      <c r="C56" s="32"/>
      <c r="D56" s="32"/>
      <c r="E56" s="32"/>
      <c r="F56" s="32"/>
      <c r="G56" s="32"/>
      <c r="H56" s="32"/>
      <c r="I56" s="32"/>
    </row>
    <row r="57" spans="1:9" s="5" customFormat="1" ht="15.75">
      <c r="A57" s="32"/>
      <c r="B57" s="32"/>
      <c r="C57" s="32"/>
      <c r="D57" s="32"/>
      <c r="E57" s="32"/>
      <c r="F57" s="61"/>
      <c r="G57" s="61"/>
      <c r="H57" s="61"/>
      <c r="I57" s="61"/>
    </row>
    <row r="58" spans="1:9" s="5" customFormat="1" ht="15.75">
      <c r="A58" s="32"/>
      <c r="B58" s="32"/>
      <c r="C58" s="32"/>
      <c r="D58" s="32"/>
      <c r="E58" s="32"/>
      <c r="F58" s="60"/>
      <c r="G58" s="60"/>
      <c r="H58" s="60"/>
      <c r="I58" s="60"/>
    </row>
    <row r="59" spans="1:9" s="5" customFormat="1" ht="15.75">
      <c r="A59" s="32"/>
      <c r="B59" s="32"/>
      <c r="C59" s="32"/>
      <c r="D59" s="32"/>
      <c r="E59" s="32"/>
      <c r="F59" s="7"/>
      <c r="G59" s="64"/>
      <c r="H59" s="64"/>
      <c r="I59" s="64"/>
    </row>
    <row r="60" spans="1:9" s="5" customFormat="1" ht="15.75">
      <c r="A60" s="32"/>
      <c r="B60" s="32"/>
      <c r="C60" s="32"/>
      <c r="D60" s="32"/>
      <c r="E60" s="32"/>
      <c r="F60" s="7"/>
      <c r="G60" s="64"/>
      <c r="H60" s="64"/>
      <c r="I60" s="64"/>
    </row>
    <row r="61" spans="1:9" s="5" customFormat="1" ht="15.75">
      <c r="A61" s="32"/>
      <c r="B61" s="32"/>
      <c r="C61" s="32"/>
      <c r="D61" s="32"/>
      <c r="E61" s="32"/>
      <c r="F61" s="7"/>
      <c r="G61" s="64"/>
      <c r="H61" s="64"/>
      <c r="I61" s="64"/>
    </row>
    <row r="62" spans="1:9" s="5" customFormat="1" ht="15.75">
      <c r="A62" s="32"/>
      <c r="B62" s="32"/>
      <c r="C62" s="32"/>
      <c r="D62" s="32"/>
      <c r="E62" s="32"/>
      <c r="F62" s="7"/>
      <c r="G62" s="64"/>
      <c r="H62" s="64"/>
      <c r="I62" s="64"/>
    </row>
    <row r="63" spans="1:9" s="5" customFormat="1" ht="15.75">
      <c r="A63" s="32"/>
      <c r="B63" s="32"/>
      <c r="C63" s="32"/>
      <c r="D63" s="32"/>
      <c r="E63" s="32"/>
      <c r="F63" s="7"/>
      <c r="G63" s="64"/>
      <c r="H63" s="64"/>
      <c r="I63" s="64"/>
    </row>
    <row r="64" spans="1:9" s="5" customFormat="1" ht="15.75">
      <c r="A64" s="32"/>
      <c r="B64" s="32"/>
      <c r="C64" s="32"/>
      <c r="D64" s="32"/>
      <c r="E64" s="32"/>
      <c r="F64" s="7"/>
      <c r="G64" s="64"/>
      <c r="H64" s="64"/>
      <c r="I64" s="64"/>
    </row>
    <row r="65" spans="1:9" s="5" customFormat="1" ht="15.75">
      <c r="A65" s="32"/>
      <c r="B65" s="32"/>
      <c r="C65" s="32"/>
      <c r="D65" s="32"/>
      <c r="E65" s="32"/>
      <c r="F65" s="7"/>
      <c r="G65" s="64"/>
      <c r="H65" s="64"/>
      <c r="I65" s="64"/>
    </row>
    <row r="66" spans="1:9" s="5" customFormat="1" ht="15.75">
      <c r="A66" s="32"/>
      <c r="B66" s="32"/>
      <c r="C66" s="32"/>
      <c r="D66" s="32"/>
      <c r="E66" s="32"/>
      <c r="F66" s="7"/>
      <c r="G66" s="64"/>
      <c r="H66" s="64"/>
      <c r="I66" s="64"/>
    </row>
    <row r="67" spans="1:9" s="5" customFormat="1" ht="15.75">
      <c r="A67" s="32"/>
      <c r="B67" s="32"/>
      <c r="C67" s="32"/>
      <c r="D67" s="32"/>
      <c r="E67" s="32"/>
      <c r="F67" s="7"/>
      <c r="G67" s="64"/>
      <c r="H67" s="64"/>
      <c r="I67" s="64"/>
    </row>
    <row r="68" spans="1:9" s="5" customFormat="1" ht="15.75">
      <c r="A68" s="32"/>
      <c r="B68" s="32"/>
      <c r="C68" s="32"/>
      <c r="D68" s="32"/>
      <c r="E68" s="32"/>
      <c r="F68" s="7"/>
      <c r="G68" s="64"/>
      <c r="H68" s="64"/>
      <c r="I68" s="64"/>
    </row>
    <row r="69" spans="1:9" s="5" customFormat="1" ht="15.75">
      <c r="A69" s="32"/>
      <c r="B69" s="32"/>
      <c r="C69" s="32"/>
      <c r="D69" s="32"/>
      <c r="E69" s="32"/>
      <c r="F69" s="7"/>
      <c r="G69" s="64"/>
      <c r="H69" s="64"/>
      <c r="I69" s="64"/>
    </row>
    <row r="70" spans="1:9" s="5" customFormat="1" ht="15.75">
      <c r="A70" s="32"/>
      <c r="B70" s="32"/>
      <c r="C70" s="32"/>
      <c r="D70" s="32"/>
      <c r="E70" s="32"/>
      <c r="F70" s="7"/>
      <c r="G70" s="64"/>
      <c r="H70" s="64"/>
      <c r="I70" s="64"/>
    </row>
    <row r="71" spans="1:9" s="5" customFormat="1" ht="15.75">
      <c r="A71" s="32"/>
      <c r="B71" s="32"/>
      <c r="C71" s="32"/>
      <c r="D71" s="32"/>
      <c r="E71" s="32"/>
      <c r="F71" s="7"/>
      <c r="G71" s="64"/>
      <c r="H71" s="64"/>
      <c r="I71" s="64"/>
    </row>
    <row r="72" spans="1:9" s="5" customFormat="1" ht="15.75">
      <c r="A72" s="32"/>
      <c r="B72" s="32"/>
      <c r="C72" s="32"/>
      <c r="D72" s="32"/>
      <c r="E72" s="32"/>
      <c r="F72" s="7"/>
      <c r="G72" s="64"/>
      <c r="H72" s="64"/>
      <c r="I72" s="64"/>
    </row>
    <row r="73" spans="1:9" s="5" customFormat="1" ht="15.75">
      <c r="A73" s="32"/>
      <c r="B73" s="32"/>
      <c r="C73" s="32"/>
      <c r="D73" s="32"/>
      <c r="E73" s="32"/>
      <c r="F73" s="7"/>
      <c r="G73" s="64"/>
      <c r="H73" s="64"/>
      <c r="I73" s="64"/>
    </row>
    <row r="74" spans="1:9" s="5" customFormat="1" ht="15.75">
      <c r="A74" s="32"/>
      <c r="B74" s="32"/>
      <c r="C74" s="32"/>
      <c r="D74" s="32"/>
      <c r="E74" s="32"/>
      <c r="F74" s="7"/>
      <c r="G74" s="64"/>
      <c r="H74" s="64"/>
      <c r="I74" s="64"/>
    </row>
    <row r="75" spans="1:9" s="5" customFormat="1" ht="15.75">
      <c r="A75" s="32"/>
      <c r="B75" s="32"/>
      <c r="C75" s="32"/>
      <c r="D75" s="32"/>
      <c r="E75" s="32"/>
      <c r="F75" s="7"/>
      <c r="G75" s="64"/>
      <c r="H75" s="64"/>
      <c r="I75" s="64"/>
    </row>
    <row r="76" spans="1:9" s="5" customFormat="1" ht="15.75">
      <c r="A76" s="32"/>
      <c r="B76" s="32"/>
      <c r="C76" s="32"/>
      <c r="D76" s="32"/>
      <c r="E76" s="32"/>
      <c r="F76" s="7"/>
      <c r="G76" s="64"/>
      <c r="H76" s="64"/>
      <c r="I76" s="64"/>
    </row>
    <row r="77" spans="1:9" s="5" customFormat="1" ht="15.75">
      <c r="A77" s="32"/>
      <c r="B77" s="32"/>
      <c r="C77" s="32"/>
      <c r="D77" s="32"/>
      <c r="E77" s="32"/>
      <c r="F77" s="7"/>
      <c r="G77" s="64"/>
      <c r="H77" s="64"/>
      <c r="I77" s="64"/>
    </row>
    <row r="78" spans="1:9" s="5" customFormat="1" ht="15.75">
      <c r="A78" s="32"/>
      <c r="B78" s="32"/>
      <c r="C78" s="32"/>
      <c r="D78" s="32"/>
      <c r="E78" s="32"/>
      <c r="F78" s="7"/>
      <c r="G78" s="64"/>
      <c r="H78" s="64"/>
      <c r="I78" s="64"/>
    </row>
    <row r="79" spans="1:9" s="5" customFormat="1" ht="15.75">
      <c r="A79" s="32"/>
      <c r="B79" s="32"/>
      <c r="C79" s="32"/>
      <c r="D79" s="32"/>
      <c r="E79" s="32"/>
      <c r="F79" s="7"/>
      <c r="G79" s="64"/>
      <c r="H79" s="64"/>
      <c r="I79" s="64"/>
    </row>
    <row r="80" spans="1:9" s="5" customFormat="1" ht="15.75">
      <c r="A80" s="32"/>
      <c r="B80" s="32"/>
      <c r="C80" s="32"/>
      <c r="D80" s="32"/>
      <c r="E80" s="32"/>
      <c r="F80" s="7"/>
      <c r="G80" s="64"/>
      <c r="H80" s="64"/>
      <c r="I80" s="64"/>
    </row>
    <row r="81" spans="1:9" s="5" customFormat="1" ht="15.75">
      <c r="A81" s="32"/>
      <c r="B81" s="32"/>
      <c r="C81" s="32"/>
      <c r="D81" s="32"/>
      <c r="E81" s="32"/>
      <c r="F81" s="7"/>
      <c r="G81" s="64"/>
      <c r="H81" s="64"/>
      <c r="I81" s="64"/>
    </row>
    <row r="82" spans="1:9" s="5" customFormat="1" ht="15.75">
      <c r="A82" s="32"/>
      <c r="B82" s="32"/>
      <c r="C82" s="32"/>
      <c r="D82" s="32"/>
      <c r="E82" s="32"/>
      <c r="F82" s="7"/>
      <c r="G82" s="64"/>
      <c r="H82" s="64"/>
      <c r="I82" s="64"/>
    </row>
    <row r="83" spans="1:9" s="5" customFormat="1" ht="15.75">
      <c r="A83" s="32"/>
      <c r="B83" s="32"/>
      <c r="C83" s="32"/>
      <c r="D83" s="32"/>
      <c r="E83" s="32"/>
      <c r="F83" s="7"/>
      <c r="G83" s="64"/>
      <c r="H83" s="64"/>
      <c r="I83" s="64"/>
    </row>
    <row r="84" spans="1:9" s="5" customFormat="1" ht="15.75">
      <c r="A84" s="32"/>
      <c r="B84" s="32"/>
      <c r="C84" s="32"/>
      <c r="D84" s="32"/>
      <c r="E84" s="32"/>
      <c r="F84" s="7"/>
      <c r="G84" s="64"/>
      <c r="H84" s="64"/>
      <c r="I84" s="64"/>
    </row>
    <row r="85" spans="1:9" s="5" customFormat="1" ht="15.75">
      <c r="A85" s="32"/>
      <c r="B85" s="32"/>
      <c r="C85" s="32"/>
      <c r="D85" s="32"/>
      <c r="E85" s="32"/>
      <c r="F85" s="7"/>
      <c r="G85" s="64"/>
      <c r="H85" s="64"/>
      <c r="I85" s="64"/>
    </row>
    <row r="86" spans="1:9" s="5" customFormat="1" ht="15.75">
      <c r="A86" s="32"/>
      <c r="B86" s="32"/>
      <c r="C86" s="32"/>
      <c r="D86" s="32"/>
      <c r="E86" s="32"/>
      <c r="F86" s="7"/>
      <c r="G86" s="64"/>
      <c r="H86" s="64"/>
      <c r="I86" s="64"/>
    </row>
    <row r="87" spans="1:9" s="5" customFormat="1" ht="15.75">
      <c r="A87" s="32"/>
      <c r="B87" s="32"/>
      <c r="C87" s="32"/>
      <c r="D87" s="32"/>
      <c r="E87" s="32"/>
      <c r="F87" s="7"/>
      <c r="G87" s="64"/>
      <c r="H87" s="64"/>
      <c r="I87" s="64"/>
    </row>
    <row r="88" spans="1:9" s="5" customFormat="1" ht="15.75">
      <c r="A88" s="32"/>
      <c r="B88" s="32"/>
      <c r="C88" s="32"/>
      <c r="D88" s="32"/>
      <c r="E88" s="32"/>
      <c r="F88" s="7"/>
      <c r="G88" s="64"/>
      <c r="H88" s="64"/>
      <c r="I88" s="64"/>
    </row>
    <row r="89" spans="1:9" s="5" customFormat="1" ht="15.75">
      <c r="A89" s="32"/>
      <c r="B89" s="32"/>
      <c r="C89" s="32"/>
      <c r="D89" s="32"/>
      <c r="E89" s="32"/>
      <c r="F89" s="7"/>
      <c r="G89" s="64"/>
      <c r="H89" s="64"/>
      <c r="I89" s="64"/>
    </row>
    <row r="90" spans="1:9" s="5" customFormat="1" ht="15.75">
      <c r="A90" s="32"/>
      <c r="B90" s="32"/>
      <c r="C90" s="32"/>
      <c r="D90" s="32"/>
      <c r="E90" s="32"/>
      <c r="F90" s="7"/>
      <c r="G90" s="64"/>
      <c r="H90" s="64"/>
      <c r="I90" s="64"/>
    </row>
    <row r="91" spans="1:9" s="5" customFormat="1" ht="15.75">
      <c r="A91" s="32"/>
      <c r="B91" s="32"/>
      <c r="C91" s="32"/>
      <c r="D91" s="32"/>
      <c r="E91" s="32"/>
      <c r="F91" s="7"/>
      <c r="G91" s="64"/>
      <c r="H91" s="64"/>
      <c r="I91" s="64"/>
    </row>
    <row r="92" spans="1:9" s="5" customFormat="1" ht="15.75">
      <c r="A92" s="32"/>
      <c r="B92" s="32"/>
      <c r="C92" s="32"/>
      <c r="D92" s="32"/>
      <c r="E92" s="32"/>
      <c r="F92" s="7"/>
      <c r="G92" s="64"/>
      <c r="H92" s="64"/>
      <c r="I92" s="64"/>
    </row>
    <row r="93" spans="1:5" s="5" customFormat="1" ht="15.75">
      <c r="A93" s="32"/>
      <c r="B93" s="32"/>
      <c r="C93" s="32"/>
      <c r="D93" s="32"/>
      <c r="E93" s="32"/>
    </row>
    <row r="94" spans="1:9" s="5" customFormat="1" ht="15.75">
      <c r="A94" s="32"/>
      <c r="B94" s="32"/>
      <c r="C94" s="32"/>
      <c r="D94" s="32"/>
      <c r="E94" s="32"/>
      <c r="F94" s="7"/>
      <c r="G94" s="64"/>
      <c r="H94" s="64"/>
      <c r="I94" s="64"/>
    </row>
    <row r="95" spans="1:9" s="5" customFormat="1" ht="15.75">
      <c r="A95" s="32"/>
      <c r="B95" s="32"/>
      <c r="C95" s="32"/>
      <c r="D95" s="32"/>
      <c r="E95" s="32"/>
      <c r="F95" s="7"/>
      <c r="G95" s="64"/>
      <c r="H95" s="64"/>
      <c r="I95" s="64"/>
    </row>
    <row r="96" spans="1:9" s="5" customFormat="1" ht="15.75">
      <c r="A96" s="32"/>
      <c r="B96" s="32"/>
      <c r="C96" s="32"/>
      <c r="D96" s="32"/>
      <c r="E96" s="32"/>
      <c r="F96" s="7"/>
      <c r="G96" s="64"/>
      <c r="H96" s="64"/>
      <c r="I96" s="64"/>
    </row>
    <row r="97" spans="1:9" s="5" customFormat="1" ht="15.75">
      <c r="A97" s="32"/>
      <c r="B97" s="32"/>
      <c r="C97" s="32"/>
      <c r="D97" s="32"/>
      <c r="E97" s="32"/>
      <c r="F97" s="7"/>
      <c r="G97" s="64"/>
      <c r="H97" s="64"/>
      <c r="I97" s="64"/>
    </row>
    <row r="98" spans="1:9" s="5" customFormat="1" ht="15.75">
      <c r="A98" s="32"/>
      <c r="B98" s="32"/>
      <c r="C98" s="32"/>
      <c r="D98" s="32"/>
      <c r="E98" s="32"/>
      <c r="F98" s="7"/>
      <c r="G98" s="64"/>
      <c r="H98" s="64"/>
      <c r="I98" s="64"/>
    </row>
    <row r="99" spans="1:9" s="5" customFormat="1" ht="15.75">
      <c r="A99" s="32"/>
      <c r="B99" s="32"/>
      <c r="C99" s="32"/>
      <c r="D99" s="32"/>
      <c r="E99" s="32"/>
      <c r="F99" s="7"/>
      <c r="G99" s="64"/>
      <c r="H99" s="64"/>
      <c r="I99" s="64"/>
    </row>
    <row r="100" spans="1:9" s="5" customFormat="1" ht="15.75">
      <c r="A100" s="32"/>
      <c r="B100" s="32"/>
      <c r="C100" s="32"/>
      <c r="D100" s="32"/>
      <c r="E100" s="32"/>
      <c r="F100" s="7"/>
      <c r="G100" s="64"/>
      <c r="H100" s="64"/>
      <c r="I100" s="64"/>
    </row>
    <row r="101" spans="1:9" s="5" customFormat="1" ht="15.75">
      <c r="A101" s="32"/>
      <c r="B101" s="32"/>
      <c r="C101" s="32"/>
      <c r="D101" s="32"/>
      <c r="E101" s="32"/>
      <c r="F101" s="7"/>
      <c r="G101" s="64"/>
      <c r="H101" s="64"/>
      <c r="I101" s="64"/>
    </row>
    <row r="102" spans="1:9" s="5" customFormat="1" ht="15.75">
      <c r="A102" s="32"/>
      <c r="B102" s="32"/>
      <c r="C102" s="32"/>
      <c r="D102" s="32"/>
      <c r="E102" s="32"/>
      <c r="F102" s="7"/>
      <c r="G102" s="64"/>
      <c r="H102" s="64"/>
      <c r="I102" s="64"/>
    </row>
    <row r="103" spans="1:9" s="5" customFormat="1" ht="15.75">
      <c r="A103" s="32"/>
      <c r="B103" s="32"/>
      <c r="C103" s="32"/>
      <c r="D103" s="32"/>
      <c r="E103" s="32"/>
      <c r="F103" s="7"/>
      <c r="G103" s="64"/>
      <c r="H103" s="64"/>
      <c r="I103" s="64"/>
    </row>
    <row r="104" spans="1:9" s="5" customFormat="1" ht="15.75">
      <c r="A104" s="32"/>
      <c r="B104" s="32"/>
      <c r="C104" s="32"/>
      <c r="D104" s="32"/>
      <c r="E104" s="32"/>
      <c r="F104" s="7"/>
      <c r="G104" s="64"/>
      <c r="H104" s="64"/>
      <c r="I104" s="64"/>
    </row>
    <row r="105" spans="1:9" s="5" customFormat="1" ht="15.75">
      <c r="A105" s="32"/>
      <c r="B105" s="32"/>
      <c r="C105" s="32"/>
      <c r="D105" s="32"/>
      <c r="E105" s="32"/>
      <c r="F105" s="7"/>
      <c r="G105" s="64"/>
      <c r="H105" s="64"/>
      <c r="I105" s="64"/>
    </row>
    <row r="106" spans="1:9" s="5" customFormat="1" ht="15.75">
      <c r="A106" s="32"/>
      <c r="B106" s="32"/>
      <c r="C106" s="32"/>
      <c r="D106" s="32"/>
      <c r="E106" s="32"/>
      <c r="F106" s="7"/>
      <c r="G106" s="64"/>
      <c r="H106" s="64"/>
      <c r="I106" s="64"/>
    </row>
    <row r="107" spans="1:9" s="5" customFormat="1" ht="15.75">
      <c r="A107" s="32"/>
      <c r="B107" s="32"/>
      <c r="C107" s="32"/>
      <c r="D107" s="32"/>
      <c r="E107" s="32"/>
      <c r="F107" s="7"/>
      <c r="G107" s="64"/>
      <c r="H107" s="64"/>
      <c r="I107" s="64"/>
    </row>
    <row r="108" spans="1:9" s="5" customFormat="1" ht="15.75">
      <c r="A108" s="32"/>
      <c r="B108" s="32"/>
      <c r="C108" s="32"/>
      <c r="D108" s="32"/>
      <c r="E108" s="32"/>
      <c r="F108" s="7"/>
      <c r="G108" s="64"/>
      <c r="H108" s="64"/>
      <c r="I108" s="64"/>
    </row>
    <row r="109" spans="1:9" s="5" customFormat="1" ht="15.75">
      <c r="A109" s="32"/>
      <c r="B109" s="32"/>
      <c r="C109" s="32"/>
      <c r="D109" s="32"/>
      <c r="E109" s="32"/>
      <c r="F109" s="7"/>
      <c r="G109" s="64"/>
      <c r="H109" s="64"/>
      <c r="I109" s="64"/>
    </row>
    <row r="110" spans="1:9" s="5" customFormat="1" ht="15.75">
      <c r="A110" s="32"/>
      <c r="B110" s="32"/>
      <c r="C110" s="32"/>
      <c r="D110" s="32"/>
      <c r="E110" s="32"/>
      <c r="F110" s="7"/>
      <c r="G110" s="64"/>
      <c r="H110" s="64"/>
      <c r="I110" s="64"/>
    </row>
    <row r="111" spans="1:9" s="5" customFormat="1" ht="15.75">
      <c r="A111" s="32"/>
      <c r="B111" s="32"/>
      <c r="C111" s="32"/>
      <c r="D111" s="32"/>
      <c r="E111" s="32"/>
      <c r="F111" s="7"/>
      <c r="G111" s="64"/>
      <c r="H111" s="64"/>
      <c r="I111" s="64"/>
    </row>
    <row r="112" spans="1:9" s="5" customFormat="1" ht="15.75">
      <c r="A112" s="32"/>
      <c r="B112" s="32"/>
      <c r="C112" s="32"/>
      <c r="D112" s="32"/>
      <c r="E112" s="32"/>
      <c r="F112" s="7"/>
      <c r="G112" s="64"/>
      <c r="H112" s="64"/>
      <c r="I112" s="64"/>
    </row>
    <row r="113" spans="1:9" s="5" customFormat="1" ht="15.75">
      <c r="A113" s="32"/>
      <c r="B113" s="32"/>
      <c r="C113" s="32"/>
      <c r="D113" s="32"/>
      <c r="E113" s="32"/>
      <c r="F113" s="7"/>
      <c r="G113" s="64"/>
      <c r="H113" s="64"/>
      <c r="I113" s="64"/>
    </row>
    <row r="114" spans="1:9" s="5" customFormat="1" ht="15.75">
      <c r="A114" s="32"/>
      <c r="B114" s="32"/>
      <c r="C114" s="32"/>
      <c r="D114" s="32"/>
      <c r="E114" s="32"/>
      <c r="F114" s="8"/>
      <c r="G114" s="8"/>
      <c r="H114" s="8"/>
      <c r="I114" s="8"/>
    </row>
    <row r="115" spans="1:9" s="5" customFormat="1" ht="15.75">
      <c r="A115" s="32"/>
      <c r="B115" s="32"/>
      <c r="C115" s="32"/>
      <c r="D115" s="32"/>
      <c r="E115" s="32"/>
      <c r="F115" s="8"/>
      <c r="G115" s="8"/>
      <c r="H115" s="8"/>
      <c r="I115" s="8"/>
    </row>
    <row r="116" spans="1:9" s="5" customFormat="1" ht="15.75">
      <c r="A116" s="32"/>
      <c r="B116" s="32"/>
      <c r="C116" s="32"/>
      <c r="D116" s="32"/>
      <c r="E116" s="32"/>
      <c r="F116" s="8"/>
      <c r="G116" s="8"/>
      <c r="H116" s="8"/>
      <c r="I116" s="8"/>
    </row>
    <row r="117" spans="1:9" s="5" customFormat="1" ht="15.75">
      <c r="A117" s="32"/>
      <c r="B117" s="32"/>
      <c r="C117" s="32"/>
      <c r="D117" s="32"/>
      <c r="E117" s="32"/>
      <c r="F117" s="8"/>
      <c r="G117" s="8"/>
      <c r="H117" s="8"/>
      <c r="I117" s="8"/>
    </row>
    <row r="118" spans="1:9" s="5" customFormat="1" ht="15.75">
      <c r="A118" s="32"/>
      <c r="B118" s="32"/>
      <c r="C118" s="32"/>
      <c r="D118" s="32"/>
      <c r="E118" s="32"/>
      <c r="F118" s="8"/>
      <c r="G118" s="8"/>
      <c r="H118" s="8"/>
      <c r="I118" s="8"/>
    </row>
    <row r="119" spans="1:9" s="5" customFormat="1" ht="15.75">
      <c r="A119" s="32"/>
      <c r="B119" s="32"/>
      <c r="C119" s="32"/>
      <c r="D119" s="32"/>
      <c r="E119" s="32"/>
      <c r="F119" s="8"/>
      <c r="G119" s="8"/>
      <c r="H119" s="8"/>
      <c r="I119" s="8"/>
    </row>
    <row r="120" spans="1:9" s="5" customFormat="1" ht="15.75">
      <c r="A120" s="32"/>
      <c r="B120" s="32"/>
      <c r="C120" s="32"/>
      <c r="D120" s="32"/>
      <c r="E120" s="32"/>
      <c r="F120" s="8"/>
      <c r="G120" s="8"/>
      <c r="H120" s="8"/>
      <c r="I120" s="8"/>
    </row>
    <row r="121" spans="1:9" s="5" customFormat="1" ht="15.75">
      <c r="A121" s="32"/>
      <c r="B121" s="32"/>
      <c r="C121" s="32"/>
      <c r="D121" s="32"/>
      <c r="E121" s="32"/>
      <c r="F121" s="8"/>
      <c r="G121" s="8"/>
      <c r="H121" s="8"/>
      <c r="I121" s="8"/>
    </row>
    <row r="122" spans="1:9" s="5" customFormat="1" ht="15.75">
      <c r="A122" s="32"/>
      <c r="B122" s="32"/>
      <c r="C122" s="32"/>
      <c r="D122" s="32"/>
      <c r="E122" s="32"/>
      <c r="F122" s="8"/>
      <c r="G122" s="8"/>
      <c r="H122" s="8"/>
      <c r="I122" s="8"/>
    </row>
    <row r="123" spans="1:9" s="5" customFormat="1" ht="15.75">
      <c r="A123" s="32"/>
      <c r="B123" s="32"/>
      <c r="C123" s="32"/>
      <c r="D123" s="32"/>
      <c r="E123" s="32"/>
      <c r="F123" s="8"/>
      <c r="G123" s="8"/>
      <c r="H123" s="8"/>
      <c r="I123" s="8"/>
    </row>
    <row r="124" spans="1:9" s="5" customFormat="1" ht="15.75">
      <c r="A124" s="32"/>
      <c r="B124" s="32"/>
      <c r="C124" s="32"/>
      <c r="D124" s="32"/>
      <c r="E124" s="32"/>
      <c r="F124" s="8"/>
      <c r="G124" s="8"/>
      <c r="H124" s="8"/>
      <c r="I124" s="8"/>
    </row>
    <row r="125" spans="1:9" s="5" customFormat="1" ht="15.75">
      <c r="A125" s="32"/>
      <c r="B125" s="32"/>
      <c r="C125" s="32"/>
      <c r="D125" s="32"/>
      <c r="E125" s="32"/>
      <c r="F125" s="8"/>
      <c r="G125" s="8"/>
      <c r="H125" s="8"/>
      <c r="I125" s="8"/>
    </row>
    <row r="126" spans="1:9" s="5" customFormat="1" ht="15.75">
      <c r="A126" s="32"/>
      <c r="B126" s="32"/>
      <c r="C126" s="32"/>
      <c r="D126" s="32"/>
      <c r="E126" s="32"/>
      <c r="F126" s="8"/>
      <c r="G126" s="8"/>
      <c r="H126" s="8"/>
      <c r="I126" s="8"/>
    </row>
    <row r="127" spans="1:9" s="5" customFormat="1" ht="15.75">
      <c r="A127" s="32"/>
      <c r="B127" s="32"/>
      <c r="C127" s="32"/>
      <c r="D127" s="32"/>
      <c r="E127" s="32"/>
      <c r="F127" s="8"/>
      <c r="G127" s="8"/>
      <c r="H127" s="8"/>
      <c r="I127" s="8"/>
    </row>
    <row r="128" spans="1:9" s="5" customFormat="1" ht="15.75">
      <c r="A128" s="32"/>
      <c r="B128" s="32"/>
      <c r="C128" s="32"/>
      <c r="D128" s="32"/>
      <c r="E128" s="32"/>
      <c r="F128" s="8"/>
      <c r="G128" s="8"/>
      <c r="H128" s="8"/>
      <c r="I128" s="8"/>
    </row>
    <row r="129" spans="1:9" s="5" customFormat="1" ht="15.75">
      <c r="A129" s="32"/>
      <c r="B129" s="32"/>
      <c r="C129" s="32"/>
      <c r="D129" s="32"/>
      <c r="E129" s="32"/>
      <c r="F129" s="8"/>
      <c r="G129" s="8"/>
      <c r="H129" s="8"/>
      <c r="I129" s="8"/>
    </row>
    <row r="130" spans="1:9" s="5" customFormat="1" ht="15.75">
      <c r="A130" s="32"/>
      <c r="B130" s="32"/>
      <c r="C130" s="32"/>
      <c r="D130" s="32"/>
      <c r="E130" s="32"/>
      <c r="F130" s="8"/>
      <c r="G130" s="8"/>
      <c r="H130" s="8"/>
      <c r="I130" s="8"/>
    </row>
    <row r="131" spans="1:9" s="5" customFormat="1" ht="15.75">
      <c r="A131" s="32"/>
      <c r="B131" s="32"/>
      <c r="C131" s="32"/>
      <c r="D131" s="32"/>
      <c r="E131" s="32"/>
      <c r="F131" s="8"/>
      <c r="G131" s="8"/>
      <c r="H131" s="8"/>
      <c r="I131" s="8"/>
    </row>
    <row r="132" spans="1:9" s="5" customFormat="1" ht="15.75">
      <c r="A132" s="32"/>
      <c r="B132" s="32"/>
      <c r="C132" s="32"/>
      <c r="D132" s="32"/>
      <c r="E132" s="32"/>
      <c r="F132" s="8"/>
      <c r="G132" s="8"/>
      <c r="H132" s="8"/>
      <c r="I132" s="8"/>
    </row>
    <row r="133" spans="1:9" s="5" customFormat="1" ht="15.75">
      <c r="A133" s="32"/>
      <c r="B133" s="32"/>
      <c r="C133" s="32"/>
      <c r="D133" s="32"/>
      <c r="E133" s="32"/>
      <c r="F133" s="8"/>
      <c r="G133" s="8"/>
      <c r="H133" s="8"/>
      <c r="I133" s="8"/>
    </row>
    <row r="134" spans="1:9" s="5" customFormat="1" ht="15.75">
      <c r="A134" s="32"/>
      <c r="B134" s="32"/>
      <c r="C134" s="32"/>
      <c r="D134" s="32"/>
      <c r="E134" s="32"/>
      <c r="F134" s="8"/>
      <c r="G134" s="8"/>
      <c r="H134" s="8"/>
      <c r="I134" s="8"/>
    </row>
    <row r="135" spans="1:9" s="5" customFormat="1" ht="15.75">
      <c r="A135" s="32"/>
      <c r="B135" s="32"/>
      <c r="C135" s="32"/>
      <c r="D135" s="32"/>
      <c r="E135" s="32"/>
      <c r="F135" s="8"/>
      <c r="G135" s="8"/>
      <c r="H135" s="8"/>
      <c r="I135" s="8"/>
    </row>
    <row r="136" spans="1:9" s="5" customFormat="1" ht="15.75">
      <c r="A136" s="32"/>
      <c r="B136" s="32"/>
      <c r="C136" s="32"/>
      <c r="D136" s="32"/>
      <c r="E136" s="32"/>
      <c r="F136" s="8"/>
      <c r="G136" s="8"/>
      <c r="H136" s="8"/>
      <c r="I136" s="8"/>
    </row>
    <row r="137" spans="1:9" s="5" customFormat="1" ht="15.75">
      <c r="A137" s="32"/>
      <c r="B137" s="32"/>
      <c r="C137" s="32"/>
      <c r="D137" s="32"/>
      <c r="E137" s="32"/>
      <c r="F137" s="8"/>
      <c r="G137" s="8"/>
      <c r="H137" s="8"/>
      <c r="I137" s="8"/>
    </row>
    <row r="138" spans="1:9" s="5" customFormat="1" ht="15.75">
      <c r="A138" s="32"/>
      <c r="B138" s="32"/>
      <c r="C138" s="32"/>
      <c r="D138" s="32"/>
      <c r="E138" s="32"/>
      <c r="F138" s="8"/>
      <c r="G138" s="8"/>
      <c r="H138" s="8"/>
      <c r="I138" s="8"/>
    </row>
    <row r="139" spans="1:9" s="5" customFormat="1" ht="15.75">
      <c r="A139" s="32"/>
      <c r="B139" s="32"/>
      <c r="C139" s="32"/>
      <c r="D139" s="32"/>
      <c r="E139" s="32"/>
      <c r="F139" s="8"/>
      <c r="G139" s="8"/>
      <c r="H139" s="8"/>
      <c r="I139" s="8"/>
    </row>
    <row r="140" spans="1:9" s="5" customFormat="1" ht="15.75">
      <c r="A140" s="32"/>
      <c r="B140" s="32"/>
      <c r="C140" s="32"/>
      <c r="D140" s="32"/>
      <c r="E140" s="32"/>
      <c r="F140" s="8"/>
      <c r="G140" s="8"/>
      <c r="H140" s="8"/>
      <c r="I140" s="8"/>
    </row>
    <row r="141" spans="1:9" s="5" customFormat="1" ht="15.75">
      <c r="A141" s="32"/>
      <c r="B141" s="32"/>
      <c r="C141" s="32"/>
      <c r="D141" s="32"/>
      <c r="E141" s="32"/>
      <c r="F141" s="8"/>
      <c r="G141" s="8"/>
      <c r="H141" s="8"/>
      <c r="I141" s="8"/>
    </row>
    <row r="142" spans="1:9" s="5" customFormat="1" ht="15.75">
      <c r="A142" s="32"/>
      <c r="B142" s="32"/>
      <c r="C142" s="32"/>
      <c r="D142" s="32"/>
      <c r="E142" s="32"/>
      <c r="F142" s="8"/>
      <c r="G142" s="8"/>
      <c r="H142" s="8"/>
      <c r="I142" s="8"/>
    </row>
    <row r="143" spans="1:9" s="5" customFormat="1" ht="15.75">
      <c r="A143" s="32"/>
      <c r="B143" s="32"/>
      <c r="C143" s="32"/>
      <c r="D143" s="32"/>
      <c r="E143" s="32"/>
      <c r="F143" s="8"/>
      <c r="G143" s="8"/>
      <c r="H143" s="8"/>
      <c r="I143" s="8"/>
    </row>
    <row r="144" spans="1:9" s="5" customFormat="1" ht="15.75">
      <c r="A144" s="32"/>
      <c r="B144" s="32"/>
      <c r="C144" s="32"/>
      <c r="D144" s="32"/>
      <c r="E144" s="32"/>
      <c r="F144" s="8"/>
      <c r="G144" s="8"/>
      <c r="H144" s="8"/>
      <c r="I144" s="8"/>
    </row>
    <row r="145" spans="1:9" s="5" customFormat="1" ht="15.75">
      <c r="A145" s="32"/>
      <c r="B145" s="32"/>
      <c r="C145" s="32"/>
      <c r="D145" s="32"/>
      <c r="E145" s="32"/>
      <c r="F145" s="8"/>
      <c r="G145" s="8"/>
      <c r="H145" s="8"/>
      <c r="I145" s="8"/>
    </row>
    <row r="146" spans="1:9" s="5" customFormat="1" ht="15.75">
      <c r="A146" s="32"/>
      <c r="B146" s="32"/>
      <c r="C146" s="32"/>
      <c r="D146" s="32"/>
      <c r="E146" s="32"/>
      <c r="F146" s="8"/>
      <c r="G146" s="8"/>
      <c r="H146" s="8"/>
      <c r="I146" s="8"/>
    </row>
    <row r="147" spans="1:9" s="5" customFormat="1" ht="15.75">
      <c r="A147" s="32"/>
      <c r="B147" s="32"/>
      <c r="C147" s="32"/>
      <c r="D147" s="32"/>
      <c r="E147" s="32"/>
      <c r="F147" s="8"/>
      <c r="G147" s="8"/>
      <c r="H147" s="8"/>
      <c r="I147" s="8"/>
    </row>
    <row r="148" spans="1:9" s="5" customFormat="1" ht="15.75">
      <c r="A148" s="32"/>
      <c r="B148" s="32"/>
      <c r="C148" s="32"/>
      <c r="D148" s="32"/>
      <c r="E148" s="32"/>
      <c r="F148" s="8"/>
      <c r="G148" s="8"/>
      <c r="H148" s="8"/>
      <c r="I148" s="8"/>
    </row>
    <row r="149" spans="1:9" s="5" customFormat="1" ht="15.75">
      <c r="A149" s="32"/>
      <c r="B149" s="32"/>
      <c r="C149" s="32"/>
      <c r="D149" s="32"/>
      <c r="E149" s="32"/>
      <c r="F149" s="8"/>
      <c r="G149" s="8"/>
      <c r="H149" s="8"/>
      <c r="I149" s="8"/>
    </row>
    <row r="150" spans="1:9" s="5" customFormat="1" ht="15.75">
      <c r="A150" s="32"/>
      <c r="B150" s="32"/>
      <c r="C150" s="32"/>
      <c r="D150" s="32"/>
      <c r="E150" s="32"/>
      <c r="F150" s="8"/>
      <c r="G150" s="8"/>
      <c r="H150" s="8"/>
      <c r="I150" s="8"/>
    </row>
    <row r="151" spans="1:9" s="5" customFormat="1" ht="15.75">
      <c r="A151" s="32"/>
      <c r="B151" s="32"/>
      <c r="C151" s="32"/>
      <c r="D151" s="32"/>
      <c r="E151" s="32"/>
      <c r="F151" s="8"/>
      <c r="G151" s="8"/>
      <c r="H151" s="8"/>
      <c r="I151" s="8"/>
    </row>
    <row r="152" spans="1:9" s="5" customFormat="1" ht="15.75">
      <c r="A152" s="32"/>
      <c r="B152" s="32"/>
      <c r="C152" s="32"/>
      <c r="D152" s="32"/>
      <c r="E152" s="32"/>
      <c r="F152" s="8"/>
      <c r="G152" s="8"/>
      <c r="H152" s="8"/>
      <c r="I152" s="8"/>
    </row>
    <row r="153" spans="1:9" s="5" customFormat="1" ht="15.75">
      <c r="A153" s="32"/>
      <c r="B153" s="32"/>
      <c r="C153" s="32"/>
      <c r="D153" s="32"/>
      <c r="E153" s="32"/>
      <c r="F153" s="8"/>
      <c r="G153" s="8"/>
      <c r="H153" s="8"/>
      <c r="I153" s="8"/>
    </row>
    <row r="154" spans="1:9" s="5" customFormat="1" ht="15.75">
      <c r="A154" s="32"/>
      <c r="B154" s="32"/>
      <c r="C154" s="32"/>
      <c r="D154" s="32"/>
      <c r="E154" s="32"/>
      <c r="F154" s="8"/>
      <c r="G154" s="8"/>
      <c r="H154" s="8"/>
      <c r="I154" s="8"/>
    </row>
    <row r="155" spans="1:9" s="5" customFormat="1" ht="15.75">
      <c r="A155" s="32"/>
      <c r="B155" s="32"/>
      <c r="C155" s="32"/>
      <c r="D155" s="32"/>
      <c r="E155" s="32"/>
      <c r="F155" s="8"/>
      <c r="G155" s="8"/>
      <c r="H155" s="8"/>
      <c r="I155" s="8"/>
    </row>
    <row r="156" spans="1:9" s="5" customFormat="1" ht="15.75">
      <c r="A156" s="32"/>
      <c r="B156" s="32"/>
      <c r="C156" s="32"/>
      <c r="D156" s="32"/>
      <c r="E156" s="32"/>
      <c r="F156" s="8"/>
      <c r="G156" s="8"/>
      <c r="H156" s="8"/>
      <c r="I156" s="8"/>
    </row>
    <row r="157" spans="1:9" s="5" customFormat="1" ht="15.75">
      <c r="A157" s="32"/>
      <c r="B157" s="32"/>
      <c r="C157" s="32"/>
      <c r="D157" s="32"/>
      <c r="E157" s="32"/>
      <c r="F157" s="8"/>
      <c r="G157" s="8"/>
      <c r="H157" s="8"/>
      <c r="I157" s="8"/>
    </row>
    <row r="158" spans="1:9" s="5" customFormat="1" ht="15.75">
      <c r="A158" s="32"/>
      <c r="B158" s="32"/>
      <c r="C158" s="32"/>
      <c r="D158" s="32"/>
      <c r="E158" s="32"/>
      <c r="F158" s="8"/>
      <c r="G158" s="8"/>
      <c r="H158" s="8"/>
      <c r="I158" s="8"/>
    </row>
    <row r="159" spans="1:9" s="5" customFormat="1" ht="15.75">
      <c r="A159" s="32"/>
      <c r="B159" s="32"/>
      <c r="C159" s="32"/>
      <c r="D159" s="32"/>
      <c r="E159" s="32"/>
      <c r="F159" s="8"/>
      <c r="G159" s="8"/>
      <c r="H159" s="8"/>
      <c r="I159" s="8"/>
    </row>
    <row r="160" spans="1:9" s="5" customFormat="1" ht="15.75">
      <c r="A160" s="32"/>
      <c r="B160" s="32"/>
      <c r="C160" s="32"/>
      <c r="D160" s="32"/>
      <c r="E160" s="32"/>
      <c r="F160" s="8"/>
      <c r="G160" s="8"/>
      <c r="H160" s="8"/>
      <c r="I160" s="8"/>
    </row>
    <row r="161" spans="1:9" s="5" customFormat="1" ht="15.75">
      <c r="A161" s="32"/>
      <c r="B161" s="32"/>
      <c r="C161" s="32"/>
      <c r="D161" s="32"/>
      <c r="E161" s="32"/>
      <c r="F161" s="8"/>
      <c r="G161" s="8"/>
      <c r="H161" s="8"/>
      <c r="I161" s="8"/>
    </row>
    <row r="162" spans="1:9" s="5" customFormat="1" ht="15.75">
      <c r="A162" s="32"/>
      <c r="B162" s="32"/>
      <c r="C162" s="32"/>
      <c r="D162" s="32"/>
      <c r="E162" s="32"/>
      <c r="F162" s="8"/>
      <c r="G162" s="8"/>
      <c r="H162" s="8"/>
      <c r="I162" s="8"/>
    </row>
    <row r="163" spans="1:9" s="5" customFormat="1" ht="15.75">
      <c r="A163" s="32"/>
      <c r="B163" s="32"/>
      <c r="C163" s="32"/>
      <c r="D163" s="32"/>
      <c r="E163" s="32"/>
      <c r="F163" s="8"/>
      <c r="G163" s="8"/>
      <c r="H163" s="8"/>
      <c r="I163" s="8"/>
    </row>
    <row r="164" spans="1:9" s="5" customFormat="1" ht="15.75">
      <c r="A164" s="32"/>
      <c r="B164" s="32"/>
      <c r="C164" s="32"/>
      <c r="D164" s="32"/>
      <c r="E164" s="32"/>
      <c r="F164" s="8"/>
      <c r="G164" s="8"/>
      <c r="H164" s="8"/>
      <c r="I164" s="8"/>
    </row>
    <row r="165" spans="1:9" s="5" customFormat="1" ht="15.75">
      <c r="A165" s="32"/>
      <c r="B165" s="32"/>
      <c r="C165" s="32"/>
      <c r="D165" s="32"/>
      <c r="E165" s="32"/>
      <c r="F165" s="8"/>
      <c r="G165" s="8"/>
      <c r="H165" s="8"/>
      <c r="I165" s="8"/>
    </row>
    <row r="166" spans="1:9" s="5" customFormat="1" ht="15.75">
      <c r="A166" s="32"/>
      <c r="B166" s="32"/>
      <c r="C166" s="32"/>
      <c r="D166" s="32"/>
      <c r="E166" s="32"/>
      <c r="F166" s="8"/>
      <c r="G166" s="8"/>
      <c r="H166" s="8"/>
      <c r="I166" s="8"/>
    </row>
    <row r="167" spans="1:9" s="5" customFormat="1" ht="15.75">
      <c r="A167" s="32"/>
      <c r="B167" s="32"/>
      <c r="C167" s="32"/>
      <c r="D167" s="32"/>
      <c r="E167" s="32"/>
      <c r="F167" s="8"/>
      <c r="G167" s="8"/>
      <c r="H167" s="8"/>
      <c r="I167" s="8"/>
    </row>
    <row r="168" spans="1:9" s="5" customFormat="1" ht="15.75">
      <c r="A168" s="32"/>
      <c r="B168" s="32"/>
      <c r="C168" s="32"/>
      <c r="D168" s="32"/>
      <c r="E168" s="32"/>
      <c r="F168" s="8"/>
      <c r="G168" s="8"/>
      <c r="H168" s="8"/>
      <c r="I168" s="8"/>
    </row>
    <row r="169" spans="1:9" s="5" customFormat="1" ht="15.75">
      <c r="A169" s="32"/>
      <c r="B169" s="32"/>
      <c r="C169" s="32"/>
      <c r="D169" s="32"/>
      <c r="E169" s="32"/>
      <c r="F169" s="8"/>
      <c r="G169" s="8"/>
      <c r="H169" s="8"/>
      <c r="I169" s="8"/>
    </row>
    <row r="170" spans="1:9" s="5" customFormat="1" ht="15.75">
      <c r="A170" s="32"/>
      <c r="B170" s="32"/>
      <c r="C170" s="32"/>
      <c r="D170" s="32"/>
      <c r="E170" s="32"/>
      <c r="F170" s="8"/>
      <c r="G170" s="8"/>
      <c r="H170" s="8"/>
      <c r="I170" s="8"/>
    </row>
    <row r="171" spans="1:9" s="5" customFormat="1" ht="15.75">
      <c r="A171" s="32"/>
      <c r="B171" s="32"/>
      <c r="C171" s="32"/>
      <c r="D171" s="32"/>
      <c r="E171" s="32"/>
      <c r="F171" s="8"/>
      <c r="G171" s="8"/>
      <c r="H171" s="8"/>
      <c r="I171" s="8"/>
    </row>
    <row r="172" spans="1:9" s="5" customFormat="1" ht="15.75">
      <c r="A172" s="32"/>
      <c r="B172" s="32"/>
      <c r="C172" s="32"/>
      <c r="D172" s="32"/>
      <c r="E172" s="32"/>
      <c r="F172" s="8"/>
      <c r="G172" s="8"/>
      <c r="H172" s="8"/>
      <c r="I172" s="8"/>
    </row>
    <row r="173" spans="1:9" s="5" customFormat="1" ht="15.75">
      <c r="A173" s="32"/>
      <c r="B173" s="32"/>
      <c r="C173" s="32"/>
      <c r="D173" s="32"/>
      <c r="E173" s="32"/>
      <c r="F173" s="8"/>
      <c r="G173" s="8"/>
      <c r="H173" s="8"/>
      <c r="I173" s="8"/>
    </row>
    <row r="174" spans="1:9" s="5" customFormat="1" ht="15.75">
      <c r="A174" s="32"/>
      <c r="B174" s="32"/>
      <c r="C174" s="32"/>
      <c r="D174" s="32"/>
      <c r="E174" s="32"/>
      <c r="F174" s="8"/>
      <c r="G174" s="8"/>
      <c r="H174" s="8"/>
      <c r="I174" s="8"/>
    </row>
    <row r="175" spans="1:9" s="5" customFormat="1" ht="15.75">
      <c r="A175" s="32"/>
      <c r="B175" s="32"/>
      <c r="C175" s="32"/>
      <c r="D175" s="32"/>
      <c r="E175" s="32"/>
      <c r="F175" s="8"/>
      <c r="G175" s="8"/>
      <c r="H175" s="8"/>
      <c r="I175" s="8"/>
    </row>
    <row r="176" spans="1:9" s="5" customFormat="1" ht="15.75">
      <c r="A176" s="32"/>
      <c r="B176" s="32"/>
      <c r="C176" s="32"/>
      <c r="D176" s="32"/>
      <c r="E176" s="32"/>
      <c r="F176" s="8"/>
      <c r="G176" s="8"/>
      <c r="H176" s="8"/>
      <c r="I176" s="8"/>
    </row>
    <row r="177" spans="1:9" s="5" customFormat="1" ht="15.75">
      <c r="A177" s="32"/>
      <c r="B177" s="32"/>
      <c r="C177" s="32"/>
      <c r="D177" s="32"/>
      <c r="E177" s="32"/>
      <c r="F177" s="8"/>
      <c r="G177" s="8"/>
      <c r="H177" s="8"/>
      <c r="I177" s="8"/>
    </row>
    <row r="178" spans="1:9" s="5" customFormat="1" ht="15.75">
      <c r="A178" s="32"/>
      <c r="B178" s="32"/>
      <c r="C178" s="32"/>
      <c r="D178" s="32"/>
      <c r="E178" s="32"/>
      <c r="F178" s="8"/>
      <c r="G178" s="8"/>
      <c r="H178" s="8"/>
      <c r="I178" s="8"/>
    </row>
    <row r="179" spans="1:9" s="5" customFormat="1" ht="15.75">
      <c r="A179" s="32"/>
      <c r="B179" s="32"/>
      <c r="C179" s="32"/>
      <c r="D179" s="32"/>
      <c r="E179" s="32"/>
      <c r="F179" s="8"/>
      <c r="G179" s="8"/>
      <c r="H179" s="8"/>
      <c r="I179" s="8"/>
    </row>
    <row r="180" spans="1:9" s="5" customFormat="1" ht="15.75">
      <c r="A180" s="32"/>
      <c r="B180" s="32"/>
      <c r="C180" s="32"/>
      <c r="D180" s="32"/>
      <c r="E180" s="32"/>
      <c r="F180" s="8"/>
      <c r="G180" s="8"/>
      <c r="H180" s="8"/>
      <c r="I180" s="8"/>
    </row>
    <row r="181" spans="1:9" s="5" customFormat="1" ht="15.75">
      <c r="A181" s="32"/>
      <c r="B181" s="32"/>
      <c r="C181" s="32"/>
      <c r="D181" s="32"/>
      <c r="E181" s="32"/>
      <c r="F181" s="8"/>
      <c r="G181" s="8"/>
      <c r="H181" s="8"/>
      <c r="I181" s="8"/>
    </row>
    <row r="182" spans="1:9" s="5" customFormat="1" ht="15.75">
      <c r="A182" s="32"/>
      <c r="B182" s="32"/>
      <c r="C182" s="32"/>
      <c r="D182" s="32"/>
      <c r="E182" s="32"/>
      <c r="F182" s="8"/>
      <c r="G182" s="8"/>
      <c r="H182" s="8"/>
      <c r="I182" s="8"/>
    </row>
    <row r="183" spans="1:9" s="5" customFormat="1" ht="15.75">
      <c r="A183" s="32"/>
      <c r="B183" s="32"/>
      <c r="C183" s="32"/>
      <c r="D183" s="32"/>
      <c r="E183" s="32"/>
      <c r="F183" s="8"/>
      <c r="G183" s="8"/>
      <c r="H183" s="8"/>
      <c r="I183" s="8"/>
    </row>
    <row r="184" spans="1:9" s="5" customFormat="1" ht="15.75">
      <c r="A184" s="32"/>
      <c r="B184" s="32"/>
      <c r="C184" s="32"/>
      <c r="D184" s="32"/>
      <c r="E184" s="32"/>
      <c r="F184" s="8"/>
      <c r="G184" s="8"/>
      <c r="H184" s="8"/>
      <c r="I184" s="8"/>
    </row>
    <row r="185" spans="1:9" s="5" customFormat="1" ht="15.75">
      <c r="A185" s="32"/>
      <c r="B185" s="32"/>
      <c r="C185" s="32"/>
      <c r="D185" s="32"/>
      <c r="E185" s="32"/>
      <c r="F185" s="8"/>
      <c r="G185" s="8"/>
      <c r="H185" s="8"/>
      <c r="I185" s="8"/>
    </row>
    <row r="186" spans="1:9" s="5" customFormat="1" ht="15.75">
      <c r="A186" s="32"/>
      <c r="B186" s="32"/>
      <c r="C186" s="32"/>
      <c r="D186" s="32"/>
      <c r="E186" s="32"/>
      <c r="F186" s="8"/>
      <c r="G186" s="8"/>
      <c r="H186" s="8"/>
      <c r="I186" s="8"/>
    </row>
    <row r="187" spans="1:9" s="5" customFormat="1" ht="15.75">
      <c r="A187" s="32"/>
      <c r="B187" s="32"/>
      <c r="C187" s="32"/>
      <c r="D187" s="32"/>
      <c r="E187" s="32"/>
      <c r="F187" s="8"/>
      <c r="G187" s="8"/>
      <c r="H187" s="8"/>
      <c r="I187" s="8"/>
    </row>
    <row r="188" spans="1:9" s="5" customFormat="1" ht="15.75">
      <c r="A188" s="32"/>
      <c r="B188" s="32"/>
      <c r="C188" s="32"/>
      <c r="D188" s="32"/>
      <c r="E188" s="32"/>
      <c r="F188" s="8"/>
      <c r="G188" s="8"/>
      <c r="H188" s="8"/>
      <c r="I188" s="8"/>
    </row>
    <row r="189" spans="1:9" s="5" customFormat="1" ht="15.75">
      <c r="A189" s="32"/>
      <c r="B189" s="32"/>
      <c r="C189" s="32"/>
      <c r="D189" s="32"/>
      <c r="E189" s="32"/>
      <c r="F189" s="8"/>
      <c r="G189" s="8"/>
      <c r="H189" s="8"/>
      <c r="I189" s="8"/>
    </row>
    <row r="190" spans="1:9" s="5" customFormat="1" ht="15.75">
      <c r="A190" s="32"/>
      <c r="B190" s="32"/>
      <c r="C190" s="32"/>
      <c r="D190" s="32"/>
      <c r="E190" s="32"/>
      <c r="F190" s="8"/>
      <c r="G190" s="8"/>
      <c r="H190" s="8"/>
      <c r="I190" s="8"/>
    </row>
    <row r="191" spans="1:9" s="5" customFormat="1" ht="15.75">
      <c r="A191" s="32"/>
      <c r="B191" s="32"/>
      <c r="C191" s="32"/>
      <c r="D191" s="32"/>
      <c r="E191" s="32"/>
      <c r="F191" s="8"/>
      <c r="G191" s="8"/>
      <c r="H191" s="8"/>
      <c r="I191" s="8"/>
    </row>
    <row r="192" spans="1:9" s="5" customFormat="1" ht="15.75">
      <c r="A192" s="32"/>
      <c r="B192" s="32"/>
      <c r="C192" s="32"/>
      <c r="D192" s="32"/>
      <c r="E192" s="32"/>
      <c r="F192" s="8"/>
      <c r="G192" s="8"/>
      <c r="H192" s="8"/>
      <c r="I192" s="8"/>
    </row>
    <row r="193" spans="1:9" s="5" customFormat="1" ht="15.75">
      <c r="A193" s="32"/>
      <c r="B193" s="32"/>
      <c r="C193" s="32"/>
      <c r="D193" s="32"/>
      <c r="E193" s="32"/>
      <c r="F193" s="8"/>
      <c r="G193" s="8"/>
      <c r="H193" s="8"/>
      <c r="I193" s="8"/>
    </row>
    <row r="194" spans="1:9" s="5" customFormat="1" ht="15.75">
      <c r="A194" s="32"/>
      <c r="B194" s="32"/>
      <c r="C194" s="32"/>
      <c r="D194" s="32"/>
      <c r="E194" s="32"/>
      <c r="F194" s="8"/>
      <c r="G194" s="8"/>
      <c r="H194" s="8"/>
      <c r="I194" s="8"/>
    </row>
    <row r="195" spans="1:9" s="5" customFormat="1" ht="15.75">
      <c r="A195" s="32"/>
      <c r="B195" s="32"/>
      <c r="C195" s="32"/>
      <c r="D195" s="32"/>
      <c r="E195" s="32"/>
      <c r="F195" s="8"/>
      <c r="G195" s="8"/>
      <c r="H195" s="8"/>
      <c r="I195" s="8"/>
    </row>
    <row r="196" spans="1:9" s="5" customFormat="1" ht="15.75">
      <c r="A196" s="32"/>
      <c r="B196" s="32"/>
      <c r="C196" s="32"/>
      <c r="D196" s="32"/>
      <c r="E196" s="32"/>
      <c r="F196" s="8"/>
      <c r="G196" s="8"/>
      <c r="H196" s="8"/>
      <c r="I196" s="8"/>
    </row>
    <row r="197" spans="1:9" s="5" customFormat="1" ht="15.75">
      <c r="A197" s="32"/>
      <c r="B197" s="32"/>
      <c r="C197" s="32"/>
      <c r="D197" s="32"/>
      <c r="E197" s="32"/>
      <c r="F197" s="8"/>
      <c r="G197" s="8"/>
      <c r="H197" s="8"/>
      <c r="I197" s="8"/>
    </row>
    <row r="198" spans="1:9" s="5" customFormat="1" ht="15.75">
      <c r="A198" s="32"/>
      <c r="B198" s="32"/>
      <c r="C198" s="32"/>
      <c r="D198" s="32"/>
      <c r="E198" s="32"/>
      <c r="F198" s="8"/>
      <c r="G198" s="8"/>
      <c r="H198" s="8"/>
      <c r="I198" s="8"/>
    </row>
    <row r="199" ht="15.75">
      <c r="A19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421875" style="0" customWidth="1"/>
    <col min="2" max="3" width="12.00390625" style="0" customWidth="1"/>
    <col min="4" max="5" width="12.57421875" style="0" customWidth="1"/>
    <col min="6" max="7" width="12.57421875" style="64" customWidth="1"/>
    <col min="8" max="8" width="14.421875" style="0" customWidth="1"/>
  </cols>
  <sheetData>
    <row r="1" spans="1:10" s="2" customFormat="1" ht="15.75">
      <c r="A1" s="1" t="s">
        <v>107</v>
      </c>
      <c r="B1" s="11"/>
      <c r="C1" s="36"/>
      <c r="D1" s="36"/>
      <c r="E1" s="36"/>
      <c r="F1" s="36"/>
      <c r="G1" s="36"/>
      <c r="H1" s="8"/>
      <c r="I1" s="55"/>
      <c r="J1" s="8"/>
    </row>
    <row r="2" spans="1:10" s="2" customFormat="1" ht="15.75">
      <c r="A2" s="1" t="s">
        <v>0</v>
      </c>
      <c r="B2" s="11"/>
      <c r="C2" s="36"/>
      <c r="D2" s="36"/>
      <c r="E2" s="36"/>
      <c r="F2" s="36"/>
      <c r="G2" s="36"/>
      <c r="H2" s="8"/>
      <c r="I2" s="55"/>
      <c r="J2" s="8"/>
    </row>
    <row r="4" spans="1:8" ht="15">
      <c r="A4" s="64"/>
      <c r="B4" s="87"/>
      <c r="C4" s="87"/>
      <c r="D4" s="87"/>
      <c r="E4" s="87"/>
      <c r="F4" s="87"/>
      <c r="G4" s="87"/>
      <c r="H4" s="64"/>
    </row>
    <row r="5" spans="1:8" ht="15.75">
      <c r="A5" s="21" t="s">
        <v>88</v>
      </c>
      <c r="B5" s="88">
        <v>2000</v>
      </c>
      <c r="C5" s="88">
        <v>2006</v>
      </c>
      <c r="D5" s="88">
        <v>2012</v>
      </c>
      <c r="E5" s="88">
        <v>2016</v>
      </c>
      <c r="F5" s="28">
        <v>2019</v>
      </c>
      <c r="G5" s="28" t="s">
        <v>77</v>
      </c>
      <c r="H5" s="28" t="s">
        <v>85</v>
      </c>
    </row>
    <row r="6" spans="1:8" ht="15.75">
      <c r="A6" s="17" t="s">
        <v>90</v>
      </c>
      <c r="B6" s="18">
        <v>184.31</v>
      </c>
      <c r="C6" s="18">
        <v>666.8500000000001</v>
      </c>
      <c r="D6" s="33">
        <v>1496.5</v>
      </c>
      <c r="E6" s="33">
        <v>1745.18</v>
      </c>
      <c r="F6" s="59">
        <v>1941.239999999999</v>
      </c>
      <c r="G6" s="118">
        <f aca="true" t="shared" si="0" ref="G6:G22">+F6/E6-1</f>
        <v>0.11234371239642837</v>
      </c>
      <c r="H6" s="118">
        <f aca="true" t="shared" si="1" ref="H6:H22">+F6/$F$47</f>
        <v>0.33223344172514113</v>
      </c>
    </row>
    <row r="7" spans="1:8" ht="15.75">
      <c r="A7" s="17" t="s">
        <v>15</v>
      </c>
      <c r="B7" s="18">
        <v>23.84</v>
      </c>
      <c r="C7" s="18">
        <v>81.54</v>
      </c>
      <c r="D7" s="33">
        <v>394.91</v>
      </c>
      <c r="E7" s="33">
        <v>608.74</v>
      </c>
      <c r="F7" s="59">
        <v>1426.48</v>
      </c>
      <c r="G7" s="118">
        <f t="shared" si="0"/>
        <v>1.3433321286591977</v>
      </c>
      <c r="H7" s="118">
        <f t="shared" si="1"/>
        <v>0.24413486222830746</v>
      </c>
    </row>
    <row r="8" spans="1:8" ht="15.75">
      <c r="A8" s="17" t="s">
        <v>22</v>
      </c>
      <c r="B8" s="18">
        <v>1.09</v>
      </c>
      <c r="C8" s="18">
        <v>27.32</v>
      </c>
      <c r="D8" s="33">
        <v>228.79</v>
      </c>
      <c r="E8" s="33">
        <v>459.1</v>
      </c>
      <c r="F8" s="59">
        <v>1031.8299999999995</v>
      </c>
      <c r="G8" s="118">
        <f t="shared" si="0"/>
        <v>1.2475059899803953</v>
      </c>
      <c r="H8" s="118">
        <f t="shared" si="1"/>
        <v>0.17659250385076156</v>
      </c>
    </row>
    <row r="9" spans="1:8" ht="15.75">
      <c r="A9" s="17" t="s">
        <v>98</v>
      </c>
      <c r="B9" s="18">
        <v>392.45</v>
      </c>
      <c r="C9" s="18">
        <v>483.66</v>
      </c>
      <c r="D9" s="33">
        <v>598.86</v>
      </c>
      <c r="E9" s="33">
        <v>595.8900000000001</v>
      </c>
      <c r="F9" s="59">
        <v>575.1400000000002</v>
      </c>
      <c r="G9" s="118">
        <f t="shared" si="0"/>
        <v>-0.034821863095537586</v>
      </c>
      <c r="H9" s="118">
        <f t="shared" si="1"/>
        <v>0.09843231216840671</v>
      </c>
    </row>
    <row r="10" spans="1:8" ht="15.75">
      <c r="A10" s="17" t="s">
        <v>2</v>
      </c>
      <c r="B10" s="18">
        <v>92.23</v>
      </c>
      <c r="C10" s="18">
        <v>202.08999999999997</v>
      </c>
      <c r="D10" s="33">
        <v>234.2</v>
      </c>
      <c r="E10" s="33">
        <v>316.23999999999995</v>
      </c>
      <c r="F10" s="59">
        <v>538.5199999999999</v>
      </c>
      <c r="G10" s="118">
        <f t="shared" si="0"/>
        <v>0.7028838856564632</v>
      </c>
      <c r="H10" s="118">
        <f t="shared" si="1"/>
        <v>0.09216498374122882</v>
      </c>
    </row>
    <row r="11" spans="1:8" ht="15.75">
      <c r="A11" s="17" t="s">
        <v>25</v>
      </c>
      <c r="B11" s="18">
        <v>44.43</v>
      </c>
      <c r="C11" s="18">
        <v>46.27</v>
      </c>
      <c r="D11" s="33">
        <v>62.56</v>
      </c>
      <c r="E11" s="33">
        <v>93.64</v>
      </c>
      <c r="F11" s="59">
        <v>95.18</v>
      </c>
      <c r="G11" s="118">
        <f t="shared" si="0"/>
        <v>0.016445963263562735</v>
      </c>
      <c r="H11" s="118">
        <f t="shared" si="1"/>
        <v>0.016289577271949348</v>
      </c>
    </row>
    <row r="12" spans="1:8" ht="15.75">
      <c r="A12" s="17" t="s">
        <v>30</v>
      </c>
      <c r="B12" s="18">
        <v>282.75</v>
      </c>
      <c r="C12" s="18">
        <v>350.72</v>
      </c>
      <c r="D12" s="33">
        <v>196.16000000000003</v>
      </c>
      <c r="E12" s="33">
        <v>114.97</v>
      </c>
      <c r="F12" s="59">
        <v>58.92</v>
      </c>
      <c r="G12" s="118">
        <f t="shared" si="0"/>
        <v>-0.4875184830825432</v>
      </c>
      <c r="H12" s="118">
        <f t="shared" si="1"/>
        <v>0.010083861030292662</v>
      </c>
    </row>
    <row r="13" spans="1:8" ht="15.75">
      <c r="A13" s="17" t="s">
        <v>8</v>
      </c>
      <c r="B13" s="18">
        <v>20.17</v>
      </c>
      <c r="C13" s="18">
        <v>41.32</v>
      </c>
      <c r="D13" s="33">
        <v>76.05</v>
      </c>
      <c r="E13" s="33">
        <v>68.48</v>
      </c>
      <c r="F13" s="59">
        <v>48.30999999999999</v>
      </c>
      <c r="G13" s="118">
        <f t="shared" si="0"/>
        <v>-0.29453855140186935</v>
      </c>
      <c r="H13" s="118">
        <f t="shared" si="1"/>
        <v>0.008268013007016944</v>
      </c>
    </row>
    <row r="14" spans="1:8" ht="15.75">
      <c r="A14" s="17" t="s">
        <v>99</v>
      </c>
      <c r="B14" s="18">
        <v>56.05</v>
      </c>
      <c r="C14" s="18">
        <v>61.349999999999994</v>
      </c>
      <c r="D14" s="33">
        <v>54.81</v>
      </c>
      <c r="E14" s="33">
        <v>41.21</v>
      </c>
      <c r="F14" s="59">
        <v>47.98000000000001</v>
      </c>
      <c r="G14" s="118">
        <f t="shared" si="0"/>
        <v>0.16428051443824332</v>
      </c>
      <c r="H14" s="118">
        <f t="shared" si="1"/>
        <v>0.00821153517028924</v>
      </c>
    </row>
    <row r="15" spans="1:8" ht="15.75">
      <c r="A15" s="17" t="s">
        <v>46</v>
      </c>
      <c r="B15" s="18">
        <v>73</v>
      </c>
      <c r="C15" s="18">
        <v>78.34</v>
      </c>
      <c r="D15" s="33">
        <v>104.42</v>
      </c>
      <c r="E15" s="33">
        <v>61.8</v>
      </c>
      <c r="F15" s="59">
        <v>43.69</v>
      </c>
      <c r="G15" s="118">
        <f t="shared" si="0"/>
        <v>-0.293042071197411</v>
      </c>
      <c r="H15" s="118">
        <f t="shared" si="1"/>
        <v>0.0074773232928290285</v>
      </c>
    </row>
    <row r="16" spans="1:8" ht="15.75">
      <c r="A16" s="17" t="s">
        <v>16</v>
      </c>
      <c r="B16" s="18">
        <v>13.420000000000002</v>
      </c>
      <c r="C16" s="18">
        <v>12.36</v>
      </c>
      <c r="D16" s="33">
        <v>11.39</v>
      </c>
      <c r="E16" s="33">
        <v>10.08</v>
      </c>
      <c r="F16" s="59">
        <v>12.34</v>
      </c>
      <c r="G16" s="118">
        <f t="shared" si="0"/>
        <v>0.22420634920634908</v>
      </c>
      <c r="H16" s="118">
        <f t="shared" si="1"/>
        <v>0.002111928803696732</v>
      </c>
    </row>
    <row r="17" spans="1:8" ht="15.75">
      <c r="A17" s="17" t="s">
        <v>19</v>
      </c>
      <c r="B17" s="18">
        <v>0.5800000000000001</v>
      </c>
      <c r="C17" s="18">
        <v>1.68</v>
      </c>
      <c r="D17" s="33">
        <v>1.49</v>
      </c>
      <c r="E17" s="33">
        <v>10.9</v>
      </c>
      <c r="F17" s="59">
        <v>10.9</v>
      </c>
      <c r="G17" s="118">
        <f t="shared" si="0"/>
        <v>0</v>
      </c>
      <c r="H17" s="118">
        <f t="shared" si="1"/>
        <v>0.0018654800616121861</v>
      </c>
    </row>
    <row r="18" spans="1:8" ht="15.75">
      <c r="A18" s="17" t="s">
        <v>17</v>
      </c>
      <c r="B18" s="18">
        <v>0.02</v>
      </c>
      <c r="C18" s="18"/>
      <c r="D18" s="33">
        <v>3.35</v>
      </c>
      <c r="E18" s="33">
        <v>7.47</v>
      </c>
      <c r="F18" s="59">
        <v>10.63</v>
      </c>
      <c r="G18" s="118">
        <f t="shared" si="0"/>
        <v>0.423025435073628</v>
      </c>
      <c r="H18" s="118">
        <f t="shared" si="1"/>
        <v>0.001819270922471334</v>
      </c>
    </row>
    <row r="19" spans="1:8" ht="15.75">
      <c r="A19" s="17" t="s">
        <v>12</v>
      </c>
      <c r="B19" s="18">
        <v>24.05</v>
      </c>
      <c r="C19" s="18">
        <v>20.82</v>
      </c>
      <c r="D19" s="33">
        <v>2.9</v>
      </c>
      <c r="E19" s="33">
        <v>4.41</v>
      </c>
      <c r="F19" s="59">
        <v>0.79</v>
      </c>
      <c r="G19" s="118">
        <f t="shared" si="0"/>
        <v>-0.8208616780045351</v>
      </c>
      <c r="H19" s="118">
        <f t="shared" si="1"/>
        <v>0.00013520451822693827</v>
      </c>
    </row>
    <row r="20" spans="1:8" ht="15.75">
      <c r="A20" s="17" t="s">
        <v>100</v>
      </c>
      <c r="B20" s="18">
        <v>16.61</v>
      </c>
      <c r="C20" s="18">
        <v>0.75</v>
      </c>
      <c r="D20" s="33">
        <v>2.58</v>
      </c>
      <c r="E20" s="33">
        <v>2.65</v>
      </c>
      <c r="F20" s="59">
        <v>0.41</v>
      </c>
      <c r="G20" s="118">
        <f t="shared" si="0"/>
        <v>-0.8452830188679246</v>
      </c>
      <c r="H20" s="118">
        <f t="shared" si="1"/>
        <v>7.016943351018314E-05</v>
      </c>
    </row>
    <row r="21" spans="1:8" ht="15.75">
      <c r="A21" s="17" t="s">
        <v>93</v>
      </c>
      <c r="B21" s="18">
        <v>0.67</v>
      </c>
      <c r="C21" s="18">
        <v>1.76</v>
      </c>
      <c r="D21" s="33">
        <v>0.79</v>
      </c>
      <c r="E21" s="33">
        <v>0.5</v>
      </c>
      <c r="F21" s="59">
        <v>0.4</v>
      </c>
      <c r="G21" s="118">
        <f t="shared" si="0"/>
        <v>-0.19999999999999996</v>
      </c>
      <c r="H21" s="118">
        <f t="shared" si="1"/>
        <v>6.84579839123738E-05</v>
      </c>
    </row>
    <row r="22" spans="1:8" ht="15.75">
      <c r="A22" s="17" t="s">
        <v>9</v>
      </c>
      <c r="B22" s="18">
        <v>2.7</v>
      </c>
      <c r="C22" s="18">
        <v>1.9000000000000001</v>
      </c>
      <c r="D22" s="33"/>
      <c r="E22" s="33">
        <v>0.18</v>
      </c>
      <c r="F22" s="59">
        <v>0.24</v>
      </c>
      <c r="G22" s="118">
        <f t="shared" si="0"/>
        <v>0.33333333333333326</v>
      </c>
      <c r="H22" s="118">
        <f t="shared" si="1"/>
        <v>4.107479034742428E-05</v>
      </c>
    </row>
    <row r="23" spans="1:8" ht="15.75">
      <c r="A23" s="17" t="s">
        <v>24</v>
      </c>
      <c r="B23" s="18">
        <v>0.13</v>
      </c>
      <c r="C23" s="18"/>
      <c r="D23" s="33"/>
      <c r="E23" s="33"/>
      <c r="F23" s="59"/>
      <c r="G23" s="118"/>
      <c r="H23" s="118"/>
    </row>
    <row r="24" spans="1:8" ht="15.75">
      <c r="A24" s="17" t="s">
        <v>50</v>
      </c>
      <c r="B24" s="18"/>
      <c r="C24" s="18"/>
      <c r="D24" s="33"/>
      <c r="E24" s="33"/>
      <c r="F24" s="59"/>
      <c r="G24" s="118"/>
      <c r="H24" s="118"/>
    </row>
    <row r="25" spans="1:8" ht="15.75">
      <c r="A25" s="17" t="s">
        <v>18</v>
      </c>
      <c r="B25" s="18"/>
      <c r="C25" s="18"/>
      <c r="D25" s="33"/>
      <c r="E25" s="33"/>
      <c r="F25" s="59"/>
      <c r="G25" s="118"/>
      <c r="H25" s="118"/>
    </row>
    <row r="26" spans="1:8" ht="15.75">
      <c r="A26" s="17" t="s">
        <v>52</v>
      </c>
      <c r="B26" s="18"/>
      <c r="C26" s="18">
        <v>1.15</v>
      </c>
      <c r="D26" s="33">
        <v>1.29</v>
      </c>
      <c r="E26" s="33"/>
      <c r="F26" s="59"/>
      <c r="G26" s="118"/>
      <c r="H26" s="118"/>
    </row>
    <row r="27" spans="1:8" ht="15.75">
      <c r="A27" s="17" t="s">
        <v>57</v>
      </c>
      <c r="B27" s="18"/>
      <c r="C27" s="18"/>
      <c r="D27" s="33"/>
      <c r="E27" s="33"/>
      <c r="F27" s="59"/>
      <c r="G27" s="118"/>
      <c r="H27" s="118"/>
    </row>
    <row r="28" spans="1:8" ht="15.75">
      <c r="A28" s="17" t="s">
        <v>80</v>
      </c>
      <c r="B28" s="18"/>
      <c r="C28" s="18">
        <v>0.85</v>
      </c>
      <c r="D28" s="33"/>
      <c r="E28" s="33"/>
      <c r="F28" s="59"/>
      <c r="G28" s="118"/>
      <c r="H28" s="118"/>
    </row>
    <row r="29" spans="1:8" ht="15.75">
      <c r="A29" s="17" t="s">
        <v>101</v>
      </c>
      <c r="B29" s="18"/>
      <c r="C29" s="18"/>
      <c r="D29" s="33"/>
      <c r="E29" s="33"/>
      <c r="F29" s="59"/>
      <c r="G29" s="118"/>
      <c r="H29" s="118"/>
    </row>
    <row r="30" spans="1:8" ht="15.75">
      <c r="A30" s="17" t="s">
        <v>102</v>
      </c>
      <c r="B30" s="18">
        <v>8.32</v>
      </c>
      <c r="C30" s="18">
        <v>5.44</v>
      </c>
      <c r="D30" s="33">
        <v>6.13</v>
      </c>
      <c r="E30" s="33">
        <v>1.7</v>
      </c>
      <c r="F30" s="59"/>
      <c r="G30" s="118"/>
      <c r="H30" s="118"/>
    </row>
    <row r="31" spans="1:8" ht="15.75">
      <c r="A31" s="17" t="s">
        <v>1</v>
      </c>
      <c r="B31" s="18">
        <v>0.5800000000000001</v>
      </c>
      <c r="C31" s="18"/>
      <c r="D31" s="33"/>
      <c r="E31" s="33"/>
      <c r="F31" s="59"/>
      <c r="G31" s="118"/>
      <c r="H31" s="118"/>
    </row>
    <row r="32" spans="1:8" ht="15.75">
      <c r="A32" s="17" t="s">
        <v>91</v>
      </c>
      <c r="B32" s="18"/>
      <c r="C32" s="18">
        <v>0.99</v>
      </c>
      <c r="D32" s="33"/>
      <c r="E32" s="33"/>
      <c r="F32" s="59"/>
      <c r="G32" s="118"/>
      <c r="H32" s="118"/>
    </row>
    <row r="33" spans="1:8" ht="15.75">
      <c r="A33" s="17" t="s">
        <v>92</v>
      </c>
      <c r="B33" s="18">
        <v>0.36</v>
      </c>
      <c r="C33" s="18"/>
      <c r="D33" s="33"/>
      <c r="E33" s="33"/>
      <c r="F33" s="59"/>
      <c r="G33" s="118"/>
      <c r="H33" s="118"/>
    </row>
    <row r="34" spans="1:8" ht="15.75">
      <c r="A34" s="17" t="s">
        <v>5</v>
      </c>
      <c r="B34" s="18"/>
      <c r="C34" s="18"/>
      <c r="D34" s="33"/>
      <c r="E34" s="33"/>
      <c r="F34" s="59"/>
      <c r="G34" s="118"/>
      <c r="H34" s="118"/>
    </row>
    <row r="35" spans="1:8" ht="15.75">
      <c r="A35" s="17" t="s">
        <v>94</v>
      </c>
      <c r="B35" s="18">
        <v>0.99</v>
      </c>
      <c r="C35" s="18">
        <v>3.29</v>
      </c>
      <c r="D35" s="33"/>
      <c r="E35" s="33"/>
      <c r="F35" s="59"/>
      <c r="G35" s="118"/>
      <c r="H35" s="118"/>
    </row>
    <row r="36" spans="1:8" ht="15.75">
      <c r="A36" s="17" t="s">
        <v>60</v>
      </c>
      <c r="B36" s="18">
        <v>9.629999999999999</v>
      </c>
      <c r="C36" s="18"/>
      <c r="D36" s="33"/>
      <c r="E36" s="33"/>
      <c r="F36" s="59"/>
      <c r="G36" s="118"/>
      <c r="H36" s="118"/>
    </row>
    <row r="37" spans="1:8" ht="15.75">
      <c r="A37" s="17" t="s">
        <v>31</v>
      </c>
      <c r="B37" s="18"/>
      <c r="C37" s="18"/>
      <c r="D37" s="33"/>
      <c r="E37" s="33"/>
      <c r="F37" s="59"/>
      <c r="G37" s="118"/>
      <c r="H37" s="118"/>
    </row>
    <row r="38" spans="1:8" ht="15.75">
      <c r="A38" s="17" t="s">
        <v>95</v>
      </c>
      <c r="B38" s="18">
        <v>6.12</v>
      </c>
      <c r="C38" s="18">
        <v>0.38</v>
      </c>
      <c r="D38" s="33"/>
      <c r="E38" s="33"/>
      <c r="F38" s="59"/>
      <c r="G38" s="118"/>
      <c r="H38" s="118"/>
    </row>
    <row r="39" spans="1:8" ht="15.75">
      <c r="A39" s="17" t="s">
        <v>96</v>
      </c>
      <c r="B39" s="18"/>
      <c r="C39" s="18"/>
      <c r="D39" s="33"/>
      <c r="E39" s="33">
        <v>5.5</v>
      </c>
      <c r="F39" s="59"/>
      <c r="G39" s="118"/>
      <c r="H39" s="118"/>
    </row>
    <row r="40" spans="1:8" ht="15.75">
      <c r="A40" s="17" t="s">
        <v>36</v>
      </c>
      <c r="B40" s="18"/>
      <c r="C40" s="18">
        <v>0.22</v>
      </c>
      <c r="D40" s="33"/>
      <c r="E40" s="33"/>
      <c r="F40" s="59"/>
      <c r="G40" s="118"/>
      <c r="H40" s="118"/>
    </row>
    <row r="41" spans="1:8" ht="15.75">
      <c r="A41" s="17" t="s">
        <v>97</v>
      </c>
      <c r="B41" s="18"/>
      <c r="C41" s="18"/>
      <c r="D41" s="33">
        <v>15</v>
      </c>
      <c r="E41" s="33"/>
      <c r="F41" s="59"/>
      <c r="G41" s="118"/>
      <c r="H41" s="118"/>
    </row>
    <row r="42" spans="1:8" ht="15.75">
      <c r="A42" s="17" t="s">
        <v>42</v>
      </c>
      <c r="B42" s="18"/>
      <c r="C42" s="18"/>
      <c r="D42" s="33"/>
      <c r="E42" s="33"/>
      <c r="F42" s="59"/>
      <c r="G42" s="118"/>
      <c r="H42" s="118"/>
    </row>
    <row r="43" spans="1:8" ht="15.75">
      <c r="A43" s="17" t="s">
        <v>47</v>
      </c>
      <c r="B43" s="18"/>
      <c r="C43" s="18"/>
      <c r="D43" s="33"/>
      <c r="E43" s="33">
        <v>0.7</v>
      </c>
      <c r="F43" s="59"/>
      <c r="G43" s="118"/>
      <c r="H43" s="118"/>
    </row>
    <row r="44" spans="1:8" ht="15.75">
      <c r="A44" s="17" t="s">
        <v>13</v>
      </c>
      <c r="B44" s="18">
        <v>0.23</v>
      </c>
      <c r="C44" s="18">
        <v>0.24</v>
      </c>
      <c r="D44" s="33"/>
      <c r="E44" s="33"/>
      <c r="F44" s="59"/>
      <c r="G44" s="118"/>
      <c r="H44" s="118"/>
    </row>
    <row r="45" spans="1:8" ht="15.75">
      <c r="A45" s="17" t="s">
        <v>14</v>
      </c>
      <c r="B45" s="18">
        <v>0.5</v>
      </c>
      <c r="C45" s="18">
        <v>1.6099999999999999</v>
      </c>
      <c r="D45" s="33"/>
      <c r="E45" s="33"/>
      <c r="F45" s="59"/>
      <c r="G45" s="118"/>
      <c r="H45" s="118"/>
    </row>
    <row r="46" spans="1:8" ht="15.75">
      <c r="A46" s="17" t="s">
        <v>48</v>
      </c>
      <c r="B46" s="18"/>
      <c r="C46" s="18"/>
      <c r="D46" s="33"/>
      <c r="E46" s="33"/>
      <c r="F46" s="59"/>
      <c r="G46" s="118"/>
      <c r="H46" s="118"/>
    </row>
    <row r="47" spans="1:8" s="56" customFormat="1" ht="15.75">
      <c r="A47" s="84" t="s">
        <v>89</v>
      </c>
      <c r="B47" s="89">
        <f>SUM(B6:B46)</f>
        <v>1255.2299999999998</v>
      </c>
      <c r="C47" s="89">
        <f>SUM(C6:C46)</f>
        <v>2092.8999999999996</v>
      </c>
      <c r="D47" s="90">
        <f>SUM(D6:D46)</f>
        <v>3492.18</v>
      </c>
      <c r="E47" s="90">
        <f>SUM(E6:E46)</f>
        <v>4149.339999999998</v>
      </c>
      <c r="F47" s="120">
        <f>SUM(F6:F46)</f>
        <v>5842.999999999998</v>
      </c>
      <c r="G47" s="121">
        <f>+F47/E47-1</f>
        <v>0.40817575807236817</v>
      </c>
      <c r="H47" s="121">
        <f>+F47/$F$47</f>
        <v>1</v>
      </c>
    </row>
    <row r="48" spans="1:8" ht="15">
      <c r="A48" s="64"/>
      <c r="B48" s="64"/>
      <c r="C48" s="64"/>
      <c r="D48" s="64"/>
      <c r="E48" s="64"/>
      <c r="H48" s="64"/>
    </row>
    <row r="49" spans="1:8" ht="15">
      <c r="A49" s="64"/>
      <c r="B49" s="64"/>
      <c r="C49" s="64"/>
      <c r="D49" s="64"/>
      <c r="E49" s="64"/>
      <c r="H49" s="64"/>
    </row>
    <row r="50" spans="1:8" ht="15">
      <c r="A50" s="64"/>
      <c r="B50" s="64"/>
      <c r="C50" s="64"/>
      <c r="D50" s="64"/>
      <c r="E50" s="64"/>
      <c r="H50" s="64"/>
    </row>
    <row r="51" spans="1:8" ht="15">
      <c r="A51" s="64"/>
      <c r="B51" s="64"/>
      <c r="C51" s="64"/>
      <c r="D51" s="64"/>
      <c r="E51" s="64"/>
      <c r="H51" s="64"/>
    </row>
    <row r="52" spans="1:8" ht="15">
      <c r="A52" s="64"/>
      <c r="B52" s="64"/>
      <c r="C52" s="64"/>
      <c r="D52" s="64"/>
      <c r="E52" s="64"/>
      <c r="H52" s="64"/>
    </row>
    <row r="53" spans="1:8" ht="15">
      <c r="A53" s="64"/>
      <c r="B53" s="64"/>
      <c r="C53" s="64"/>
      <c r="D53" s="64"/>
      <c r="E53" s="64"/>
      <c r="H53" s="64"/>
    </row>
    <row r="54" spans="1:8" ht="15">
      <c r="A54" s="64"/>
      <c r="B54" s="64"/>
      <c r="C54" s="64"/>
      <c r="D54" s="64"/>
      <c r="E54" s="64"/>
      <c r="H54" s="64"/>
    </row>
    <row r="55" spans="1:8" ht="15">
      <c r="A55" s="64"/>
      <c r="B55" s="64"/>
      <c r="C55" s="64"/>
      <c r="D55" s="64"/>
      <c r="E55" s="64"/>
      <c r="H55" s="64"/>
    </row>
    <row r="56" spans="1:8" ht="15">
      <c r="A56" s="64"/>
      <c r="B56" s="64"/>
      <c r="C56" s="64"/>
      <c r="D56" s="64"/>
      <c r="E56" s="64"/>
      <c r="H56" s="64"/>
    </row>
    <row r="57" spans="1:8" ht="15">
      <c r="A57" s="64"/>
      <c r="B57" s="64"/>
      <c r="C57" s="64"/>
      <c r="D57" s="64"/>
      <c r="E57" s="64"/>
      <c r="H57" s="64"/>
    </row>
    <row r="58" spans="1:8" ht="15">
      <c r="A58" s="64"/>
      <c r="B58" s="64"/>
      <c r="C58" s="64"/>
      <c r="D58" s="64"/>
      <c r="E58" s="64"/>
      <c r="H58" s="64"/>
    </row>
    <row r="59" spans="1:8" ht="15">
      <c r="A59" s="64"/>
      <c r="B59" s="64"/>
      <c r="C59" s="64"/>
      <c r="D59" s="64"/>
      <c r="E59" s="64"/>
      <c r="H59" s="64"/>
    </row>
    <row r="60" spans="1:8" ht="15">
      <c r="A60" s="64"/>
      <c r="B60" s="64"/>
      <c r="C60" s="64"/>
      <c r="D60" s="64"/>
      <c r="E60" s="64"/>
      <c r="H60" s="64"/>
    </row>
    <row r="61" spans="1:8" ht="15">
      <c r="A61" s="64"/>
      <c r="B61" s="64"/>
      <c r="C61" s="64"/>
      <c r="D61" s="64"/>
      <c r="E61" s="64"/>
      <c r="H61" s="64"/>
    </row>
    <row r="62" spans="1:8" ht="15">
      <c r="A62" s="64"/>
      <c r="B62" s="64"/>
      <c r="C62" s="64"/>
      <c r="D62" s="64"/>
      <c r="E62" s="64"/>
      <c r="H62" s="64"/>
    </row>
    <row r="63" spans="1:8" ht="15">
      <c r="A63" s="64"/>
      <c r="B63" s="64"/>
      <c r="C63" s="64"/>
      <c r="D63" s="64"/>
      <c r="E63" s="64"/>
      <c r="H63" s="64"/>
    </row>
    <row r="64" spans="1:8" ht="15">
      <c r="A64" s="64"/>
      <c r="B64" s="64"/>
      <c r="C64" s="64"/>
      <c r="D64" s="64"/>
      <c r="E64" s="64"/>
      <c r="H64" s="64"/>
    </row>
    <row r="65" spans="1:8" ht="15">
      <c r="A65" s="64"/>
      <c r="B65" s="64"/>
      <c r="C65" s="64"/>
      <c r="D65" s="64"/>
      <c r="E65" s="64"/>
      <c r="H65" s="64"/>
    </row>
    <row r="66" spans="1:8" ht="15">
      <c r="A66" s="64"/>
      <c r="B66" s="64"/>
      <c r="C66" s="64"/>
      <c r="D66" s="64"/>
      <c r="E66" s="64"/>
      <c r="H66" s="64"/>
    </row>
    <row r="67" spans="1:8" ht="15">
      <c r="A67" s="64"/>
      <c r="B67" s="64"/>
      <c r="C67" s="64"/>
      <c r="D67" s="64"/>
      <c r="E67" s="64"/>
      <c r="H67" s="64"/>
    </row>
    <row r="68" spans="1:8" ht="15">
      <c r="A68" s="64"/>
      <c r="B68" s="64"/>
      <c r="C68" s="64"/>
      <c r="D68" s="64"/>
      <c r="E68" s="64"/>
      <c r="H68" s="64"/>
    </row>
    <row r="69" spans="1:8" ht="15">
      <c r="A69" s="64"/>
      <c r="B69" s="64"/>
      <c r="C69" s="64"/>
      <c r="D69" s="64"/>
      <c r="E69" s="64"/>
      <c r="H69" s="64"/>
    </row>
    <row r="70" spans="1:8" ht="15">
      <c r="A70" s="64"/>
      <c r="B70" s="64"/>
      <c r="C70" s="64"/>
      <c r="D70" s="64"/>
      <c r="E70" s="64"/>
      <c r="H70" s="64"/>
    </row>
    <row r="71" spans="1:8" ht="15">
      <c r="A71" s="64"/>
      <c r="B71" s="64"/>
      <c r="C71" s="64"/>
      <c r="D71" s="64"/>
      <c r="E71" s="64"/>
      <c r="H71" s="64"/>
    </row>
    <row r="72" spans="1:8" ht="15">
      <c r="A72" s="64"/>
      <c r="B72" s="64"/>
      <c r="C72" s="64"/>
      <c r="D72" s="64"/>
      <c r="E72" s="64"/>
      <c r="H72" s="64"/>
    </row>
    <row r="73" spans="1:8" ht="15">
      <c r="A73" s="64"/>
      <c r="B73" s="64"/>
      <c r="C73" s="64"/>
      <c r="D73" s="64"/>
      <c r="E73" s="64"/>
      <c r="H73" s="64"/>
    </row>
    <row r="74" spans="1:8" ht="15">
      <c r="A74" s="64"/>
      <c r="B74" s="64"/>
      <c r="C74" s="64"/>
      <c r="D74" s="64"/>
      <c r="E74" s="64"/>
      <c r="H74" s="64"/>
    </row>
    <row r="75" spans="1:8" ht="15">
      <c r="A75" s="64"/>
      <c r="B75" s="64"/>
      <c r="C75" s="64"/>
      <c r="D75" s="64"/>
      <c r="E75" s="64"/>
      <c r="H75" s="64"/>
    </row>
    <row r="76" spans="1:8" ht="15">
      <c r="A76" s="64"/>
      <c r="B76" s="64"/>
      <c r="C76" s="64"/>
      <c r="D76" s="64"/>
      <c r="E76" s="64"/>
      <c r="H76" s="64"/>
    </row>
    <row r="77" spans="1:8" ht="15">
      <c r="A77" s="64"/>
      <c r="B77" s="64"/>
      <c r="C77" s="64"/>
      <c r="D77" s="64"/>
      <c r="E77" s="64"/>
      <c r="H77" s="64"/>
    </row>
    <row r="78" spans="1:8" ht="15">
      <c r="A78" s="64"/>
      <c r="B78" s="64"/>
      <c r="C78" s="64"/>
      <c r="D78" s="64"/>
      <c r="E78" s="64"/>
      <c r="H78" s="64"/>
    </row>
    <row r="79" spans="1:8" ht="15">
      <c r="A79" s="64"/>
      <c r="B79" s="64"/>
      <c r="C79" s="64"/>
      <c r="D79" s="64"/>
      <c r="E79" s="64"/>
      <c r="H79" s="64"/>
    </row>
    <row r="80" spans="1:8" ht="15">
      <c r="A80" s="64"/>
      <c r="B80" s="64"/>
      <c r="C80" s="64"/>
      <c r="D80" s="64"/>
      <c r="E80" s="64"/>
      <c r="H80" s="64"/>
    </row>
    <row r="81" spans="1:8" ht="15">
      <c r="A81" s="64"/>
      <c r="B81" s="64"/>
      <c r="C81" s="64"/>
      <c r="D81" s="64"/>
      <c r="E81" s="64"/>
      <c r="H81" s="64"/>
    </row>
    <row r="82" spans="1:8" ht="15">
      <c r="A82" s="64"/>
      <c r="B82" s="64"/>
      <c r="C82" s="64"/>
      <c r="D82" s="64"/>
      <c r="E82" s="64"/>
      <c r="H82" s="64"/>
    </row>
    <row r="83" spans="1:8" ht="15">
      <c r="A83" s="64"/>
      <c r="B83" s="64"/>
      <c r="C83" s="64"/>
      <c r="D83" s="64"/>
      <c r="E83" s="64"/>
      <c r="H83" s="64"/>
    </row>
    <row r="84" spans="1:8" ht="15">
      <c r="A84" s="64"/>
      <c r="B84" s="64"/>
      <c r="C84" s="64"/>
      <c r="D84" s="64"/>
      <c r="E84" s="64"/>
      <c r="H84" s="64"/>
    </row>
    <row r="85" spans="1:8" ht="15">
      <c r="A85" s="64"/>
      <c r="B85" s="64"/>
      <c r="C85" s="64"/>
      <c r="D85" s="64"/>
      <c r="E85" s="64"/>
      <c r="H85" s="64"/>
    </row>
    <row r="86" spans="1:8" ht="15">
      <c r="A86" s="64"/>
      <c r="B86" s="64"/>
      <c r="C86" s="64"/>
      <c r="D86" s="64"/>
      <c r="E86" s="64"/>
      <c r="H86" s="64"/>
    </row>
    <row r="87" spans="1:8" ht="15">
      <c r="A87" s="64"/>
      <c r="B87" s="64"/>
      <c r="C87" s="64"/>
      <c r="D87" s="64"/>
      <c r="E87" s="64"/>
      <c r="H87" s="64"/>
    </row>
    <row r="88" spans="1:8" ht="15">
      <c r="A88" s="64"/>
      <c r="B88" s="64"/>
      <c r="C88" s="64"/>
      <c r="D88" s="64"/>
      <c r="E88" s="64"/>
      <c r="H88" s="64"/>
    </row>
    <row r="89" spans="1:8" ht="15">
      <c r="A89" s="64"/>
      <c r="B89" s="64"/>
      <c r="C89" s="64"/>
      <c r="D89" s="64"/>
      <c r="E89" s="64"/>
      <c r="H89" s="64"/>
    </row>
    <row r="90" spans="1:8" ht="15">
      <c r="A90" s="64"/>
      <c r="B90" s="64"/>
      <c r="C90" s="64"/>
      <c r="D90" s="64"/>
      <c r="E90" s="64"/>
      <c r="H90" s="64"/>
    </row>
    <row r="91" spans="1:8" ht="15">
      <c r="A91" s="64"/>
      <c r="B91" s="64"/>
      <c r="C91" s="64"/>
      <c r="D91" s="64"/>
      <c r="E91" s="64"/>
      <c r="H91" s="64"/>
    </row>
    <row r="92" spans="1:8" ht="15">
      <c r="A92" s="64"/>
      <c r="B92" s="64"/>
      <c r="C92" s="64"/>
      <c r="D92" s="64"/>
      <c r="E92" s="64"/>
      <c r="H92" s="64"/>
    </row>
    <row r="93" spans="1:8" ht="15">
      <c r="A93" s="64"/>
      <c r="B93" s="64"/>
      <c r="C93" s="64"/>
      <c r="D93" s="64"/>
      <c r="E93" s="64"/>
      <c r="H93" s="64"/>
    </row>
    <row r="94" spans="1:8" ht="15">
      <c r="A94" s="64"/>
      <c r="B94" s="64"/>
      <c r="C94" s="64"/>
      <c r="D94" s="64"/>
      <c r="E94" s="64"/>
      <c r="H94" s="64"/>
    </row>
    <row r="95" spans="1:8" ht="15">
      <c r="A95" s="64"/>
      <c r="B95" s="64"/>
      <c r="C95" s="64"/>
      <c r="D95" s="64"/>
      <c r="E95" s="64"/>
      <c r="H95" s="64"/>
    </row>
    <row r="96" spans="1:8" ht="15">
      <c r="A96" s="64"/>
      <c r="B96" s="64"/>
      <c r="C96" s="64"/>
      <c r="D96" s="64"/>
      <c r="E96" s="64"/>
      <c r="H96" s="64"/>
    </row>
    <row r="97" spans="1:8" ht="15">
      <c r="A97" s="64"/>
      <c r="B97" s="64"/>
      <c r="C97" s="64"/>
      <c r="D97" s="64"/>
      <c r="E97" s="64"/>
      <c r="H97" s="64"/>
    </row>
    <row r="98" spans="1:8" ht="15">
      <c r="A98" s="64"/>
      <c r="B98" s="64"/>
      <c r="C98" s="64"/>
      <c r="D98" s="64"/>
      <c r="E98" s="64"/>
      <c r="H98" s="64"/>
    </row>
    <row r="99" spans="1:8" ht="15">
      <c r="A99" s="64"/>
      <c r="B99" s="64"/>
      <c r="C99" s="64"/>
      <c r="D99" s="64"/>
      <c r="E99" s="64"/>
      <c r="H99" s="64"/>
    </row>
    <row r="100" spans="1:8" ht="15">
      <c r="A100" s="64"/>
      <c r="B100" s="64"/>
      <c r="C100" s="64"/>
      <c r="D100" s="64"/>
      <c r="E100" s="64"/>
      <c r="H100" s="64"/>
    </row>
    <row r="101" spans="1:8" ht="15">
      <c r="A101" s="64"/>
      <c r="B101" s="64"/>
      <c r="C101" s="64"/>
      <c r="D101" s="64"/>
      <c r="E101" s="64"/>
      <c r="H101" s="64"/>
    </row>
    <row r="102" spans="1:8" ht="15">
      <c r="A102" s="64"/>
      <c r="B102" s="64"/>
      <c r="C102" s="64"/>
      <c r="D102" s="64"/>
      <c r="E102" s="64"/>
      <c r="H102" s="64"/>
    </row>
    <row r="103" spans="1:8" ht="15">
      <c r="A103" s="64"/>
      <c r="B103" s="64"/>
      <c r="C103" s="64"/>
      <c r="D103" s="64"/>
      <c r="E103" s="64"/>
      <c r="H103" s="64"/>
    </row>
    <row r="104" spans="1:8" ht="15">
      <c r="A104" s="64"/>
      <c r="B104" s="64"/>
      <c r="C104" s="64"/>
      <c r="D104" s="64"/>
      <c r="E104" s="64"/>
      <c r="H104" s="64"/>
    </row>
    <row r="105" spans="1:8" ht="15">
      <c r="A105" s="64"/>
      <c r="B105" s="64"/>
      <c r="C105" s="64"/>
      <c r="D105" s="64"/>
      <c r="E105" s="64"/>
      <c r="H105" s="64"/>
    </row>
    <row r="106" spans="1:8" ht="15">
      <c r="A106" s="64"/>
      <c r="B106" s="64"/>
      <c r="C106" s="64"/>
      <c r="D106" s="64"/>
      <c r="E106" s="64"/>
      <c r="H106" s="64"/>
    </row>
    <row r="107" spans="1:8" ht="15">
      <c r="A107" s="64"/>
      <c r="B107" s="64"/>
      <c r="C107" s="64"/>
      <c r="D107" s="64"/>
      <c r="E107" s="64"/>
      <c r="H107" s="64"/>
    </row>
    <row r="108" spans="1:8" ht="15">
      <c r="A108" s="64"/>
      <c r="B108" s="64"/>
      <c r="C108" s="64"/>
      <c r="D108" s="64"/>
      <c r="E108" s="64"/>
      <c r="H108" s="64"/>
    </row>
    <row r="109" spans="1:8" ht="15">
      <c r="A109" s="64"/>
      <c r="B109" s="64"/>
      <c r="C109" s="64"/>
      <c r="D109" s="64"/>
      <c r="E109" s="64"/>
      <c r="H109" s="64"/>
    </row>
    <row r="110" spans="1:8" ht="15">
      <c r="A110" s="64"/>
      <c r="B110" s="64"/>
      <c r="C110" s="64"/>
      <c r="D110" s="64"/>
      <c r="E110" s="64"/>
      <c r="H110" s="64"/>
    </row>
    <row r="111" spans="1:8" ht="15">
      <c r="A111" s="64"/>
      <c r="B111" s="64"/>
      <c r="C111" s="64"/>
      <c r="D111" s="64"/>
      <c r="E111" s="64"/>
      <c r="H111" s="64"/>
    </row>
    <row r="112" spans="1:8" ht="15">
      <c r="A112" s="64"/>
      <c r="B112" s="64"/>
      <c r="C112" s="64"/>
      <c r="D112" s="64"/>
      <c r="E112" s="64"/>
      <c r="H112" s="64"/>
    </row>
    <row r="113" spans="1:8" ht="15">
      <c r="A113" s="64"/>
      <c r="B113" s="64"/>
      <c r="C113" s="64"/>
      <c r="D113" s="64"/>
      <c r="E113" s="64"/>
      <c r="H113" s="64"/>
    </row>
    <row r="114" spans="1:8" ht="15">
      <c r="A114" s="64"/>
      <c r="B114" s="64"/>
      <c r="C114" s="64"/>
      <c r="D114" s="64"/>
      <c r="E114" s="64"/>
      <c r="H114" s="64"/>
    </row>
    <row r="115" spans="1:8" ht="15">
      <c r="A115" s="64"/>
      <c r="B115" s="64"/>
      <c r="C115" s="64"/>
      <c r="D115" s="64"/>
      <c r="E115" s="64"/>
      <c r="H115" s="64"/>
    </row>
    <row r="116" spans="1:8" ht="15">
      <c r="A116" s="64"/>
      <c r="B116" s="64"/>
      <c r="C116" s="64"/>
      <c r="D116" s="64"/>
      <c r="E116" s="64"/>
      <c r="H116" s="64"/>
    </row>
    <row r="117" spans="1:8" ht="15">
      <c r="A117" s="64"/>
      <c r="B117" s="64"/>
      <c r="C117" s="64"/>
      <c r="D117" s="64"/>
      <c r="E117" s="64"/>
      <c r="H117" s="64"/>
    </row>
    <row r="118" spans="1:8" ht="15">
      <c r="A118" s="64"/>
      <c r="B118" s="64"/>
      <c r="C118" s="64"/>
      <c r="D118" s="64"/>
      <c r="E118" s="64"/>
      <c r="H118" s="64"/>
    </row>
    <row r="119" spans="1:8" ht="15">
      <c r="A119" s="64"/>
      <c r="B119" s="64"/>
      <c r="C119" s="64"/>
      <c r="D119" s="64"/>
      <c r="E119" s="64"/>
      <c r="H119" s="64"/>
    </row>
    <row r="120" spans="1:8" ht="15">
      <c r="A120" s="64"/>
      <c r="B120" s="64"/>
      <c r="C120" s="64"/>
      <c r="D120" s="64"/>
      <c r="E120" s="64"/>
      <c r="H120" s="64"/>
    </row>
    <row r="121" spans="1:8" ht="15">
      <c r="A121" s="64"/>
      <c r="B121" s="64"/>
      <c r="C121" s="64"/>
      <c r="D121" s="64"/>
      <c r="E121" s="64"/>
      <c r="H121" s="64"/>
    </row>
    <row r="122" spans="1:8" ht="15">
      <c r="A122" s="64"/>
      <c r="B122" s="64"/>
      <c r="C122" s="64"/>
      <c r="D122" s="64"/>
      <c r="E122" s="64"/>
      <c r="H122" s="64"/>
    </row>
    <row r="123" spans="1:8" ht="15">
      <c r="A123" s="64"/>
      <c r="B123" s="64"/>
      <c r="C123" s="64"/>
      <c r="D123" s="64"/>
      <c r="E123" s="64"/>
      <c r="H123" s="64"/>
    </row>
    <row r="124" spans="1:8" ht="15">
      <c r="A124" s="64"/>
      <c r="B124" s="64"/>
      <c r="C124" s="64"/>
      <c r="D124" s="64"/>
      <c r="E124" s="64"/>
      <c r="H124" s="64"/>
    </row>
    <row r="125" spans="1:8" ht="15">
      <c r="A125" s="64"/>
      <c r="B125" s="64"/>
      <c r="C125" s="64"/>
      <c r="D125" s="64"/>
      <c r="E125" s="64"/>
      <c r="H125" s="64"/>
    </row>
    <row r="126" spans="1:8" ht="15">
      <c r="A126" s="64"/>
      <c r="B126" s="64"/>
      <c r="C126" s="64"/>
      <c r="D126" s="64"/>
      <c r="E126" s="64"/>
      <c r="H126" s="64"/>
    </row>
    <row r="127" spans="1:8" ht="15">
      <c r="A127" s="64"/>
      <c r="B127" s="64"/>
      <c r="C127" s="64"/>
      <c r="D127" s="64"/>
      <c r="E127" s="64"/>
      <c r="H127" s="64"/>
    </row>
    <row r="128" spans="1:8" ht="15">
      <c r="A128" s="64"/>
      <c r="B128" s="64"/>
      <c r="C128" s="64"/>
      <c r="D128" s="64"/>
      <c r="E128" s="64"/>
      <c r="H128" s="64"/>
    </row>
    <row r="129" spans="1:8" ht="15">
      <c r="A129" s="64"/>
      <c r="B129" s="64"/>
      <c r="C129" s="64"/>
      <c r="D129" s="64"/>
      <c r="E129" s="64"/>
      <c r="H129" s="64"/>
    </row>
    <row r="130" spans="1:8" ht="15">
      <c r="A130" s="64"/>
      <c r="B130" s="64"/>
      <c r="C130" s="64"/>
      <c r="D130" s="64"/>
      <c r="E130" s="64"/>
      <c r="H130" s="64"/>
    </row>
    <row r="131" spans="1:8" ht="15">
      <c r="A131" s="64"/>
      <c r="B131" s="64"/>
      <c r="C131" s="64"/>
      <c r="D131" s="64"/>
      <c r="E131" s="64"/>
      <c r="H131" s="64"/>
    </row>
    <row r="132" spans="1:8" ht="15">
      <c r="A132" s="64"/>
      <c r="B132" s="64"/>
      <c r="C132" s="64"/>
      <c r="D132" s="64"/>
      <c r="E132" s="64"/>
      <c r="H132" s="64"/>
    </row>
    <row r="133" spans="1:8" ht="15">
      <c r="A133" s="64"/>
      <c r="B133" s="64"/>
      <c r="C133" s="64"/>
      <c r="D133" s="64"/>
      <c r="E133" s="64"/>
      <c r="H133" s="64"/>
    </row>
    <row r="134" spans="1:8" ht="15">
      <c r="A134" s="64"/>
      <c r="B134" s="64"/>
      <c r="C134" s="64"/>
      <c r="D134" s="64"/>
      <c r="E134" s="64"/>
      <c r="H134" s="64"/>
    </row>
    <row r="135" spans="1:8" ht="15">
      <c r="A135" s="64"/>
      <c r="B135" s="64"/>
      <c r="C135" s="64"/>
      <c r="D135" s="64"/>
      <c r="E135" s="64"/>
      <c r="H135" s="64"/>
    </row>
    <row r="136" spans="1:8" ht="15">
      <c r="A136" s="64"/>
      <c r="B136" s="64"/>
      <c r="C136" s="64"/>
      <c r="D136" s="64"/>
      <c r="E136" s="64"/>
      <c r="H136" s="64"/>
    </row>
    <row r="137" spans="1:8" ht="15">
      <c r="A137" s="64"/>
      <c r="B137" s="64"/>
      <c r="C137" s="64"/>
      <c r="D137" s="64"/>
      <c r="E137" s="64"/>
      <c r="H137" s="64"/>
    </row>
    <row r="138" spans="1:8" ht="15">
      <c r="A138" s="64"/>
      <c r="B138" s="64"/>
      <c r="C138" s="64"/>
      <c r="D138" s="64"/>
      <c r="E138" s="64"/>
      <c r="H138" s="64"/>
    </row>
    <row r="139" spans="1:8" ht="15">
      <c r="A139" s="64"/>
      <c r="B139" s="64"/>
      <c r="C139" s="64"/>
      <c r="D139" s="64"/>
      <c r="E139" s="64"/>
      <c r="H139" s="64"/>
    </row>
    <row r="140" spans="1:8" ht="15">
      <c r="A140" s="64"/>
      <c r="B140" s="64"/>
      <c r="C140" s="64"/>
      <c r="D140" s="64"/>
      <c r="E140" s="64"/>
      <c r="H140" s="64"/>
    </row>
    <row r="141" spans="1:8" ht="15">
      <c r="A141" s="64"/>
      <c r="B141" s="64"/>
      <c r="C141" s="64"/>
      <c r="D141" s="64"/>
      <c r="E141" s="64"/>
      <c r="H141" s="64"/>
    </row>
    <row r="142" spans="1:8" ht="15">
      <c r="A142" s="64"/>
      <c r="B142" s="64"/>
      <c r="C142" s="64"/>
      <c r="D142" s="64"/>
      <c r="E142" s="64"/>
      <c r="H142" s="64"/>
    </row>
    <row r="143" spans="1:8" ht="15">
      <c r="A143" s="64"/>
      <c r="B143" s="64"/>
      <c r="C143" s="64"/>
      <c r="D143" s="64"/>
      <c r="E143" s="64"/>
      <c r="H143" s="64"/>
    </row>
    <row r="144" spans="1:8" ht="15">
      <c r="A144" s="64"/>
      <c r="B144" s="64"/>
      <c r="C144" s="64"/>
      <c r="D144" s="64"/>
      <c r="E144" s="64"/>
      <c r="H144" s="64"/>
    </row>
    <row r="145" spans="1:8" ht="15">
      <c r="A145" s="64"/>
      <c r="B145" s="64"/>
      <c r="C145" s="64"/>
      <c r="D145" s="64"/>
      <c r="E145" s="64"/>
      <c r="H145" s="64"/>
    </row>
    <row r="146" spans="1:8" ht="15">
      <c r="A146" s="64"/>
      <c r="B146" s="64"/>
      <c r="C146" s="64"/>
      <c r="D146" s="64"/>
      <c r="E146" s="64"/>
      <c r="H146" s="64"/>
    </row>
    <row r="147" spans="1:8" ht="15">
      <c r="A147" s="64"/>
      <c r="B147" s="64"/>
      <c r="C147" s="64"/>
      <c r="D147" s="64"/>
      <c r="E147" s="64"/>
      <c r="H147" s="64"/>
    </row>
    <row r="148" spans="1:8" ht="15">
      <c r="A148" s="64"/>
      <c r="B148" s="64"/>
      <c r="C148" s="64"/>
      <c r="D148" s="64"/>
      <c r="E148" s="64"/>
      <c r="H148" s="64"/>
    </row>
    <row r="149" spans="1:8" ht="15">
      <c r="A149" s="64"/>
      <c r="B149" s="64"/>
      <c r="C149" s="64"/>
      <c r="D149" s="64"/>
      <c r="E149" s="64"/>
      <c r="H149" s="64"/>
    </row>
    <row r="150" spans="1:8" ht="15">
      <c r="A150" s="64"/>
      <c r="B150" s="64"/>
      <c r="C150" s="64"/>
      <c r="D150" s="64"/>
      <c r="E150" s="64"/>
      <c r="H150" s="64"/>
    </row>
    <row r="151" spans="1:8" ht="15">
      <c r="A151" s="64"/>
      <c r="B151" s="64"/>
      <c r="C151" s="64"/>
      <c r="D151" s="64"/>
      <c r="E151" s="64"/>
      <c r="H151" s="64"/>
    </row>
    <row r="152" spans="1:8" ht="15">
      <c r="A152" s="64"/>
      <c r="B152" s="64"/>
      <c r="C152" s="64"/>
      <c r="D152" s="64"/>
      <c r="E152" s="64"/>
      <c r="H152" s="64"/>
    </row>
    <row r="153" spans="1:8" ht="15">
      <c r="A153" s="64"/>
      <c r="B153" s="64"/>
      <c r="C153" s="64"/>
      <c r="D153" s="64"/>
      <c r="E153" s="64"/>
      <c r="H153" s="64"/>
    </row>
    <row r="154" spans="1:8" ht="15">
      <c r="A154" s="64"/>
      <c r="B154" s="64"/>
      <c r="C154" s="64"/>
      <c r="D154" s="64"/>
      <c r="E154" s="64"/>
      <c r="H154" s="64"/>
    </row>
    <row r="155" spans="1:8" ht="15">
      <c r="A155" s="64"/>
      <c r="B155" s="64"/>
      <c r="C155" s="64"/>
      <c r="D155" s="64"/>
      <c r="E155" s="64"/>
      <c r="H155" s="64"/>
    </row>
    <row r="156" spans="1:8" ht="15">
      <c r="A156" s="64"/>
      <c r="B156" s="64"/>
      <c r="C156" s="64"/>
      <c r="D156" s="64"/>
      <c r="E156" s="64"/>
      <c r="H156" s="64"/>
    </row>
    <row r="157" spans="1:8" ht="15">
      <c r="A157" s="64"/>
      <c r="B157" s="64"/>
      <c r="C157" s="64"/>
      <c r="D157" s="64"/>
      <c r="E157" s="64"/>
      <c r="H157" s="64"/>
    </row>
    <row r="158" spans="1:8" ht="15">
      <c r="A158" s="64"/>
      <c r="B158" s="64"/>
      <c r="C158" s="64"/>
      <c r="D158" s="64"/>
      <c r="E158" s="64"/>
      <c r="H158" s="64"/>
    </row>
    <row r="159" spans="1:8" ht="15">
      <c r="A159" s="64"/>
      <c r="B159" s="64"/>
      <c r="C159" s="64"/>
      <c r="D159" s="64"/>
      <c r="E159" s="64"/>
      <c r="H159" s="64"/>
    </row>
    <row r="160" spans="1:8" ht="15">
      <c r="A160" s="64"/>
      <c r="B160" s="64"/>
      <c r="C160" s="64"/>
      <c r="D160" s="64"/>
      <c r="E160" s="64"/>
      <c r="H160" s="64"/>
    </row>
    <row r="161" spans="1:8" ht="15">
      <c r="A161" s="64"/>
      <c r="B161" s="64"/>
      <c r="C161" s="64"/>
      <c r="D161" s="64"/>
      <c r="E161" s="64"/>
      <c r="H161" s="64"/>
    </row>
    <row r="162" spans="1:8" ht="15">
      <c r="A162" s="64"/>
      <c r="B162" s="64"/>
      <c r="C162" s="64"/>
      <c r="D162" s="64"/>
      <c r="E162" s="64"/>
      <c r="H162" s="64"/>
    </row>
    <row r="163" spans="1:8" ht="15">
      <c r="A163" s="64"/>
      <c r="B163" s="64"/>
      <c r="C163" s="64"/>
      <c r="D163" s="64"/>
      <c r="E163" s="64"/>
      <c r="H163" s="64"/>
    </row>
    <row r="164" spans="1:8" ht="15">
      <c r="A164" s="64"/>
      <c r="B164" s="64"/>
      <c r="C164" s="64"/>
      <c r="D164" s="64"/>
      <c r="E164" s="64"/>
      <c r="H164" s="64"/>
    </row>
    <row r="165" spans="1:8" ht="15">
      <c r="A165" s="64"/>
      <c r="B165" s="64"/>
      <c r="C165" s="64"/>
      <c r="D165" s="64"/>
      <c r="E165" s="64"/>
      <c r="H165" s="64"/>
    </row>
    <row r="166" spans="1:8" ht="15">
      <c r="A166" s="64"/>
      <c r="B166" s="64"/>
      <c r="C166" s="64"/>
      <c r="D166" s="64"/>
      <c r="E166" s="64"/>
      <c r="H166" s="64"/>
    </row>
    <row r="167" spans="1:8" ht="15">
      <c r="A167" s="64"/>
      <c r="B167" s="64"/>
      <c r="C167" s="64"/>
      <c r="D167" s="64"/>
      <c r="E167" s="64"/>
      <c r="H167" s="64"/>
    </row>
    <row r="168" spans="1:8" ht="15">
      <c r="A168" s="64"/>
      <c r="B168" s="64"/>
      <c r="C168" s="64"/>
      <c r="D168" s="64"/>
      <c r="E168" s="64"/>
      <c r="H168" s="64"/>
    </row>
    <row r="169" spans="1:8" ht="15">
      <c r="A169" s="64"/>
      <c r="B169" s="64"/>
      <c r="C169" s="64"/>
      <c r="D169" s="64"/>
      <c r="E169" s="64"/>
      <c r="H169" s="64"/>
    </row>
    <row r="170" spans="1:8" ht="15">
      <c r="A170" s="64"/>
      <c r="B170" s="64"/>
      <c r="C170" s="64"/>
      <c r="D170" s="64"/>
      <c r="E170" s="64"/>
      <c r="H170" s="64"/>
    </row>
    <row r="171" spans="1:8" ht="15">
      <c r="A171" s="64"/>
      <c r="B171" s="64"/>
      <c r="C171" s="64"/>
      <c r="D171" s="64"/>
      <c r="E171" s="64"/>
      <c r="H171" s="64"/>
    </row>
    <row r="172" spans="1:8" ht="15">
      <c r="A172" s="64"/>
      <c r="B172" s="64"/>
      <c r="C172" s="64"/>
      <c r="D172" s="64"/>
      <c r="E172" s="64"/>
      <c r="H172" s="64"/>
    </row>
    <row r="173" spans="1:8" ht="15">
      <c r="A173" s="64"/>
      <c r="B173" s="64"/>
      <c r="C173" s="64"/>
      <c r="D173" s="64"/>
      <c r="E173" s="64"/>
      <c r="H173" s="64"/>
    </row>
    <row r="174" spans="1:8" ht="15">
      <c r="A174" s="64"/>
      <c r="B174" s="64"/>
      <c r="C174" s="64"/>
      <c r="D174" s="64"/>
      <c r="E174" s="64"/>
      <c r="H174" s="64"/>
    </row>
    <row r="175" spans="1:8" ht="15">
      <c r="A175" s="64"/>
      <c r="B175" s="64"/>
      <c r="C175" s="64"/>
      <c r="D175" s="64"/>
      <c r="E175" s="64"/>
      <c r="H175" s="64"/>
    </row>
    <row r="176" spans="1:8" ht="15">
      <c r="A176" s="64"/>
      <c r="B176" s="64"/>
      <c r="C176" s="64"/>
      <c r="D176" s="64"/>
      <c r="E176" s="64"/>
      <c r="H176" s="64"/>
    </row>
    <row r="177" spans="1:8" ht="15">
      <c r="A177" s="64"/>
      <c r="B177" s="64"/>
      <c r="C177" s="64"/>
      <c r="D177" s="64"/>
      <c r="E177" s="64"/>
      <c r="H177" s="64"/>
    </row>
    <row r="178" spans="1:8" ht="15">
      <c r="A178" s="64"/>
      <c r="B178" s="64"/>
      <c r="C178" s="64"/>
      <c r="D178" s="64"/>
      <c r="E178" s="64"/>
      <c r="H178" s="64"/>
    </row>
    <row r="179" spans="1:8" ht="15">
      <c r="A179" s="64"/>
      <c r="B179" s="64"/>
      <c r="C179" s="64"/>
      <c r="D179" s="64"/>
      <c r="E179" s="64"/>
      <c r="H179" s="64"/>
    </row>
    <row r="180" spans="1:8" ht="15">
      <c r="A180" s="64"/>
      <c r="B180" s="64"/>
      <c r="C180" s="64"/>
      <c r="D180" s="64"/>
      <c r="E180" s="64"/>
      <c r="H180" s="64"/>
    </row>
    <row r="181" spans="1:8" ht="15">
      <c r="A181" s="64"/>
      <c r="B181" s="64"/>
      <c r="C181" s="64"/>
      <c r="D181" s="64"/>
      <c r="E181" s="64"/>
      <c r="H181" s="64"/>
    </row>
    <row r="182" spans="1:8" ht="15">
      <c r="A182" s="64"/>
      <c r="B182" s="64"/>
      <c r="C182" s="64"/>
      <c r="D182" s="64"/>
      <c r="E182" s="64"/>
      <c r="H182" s="64"/>
    </row>
    <row r="183" spans="1:8" ht="15">
      <c r="A183" s="64"/>
      <c r="B183" s="64"/>
      <c r="C183" s="64"/>
      <c r="D183" s="64"/>
      <c r="E183" s="64"/>
      <c r="H183" s="64"/>
    </row>
    <row r="184" spans="1:8" ht="15">
      <c r="A184" s="64"/>
      <c r="B184" s="64"/>
      <c r="C184" s="64"/>
      <c r="D184" s="64"/>
      <c r="E184" s="64"/>
      <c r="H184" s="64"/>
    </row>
    <row r="185" spans="1:8" ht="15">
      <c r="A185" s="64"/>
      <c r="B185" s="64"/>
      <c r="C185" s="64"/>
      <c r="D185" s="64"/>
      <c r="E185" s="64"/>
      <c r="H185" s="64"/>
    </row>
  </sheetData>
  <sheetProtection/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Yáñez Barrios</dc:creator>
  <cp:keywords/>
  <dc:description/>
  <cp:lastModifiedBy>Guillermo Pino González</cp:lastModifiedBy>
  <cp:lastPrinted>2020-09-29T12:41:50Z</cp:lastPrinted>
  <dcterms:created xsi:type="dcterms:W3CDTF">2013-10-10T20:00:25Z</dcterms:created>
  <dcterms:modified xsi:type="dcterms:W3CDTF">2021-11-05T14:45:13Z</dcterms:modified>
  <cp:category/>
  <cp:version/>
  <cp:contentType/>
  <cp:contentStatus/>
</cp:coreProperties>
</file>