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6360" activeTab="0"/>
  </bookViews>
  <sheets>
    <sheet name="Indice" sheetId="1" r:id="rId1"/>
    <sheet name="Superficie 2021_2022" sheetId="2" r:id="rId2"/>
    <sheet name="Superficie_producción_rdtos" sheetId="3" r:id="rId3"/>
    <sheet name="Intenciones de siembra" sheetId="4" r:id="rId4"/>
    <sheet name="Serie superficie sembrada" sheetId="5" r:id="rId5"/>
    <sheet name="Serie producción" sheetId="6" r:id="rId6"/>
    <sheet name="Serie rendimiento" sheetId="7" r:id="rId7"/>
    <sheet name="Percepción de rendimiento" sheetId="8" r:id="rId8"/>
    <sheet name="Serie intenciones de siembra" sheetId="9" r:id="rId9"/>
  </sheets>
  <definedNames>
    <definedName name="_xlfn.IFERROR" hidden="1">#NAME?</definedName>
    <definedName name="_xlnm.Print_Area" localSheetId="0">'Indice'!$A$1:$H$33</definedName>
    <definedName name="_xlnm.Print_Area" localSheetId="1">'Superficie 2021_2022'!$A$1:$E$47</definedName>
  </definedNames>
  <calcPr fullCalcOnLoad="1"/>
</workbook>
</file>

<file path=xl/sharedStrings.xml><?xml version="1.0" encoding="utf-8"?>
<sst xmlns="http://schemas.openxmlformats.org/spreadsheetml/2006/main" count="836" uniqueCount="306">
  <si>
    <t>Cultivo</t>
  </si>
  <si>
    <t>Trigo</t>
  </si>
  <si>
    <t>Avena</t>
  </si>
  <si>
    <t>Cebada</t>
  </si>
  <si>
    <t>Centeno</t>
  </si>
  <si>
    <t>Maíz</t>
  </si>
  <si>
    <t>Arroz</t>
  </si>
  <si>
    <t>Poroto</t>
  </si>
  <si>
    <t>Lenteja</t>
  </si>
  <si>
    <t>Garbanzo</t>
  </si>
  <si>
    <t>Arveja</t>
  </si>
  <si>
    <t>Chicharo</t>
  </si>
  <si>
    <t>Papa</t>
  </si>
  <si>
    <t>Maravilla</t>
  </si>
  <si>
    <t>Raps</t>
  </si>
  <si>
    <t>Remolacha</t>
  </si>
  <si>
    <t>Lupino</t>
  </si>
  <si>
    <t>Tabaco</t>
  </si>
  <si>
    <t>Total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</si>
  <si>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</si>
  <si>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</si>
  <si>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</si>
  <si>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</si>
  <si>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</si>
  <si>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</si>
  <si>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</si>
  <si>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</si>
  <si>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</si>
  <si>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</si>
  <si>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</si>
  <si>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</si>
  <si>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</si>
  <si>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</si>
  <si>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</si>
  <si>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</si>
  <si>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</si>
  <si>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</si>
  <si>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</si>
  <si>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</si>
  <si>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</si>
  <si>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</si>
  <si>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</si>
  <si>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</si>
  <si>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</si>
  <si>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</si>
  <si>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Notas:</t>
  </si>
  <si>
    <t>2007/08</t>
  </si>
  <si>
    <t>2008/09</t>
  </si>
  <si>
    <t xml:space="preserve">2008/09 </t>
  </si>
  <si>
    <t>2009/10</t>
  </si>
  <si>
    <t xml:space="preserve"> </t>
  </si>
  <si>
    <t>Hectáreas</t>
  </si>
  <si>
    <t xml:space="preserve">2008/09  </t>
  </si>
  <si>
    <t xml:space="preserve">2009/10  </t>
  </si>
  <si>
    <t>Producción de cultivos anuales esenciales a nivel nacional</t>
  </si>
  <si>
    <t>2010/11</t>
  </si>
  <si>
    <t xml:space="preserve">2010/11  </t>
  </si>
  <si>
    <t>Tomate Industrial</t>
  </si>
  <si>
    <t>Achicoria Industrial</t>
  </si>
  <si>
    <t>Triticale</t>
  </si>
  <si>
    <t>Achicoria industrial</t>
  </si>
  <si>
    <t>2011/2012</t>
  </si>
  <si>
    <r>
      <t xml:space="preserve">1996/97 </t>
    </r>
    <r>
      <rPr>
        <b/>
        <vertAlign val="superscript"/>
        <sz val="11"/>
        <rFont val="Calibri"/>
        <family val="2"/>
      </rPr>
      <t>4</t>
    </r>
  </si>
  <si>
    <r>
      <t xml:space="preserve">Centeno </t>
    </r>
    <r>
      <rPr>
        <vertAlign val="superscript"/>
        <sz val="11"/>
        <rFont val="Calibri"/>
        <family val="2"/>
      </rPr>
      <t>3</t>
    </r>
  </si>
  <si>
    <r>
      <t>1</t>
    </r>
    <r>
      <rPr>
        <sz val="9"/>
        <rFont val="Calibri"/>
        <family val="2"/>
      </rPr>
      <t xml:space="preserve"> A partir del año agrícola 1984/85, las cifras fueron actualizadas y corregidas según publicación del INE "Estadísticas Agropecuarias, año agrícola 1992-1993".</t>
    </r>
  </si>
  <si>
    <r>
      <t>2</t>
    </r>
    <r>
      <rPr>
        <sz val="9"/>
        <rFont val="Calibri"/>
        <family val="2"/>
      </rPr>
      <t xml:space="preserve"> Incluye semilleros, excepto remolacha y tabaco.</t>
    </r>
  </si>
  <si>
    <r>
      <t>3</t>
    </r>
    <r>
      <rPr>
        <sz val="9"/>
        <rFont val="Calibri"/>
        <family val="2"/>
      </rPr>
      <t xml:space="preserve"> En el año agrícola 1994/95 la cifra de superficie de centeno presenta errores relativos superiores al 50%.</t>
    </r>
  </si>
  <si>
    <r>
      <t xml:space="preserve">1  </t>
    </r>
    <r>
      <rPr>
        <sz val="10"/>
        <rFont val="Calibri"/>
        <family val="2"/>
      </rPr>
      <t>Intenciones de siembra a junio del año agrícola</t>
    </r>
  </si>
  <si>
    <r>
      <t xml:space="preserve">2  </t>
    </r>
    <r>
      <rPr>
        <sz val="10"/>
        <rFont val="Calibri"/>
        <family val="2"/>
      </rPr>
      <t>Intenciones de siembra a septiembre del año agrícola</t>
    </r>
  </si>
  <si>
    <r>
      <t xml:space="preserve">3  </t>
    </r>
    <r>
      <rPr>
        <sz val="10"/>
        <rFont val="Calibri"/>
        <family val="2"/>
      </rPr>
      <t>Intenciones de siembra a octubre del año agrícola</t>
    </r>
  </si>
  <si>
    <r>
      <t xml:space="preserve">4  </t>
    </r>
    <r>
      <rPr>
        <sz val="10"/>
        <rFont val="Calibri"/>
        <family val="2"/>
      </rPr>
      <t>Intenciones de siembra a noviembre del año agrícola</t>
    </r>
  </si>
  <si>
    <t>Fuente: elaborado por Odepa con información del Instituto Nacional de Estadísticas.</t>
  </si>
  <si>
    <r>
      <t xml:space="preserve">2006/07 </t>
    </r>
    <r>
      <rPr>
        <b/>
        <vertAlign val="superscript"/>
        <sz val="11"/>
        <rFont val="Calibri"/>
        <family val="2"/>
      </rPr>
      <t>1</t>
    </r>
  </si>
  <si>
    <r>
      <t xml:space="preserve">2006/07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</si>
  <si>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1</t>
    </r>
  </si>
  <si>
    <r>
      <t xml:space="preserve">2007/08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</si>
  <si>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4</t>
    </r>
  </si>
  <si>
    <r>
      <t xml:space="preserve">2008/09 </t>
    </r>
    <r>
      <rPr>
        <b/>
        <vertAlign val="superscript"/>
        <sz val="11"/>
        <rFont val="Calibri"/>
        <family val="2"/>
      </rPr>
      <t>1</t>
    </r>
  </si>
  <si>
    <r>
      <t xml:space="preserve">2008/09 </t>
    </r>
    <r>
      <rPr>
        <b/>
        <vertAlign val="superscript"/>
        <sz val="11"/>
        <rFont val="Calibri"/>
        <family val="2"/>
      </rPr>
      <t>3</t>
    </r>
  </si>
  <si>
    <r>
      <t xml:space="preserve">2009/10 </t>
    </r>
    <r>
      <rPr>
        <b/>
        <vertAlign val="superscript"/>
        <sz val="11"/>
        <rFont val="Calibri"/>
        <family val="2"/>
      </rPr>
      <t>1</t>
    </r>
  </si>
  <si>
    <r>
      <t xml:space="preserve">2009/10 </t>
    </r>
    <r>
      <rPr>
        <b/>
        <vertAlign val="superscript"/>
        <sz val="11"/>
        <rFont val="Calibri"/>
        <family val="2"/>
      </rPr>
      <t>3</t>
    </r>
  </si>
  <si>
    <r>
      <t xml:space="preserve">2010/11 </t>
    </r>
    <r>
      <rPr>
        <b/>
        <vertAlign val="superscript"/>
        <sz val="11"/>
        <rFont val="Calibri"/>
        <family val="2"/>
      </rPr>
      <t>1</t>
    </r>
  </si>
  <si>
    <r>
      <t xml:space="preserve">2010/11 </t>
    </r>
    <r>
      <rPr>
        <b/>
        <vertAlign val="superscript"/>
        <sz val="11"/>
        <rFont val="Calibri"/>
        <family val="2"/>
      </rPr>
      <t>3</t>
    </r>
  </si>
  <si>
    <r>
      <t xml:space="preserve">2011/12 </t>
    </r>
    <r>
      <rPr>
        <b/>
        <vertAlign val="superscript"/>
        <sz val="11"/>
        <rFont val="Calibri"/>
        <family val="2"/>
      </rPr>
      <t>1</t>
    </r>
  </si>
  <si>
    <r>
      <t xml:space="preserve">2011/12 </t>
    </r>
    <r>
      <rPr>
        <b/>
        <vertAlign val="superscript"/>
        <sz val="11"/>
        <rFont val="Calibri"/>
        <family val="2"/>
      </rPr>
      <t>3</t>
    </r>
  </si>
  <si>
    <r>
      <t xml:space="preserve">Toneladas </t>
    </r>
    <r>
      <rPr>
        <vertAlign val="superscript"/>
        <sz val="10"/>
        <rFont val="Calibri"/>
        <family val="2"/>
      </rPr>
      <t>1</t>
    </r>
  </si>
  <si>
    <r>
      <t>3</t>
    </r>
    <r>
      <rPr>
        <sz val="9"/>
        <rFont val="Calibri"/>
        <family val="2"/>
      </rPr>
      <t xml:space="preserve"> Las cifras de producción del año agrícola 1994/95 son estimaciones de ODEPA y de las industrias.</t>
    </r>
  </si>
  <si>
    <r>
      <t xml:space="preserve">1993/94 </t>
    </r>
    <r>
      <rPr>
        <b/>
        <vertAlign val="superscript"/>
        <sz val="11"/>
        <rFont val="Calibri"/>
        <family val="2"/>
      </rPr>
      <t>2</t>
    </r>
  </si>
  <si>
    <r>
      <t xml:space="preserve">1994/95 </t>
    </r>
    <r>
      <rPr>
        <b/>
        <vertAlign val="superscript"/>
        <sz val="11"/>
        <rFont val="Calibri"/>
        <family val="2"/>
      </rPr>
      <t>3</t>
    </r>
  </si>
  <si>
    <r>
      <t xml:space="preserve">Quintales métricos por hectárea </t>
    </r>
    <r>
      <rPr>
        <vertAlign val="superscript"/>
        <sz val="10"/>
        <rFont val="Calibri"/>
        <family val="2"/>
      </rPr>
      <t xml:space="preserve">1 </t>
    </r>
  </si>
  <si>
    <r>
      <t>1</t>
    </r>
    <r>
      <rPr>
        <sz val="10"/>
        <rFont val="Calibri"/>
        <family val="2"/>
      </rPr>
      <t xml:space="preserve"> Un quintal métrico es igual a 100 kilos.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</si>
  <si>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El INE realiza en el mes de abril una investigación anticipada de los resultados de la cosecha de cultivos anuales esenciales, con el objeto de disponer de antecedentes preliminares a los resultados de la Encuesta de Cosecha definitiva que se realiza tradicionalmente en el mes de mayo de cada año.</t>
    </r>
  </si>
  <si>
    <r>
      <t xml:space="preserve">1993/94 </t>
    </r>
    <r>
      <rPr>
        <b/>
        <vertAlign val="superscript"/>
        <sz val="11"/>
        <rFont val="Calibri"/>
        <family val="2"/>
      </rPr>
      <t>3</t>
    </r>
  </si>
  <si>
    <r>
      <t xml:space="preserve">1994/95 </t>
    </r>
    <r>
      <rPr>
        <b/>
        <vertAlign val="superscript"/>
        <sz val="11"/>
        <rFont val="Calibri"/>
        <family val="2"/>
      </rPr>
      <t>4</t>
    </r>
  </si>
  <si>
    <r>
      <t xml:space="preserve">1996/97 </t>
    </r>
    <r>
      <rPr>
        <b/>
        <vertAlign val="superscript"/>
        <sz val="11"/>
        <rFont val="Calibri"/>
        <family val="2"/>
      </rPr>
      <t>5</t>
    </r>
  </si>
  <si>
    <r>
      <t>2</t>
    </r>
    <r>
      <rPr>
        <sz val="9"/>
        <rFont val="Calibri"/>
        <family val="2"/>
      </rPr>
      <t xml:space="preserve"> Un quintal métrico es igual a 100 kilos.</t>
    </r>
  </si>
  <si>
    <r>
      <t>3</t>
    </r>
    <r>
      <rPr>
        <sz val="9"/>
        <rFont val="Calibri"/>
        <family val="2"/>
      </rPr>
      <t xml:space="preserve"> Para el año 1993/1994 la cifra de rendimiento de remolacha fue estimada por ODEPA y la de tabaco por CCT.</t>
    </r>
  </si>
  <si>
    <r>
      <t>2</t>
    </r>
    <r>
      <rPr>
        <sz val="9"/>
        <rFont val="Calibri"/>
        <family val="2"/>
      </rPr>
      <t xml:space="preserve"> Para el año 1993/1994 la cifra de producción de remolacha fue estimada por Odepa y la de tabaco por CCT.</t>
    </r>
  </si>
  <si>
    <t>Quinoa</t>
  </si>
  <si>
    <t xml:space="preserve"> Trigo candeal</t>
  </si>
  <si>
    <t xml:space="preserve"> Cebada cervecera</t>
  </si>
  <si>
    <t xml:space="preserve"> Cebada forrajera</t>
  </si>
  <si>
    <t>Mandioca</t>
  </si>
  <si>
    <t>Tomate industrial</t>
  </si>
  <si>
    <t>2011/12</t>
  </si>
  <si>
    <r>
      <t xml:space="preserve">2012/13 </t>
    </r>
    <r>
      <rPr>
        <b/>
        <vertAlign val="superscript"/>
        <sz val="11"/>
        <rFont val="Calibri"/>
        <family val="2"/>
      </rPr>
      <t>1</t>
    </r>
  </si>
  <si>
    <r>
      <t xml:space="preserve">Hectáreas </t>
    </r>
    <r>
      <rPr>
        <vertAlign val="superscript"/>
        <sz val="11"/>
        <rFont val="Calibri"/>
        <family val="2"/>
      </rPr>
      <t>1/2</t>
    </r>
  </si>
  <si>
    <r>
      <t xml:space="preserve">Quintales métricos por hectárea (qqm) </t>
    </r>
    <r>
      <rPr>
        <vertAlign val="superscript"/>
        <sz val="11"/>
        <rFont val="Calibri"/>
        <family val="2"/>
      </rPr>
      <t>1/ 2</t>
    </r>
  </si>
  <si>
    <r>
      <t>5</t>
    </r>
    <r>
      <rPr>
        <sz val="9"/>
        <rFont val="Calibri"/>
        <family val="2"/>
      </rPr>
      <t xml:space="preserve"> Cifras del VI censo nacional agropecuario, rendimientos no incluye superficie de semilleros</t>
    </r>
  </si>
  <si>
    <r>
      <t>2006/07</t>
    </r>
    <r>
      <rPr>
        <b/>
        <vertAlign val="superscript"/>
        <sz val="11"/>
        <rFont val="Calibri"/>
        <family val="2"/>
      </rPr>
      <t>5</t>
    </r>
  </si>
  <si>
    <r>
      <t>4</t>
    </r>
    <r>
      <rPr>
        <sz val="9"/>
        <rFont val="Calibri"/>
        <family val="2"/>
      </rPr>
      <t xml:space="preserve"> Las cifras de rendimiento del año agrícola 1994/95 son estimaciones de ODEPA y de las industrias.</t>
    </r>
  </si>
  <si>
    <r>
      <t>5</t>
    </r>
    <r>
      <rPr>
        <sz val="9"/>
        <rFont val="Calibri"/>
        <family val="2"/>
      </rPr>
      <t xml:space="preserve"> Cifras del VII Censo Nacional Agropecuario.</t>
    </r>
  </si>
  <si>
    <r>
      <t xml:space="preserve">2006/07 </t>
    </r>
    <r>
      <rPr>
        <b/>
        <vertAlign val="superscript"/>
        <sz val="11"/>
        <rFont val="Calibri"/>
        <family val="2"/>
      </rPr>
      <t>5</t>
    </r>
  </si>
  <si>
    <r>
      <t>6</t>
    </r>
    <r>
      <rPr>
        <sz val="9"/>
        <rFont val="Calibri"/>
        <family val="2"/>
      </rPr>
      <t xml:space="preserve"> Cifras del VII Censo Nacional Agropecuario.</t>
    </r>
  </si>
  <si>
    <r>
      <t>2006/07</t>
    </r>
    <r>
      <rPr>
        <b/>
        <vertAlign val="superscript"/>
        <sz val="11"/>
        <rFont val="Calibri"/>
        <family val="2"/>
      </rPr>
      <t>6</t>
    </r>
  </si>
  <si>
    <t>Estimación de superficie sembrada de cultivos anuales a nivel nacional</t>
  </si>
  <si>
    <r>
      <t xml:space="preserve">Percepción de rendimientos unitarios de cultivos anuales </t>
    </r>
    <r>
      <rPr>
        <b/>
        <vertAlign val="superscript"/>
        <sz val="11"/>
        <rFont val="Calibri"/>
        <family val="2"/>
      </rPr>
      <t>2</t>
    </r>
  </si>
  <si>
    <t>Intenciones de siembra de cultivos anuales a nivel nacional</t>
  </si>
  <si>
    <t>2012/2013</t>
  </si>
  <si>
    <t>Fuente: elaborado por Odepa con información de INE.</t>
  </si>
  <si>
    <t>Estimación de rendimientos de cultivos anuales a nivel nacional</t>
  </si>
  <si>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2012/2013</t>
    </r>
  </si>
  <si>
    <t>El marco muestral  se obtiene a partir del Censo Silvoagropecuario 2007</t>
  </si>
  <si>
    <t xml:space="preserve">La cobertura regional corresponde desde Coquimbo a Los Lagos </t>
  </si>
  <si>
    <t>Los años agrícolas incluyen el resto país del Censo 2007 en todas las especies</t>
  </si>
  <si>
    <t>FUENTE : INE</t>
  </si>
  <si>
    <t xml:space="preserve"> Maíz consumo</t>
  </si>
  <si>
    <t xml:space="preserve"> Maíz semilla</t>
  </si>
  <si>
    <t xml:space="preserve">Otros industriales </t>
  </si>
  <si>
    <t>Otros cereales</t>
  </si>
  <si>
    <r>
      <t>4</t>
    </r>
    <r>
      <rPr>
        <sz val="9"/>
        <rFont val="Calibri"/>
        <family val="2"/>
      </rPr>
      <t xml:space="preserve"> Cifras del VI Censo Nacional Agropecuario.</t>
    </r>
  </si>
  <si>
    <t>Cebada cervecera</t>
  </si>
  <si>
    <t>Cebada forrajera</t>
  </si>
  <si>
    <t>Maíz Consumo</t>
  </si>
  <si>
    <t>Maíz Semilla</t>
  </si>
  <si>
    <t>Poroto Consumo</t>
  </si>
  <si>
    <t>Poroto exportación</t>
  </si>
  <si>
    <t>Lupino Australiano</t>
  </si>
  <si>
    <t>Lupino Amargo</t>
  </si>
  <si>
    <t>Lupino Dulce</t>
  </si>
  <si>
    <t>Cifras Incluyen  semilleros, excepto de remolacha y tabaco</t>
  </si>
  <si>
    <t>2012/13</t>
  </si>
  <si>
    <t>Poroto consumo</t>
  </si>
  <si>
    <r>
      <t>4</t>
    </r>
    <r>
      <rPr>
        <sz val="9"/>
        <rFont val="Calibri"/>
        <family val="2"/>
      </rPr>
      <t xml:space="preserve"> Cifras del VI Censo Nacional Agropecuario y Forestal , producción no incluye semilleros</t>
    </r>
  </si>
  <si>
    <t xml:space="preserve"> Maíz Consumo</t>
  </si>
  <si>
    <t xml:space="preserve"> Maíz Semilla</t>
  </si>
  <si>
    <t xml:space="preserve"> Cebada  Cervecera</t>
  </si>
  <si>
    <t xml:space="preserve"> Cebada  Forrajera</t>
  </si>
  <si>
    <t xml:space="preserve"> Poroto  Consumo</t>
  </si>
  <si>
    <t>Cereales</t>
  </si>
  <si>
    <t>Industriales</t>
  </si>
  <si>
    <t>Otros Industriales</t>
  </si>
  <si>
    <t>2013/2014</t>
  </si>
  <si>
    <t xml:space="preserve"> Trigo harinero</t>
  </si>
  <si>
    <t>-</t>
  </si>
  <si>
    <t>2013/14</t>
  </si>
  <si>
    <r>
      <t xml:space="preserve">2014/15 </t>
    </r>
    <r>
      <rPr>
        <b/>
        <vertAlign val="superscript"/>
        <sz val="11"/>
        <rFont val="Calibri"/>
        <family val="2"/>
      </rPr>
      <t>1</t>
    </r>
  </si>
  <si>
    <t>Incluye semilleros, excepto de remolacha y tabaco</t>
  </si>
  <si>
    <r>
      <t>5</t>
    </r>
    <r>
      <rPr>
        <sz val="9"/>
        <rFont val="Calibri"/>
        <family val="2"/>
      </rPr>
      <t xml:space="preserve"> Cifras del VII Censo Nacional Agropecuario y Forestal 2007, producción no incluye semilleros</t>
    </r>
  </si>
  <si>
    <t>2014/2015</t>
  </si>
  <si>
    <t>El período de levantamiento se realiza entre los meses de octubre y diciembre siendo el periodo de referencia el año agrícola respectivo</t>
  </si>
  <si>
    <t>Otros Cereales</t>
  </si>
  <si>
    <t>2014/15</t>
  </si>
  <si>
    <t>Lupino Amargo (grano seco)</t>
  </si>
  <si>
    <t>Otros Lupinos (Australiano y dulce)</t>
  </si>
  <si>
    <t>Otros Lupinos /Australiano y dulce)</t>
  </si>
  <si>
    <r>
      <t xml:space="preserve">2015/16 </t>
    </r>
    <r>
      <rPr>
        <b/>
        <vertAlign val="superscript"/>
        <sz val="11"/>
        <rFont val="Calibri"/>
        <family val="2"/>
      </rPr>
      <t>1</t>
    </r>
  </si>
  <si>
    <t/>
  </si>
  <si>
    <t>Variación</t>
  </si>
  <si>
    <t>anual</t>
  </si>
  <si>
    <t xml:space="preserve">(%) </t>
  </si>
  <si>
    <t>   Trigo Harinero</t>
  </si>
  <si>
    <t>   Trigo Candeal</t>
  </si>
  <si>
    <t>   Cebada Forrajera</t>
  </si>
  <si>
    <t>   Maíz Consumo</t>
  </si>
  <si>
    <t>   Lupino Amargo (grano seco)</t>
  </si>
  <si>
    <t>Intenciones de siembra</t>
  </si>
  <si>
    <t>Cultivos anuales</t>
  </si>
  <si>
    <t>Índice</t>
  </si>
  <si>
    <t>Superficie_producción y rendimiento</t>
  </si>
  <si>
    <t>Serie superficie sembrada</t>
  </si>
  <si>
    <t>Serie intenciones de siembra</t>
  </si>
  <si>
    <t>Serie producción</t>
  </si>
  <si>
    <t>Serie rendimiento</t>
  </si>
  <si>
    <t>Percepción de rendimientos</t>
  </si>
  <si>
    <t>(impresión)</t>
  </si>
  <si>
    <t>2015/2016</t>
  </si>
  <si>
    <t>Información adicional:</t>
  </si>
  <si>
    <t>Trigo harinero</t>
  </si>
  <si>
    <t>Trigo candeal</t>
  </si>
  <si>
    <t>2015/16</t>
  </si>
  <si>
    <t>1. Cifras definitivas.</t>
  </si>
  <si>
    <r>
      <t>2016/17</t>
    </r>
    <r>
      <rPr>
        <b/>
        <vertAlign val="superscript"/>
        <sz val="11"/>
        <rFont val="Calibri"/>
        <family val="2"/>
      </rPr>
      <t xml:space="preserve"> 1</t>
    </r>
  </si>
  <si>
    <r>
      <t xml:space="preserve">2012/13 </t>
    </r>
    <r>
      <rPr>
        <b/>
        <vertAlign val="superscript"/>
        <sz val="11"/>
        <rFont val="Calibri"/>
        <family val="2"/>
      </rPr>
      <t>3</t>
    </r>
  </si>
  <si>
    <r>
      <t xml:space="preserve">2014/15 </t>
    </r>
    <r>
      <rPr>
        <b/>
        <vertAlign val="superscript"/>
        <sz val="11"/>
        <rFont val="Calibri"/>
        <family val="2"/>
      </rPr>
      <t>3</t>
    </r>
  </si>
  <si>
    <r>
      <t xml:space="preserve">2015/16 </t>
    </r>
    <r>
      <rPr>
        <b/>
        <vertAlign val="superscript"/>
        <sz val="11"/>
        <rFont val="Calibri"/>
        <family val="2"/>
      </rPr>
      <t>3</t>
    </r>
  </si>
  <si>
    <r>
      <t>2016/17</t>
    </r>
    <r>
      <rPr>
        <b/>
        <vertAlign val="superscript"/>
        <sz val="11"/>
        <rFont val="Calibri"/>
        <family val="2"/>
      </rPr>
      <t>3</t>
    </r>
  </si>
  <si>
    <t>2016/2017</t>
  </si>
  <si>
    <t>Otras leguminosas</t>
  </si>
  <si>
    <t>2016/17</t>
  </si>
  <si>
    <t xml:space="preserve">Intención nacional de siembra de cultivos anuales </t>
  </si>
  <si>
    <r>
      <t>2017/18</t>
    </r>
    <r>
      <rPr>
        <b/>
        <vertAlign val="superscript"/>
        <sz val="11"/>
        <rFont val="Calibri"/>
        <family val="2"/>
      </rPr>
      <t xml:space="preserve"> 1</t>
    </r>
  </si>
  <si>
    <r>
      <t>2017/18</t>
    </r>
    <r>
      <rPr>
        <b/>
        <vertAlign val="superscript"/>
        <sz val="11"/>
        <rFont val="Calibri"/>
        <family val="2"/>
      </rPr>
      <t>3</t>
    </r>
  </si>
  <si>
    <t>2017/2018</t>
  </si>
  <si>
    <t>Titicale</t>
  </si>
  <si>
    <t>   Cebada Cervecera</t>
  </si>
  <si>
    <t>   Maíz Semilla</t>
  </si>
  <si>
    <t>Remolacha azucarera</t>
  </si>
  <si>
    <t>Estimación  superficie sembrada a nivel nacional</t>
  </si>
  <si>
    <t>2017/18</t>
  </si>
  <si>
    <t xml:space="preserve"> Poroto Exportación</t>
  </si>
  <si>
    <r>
      <rPr>
        <b/>
        <vertAlign val="superscript"/>
        <sz val="10"/>
        <rFont val="Myriad Pro"/>
        <family val="2"/>
      </rPr>
      <t>1</t>
    </r>
    <r>
      <rPr>
        <b/>
        <sz val="10"/>
        <rFont val="Myriad Pro"/>
        <family val="2"/>
      </rPr>
      <t xml:space="preserve">/Notas a considerar </t>
    </r>
  </si>
  <si>
    <t>2012-2013: Cebada cervecera, remolacha, tabaco, tomate industrial y achicoria industrial  cifras   proporcionadas por la industria</t>
  </si>
  <si>
    <t>2012-2013: Maíz semilla y maravilla  Odepa a partir de datos entregados por la División Semillas del SAG (incluye semilleros)</t>
  </si>
  <si>
    <t xml:space="preserve">2013-2014: Incluye semilleros, excepto de remolacha y tabaco; Cifras de superficie  proporcionadas por la industria de remolacha, tomate industrial, achicoria industrial; Cifras de superficie de maiz semilla entregadas por SAG División de Semillas, </t>
  </si>
  <si>
    <t>2017/2018: se incluye semilleros, excepto de remolacha, tabaco, tomate industrial y achicoria; Maravilla y raps Incluye semilleros.</t>
  </si>
  <si>
    <t>2014-2015: Se incluye semilleros excepto remolacha y tabaco; maravilla incluye semilleros</t>
  </si>
  <si>
    <t>2015-2016 : Se incluye semilleros excepto remolacha y tabaco; maravilla incluye semilleros</t>
  </si>
  <si>
    <t>2016-2017: Se incluye semilleros, excepto de remolacha, tabaco, tomate industrial y achicoria; Maravilla y raps Incluye semilleros.</t>
  </si>
  <si>
    <t>El período de levantamiento se realiza entre abril y mayo  de cada año</t>
  </si>
  <si>
    <t>Notas a considerar a partir del año 2012</t>
  </si>
  <si>
    <t>Fuente: INE.</t>
  </si>
  <si>
    <r>
      <t xml:space="preserve">5  </t>
    </r>
    <r>
      <rPr>
        <sz val="10"/>
        <rFont val="Calibri"/>
        <family val="2"/>
      </rPr>
      <t>Intenciones de siembra a julio del año agrícola</t>
    </r>
  </si>
  <si>
    <r>
      <t>2018/19</t>
    </r>
    <r>
      <rPr>
        <b/>
        <vertAlign val="superscript"/>
        <sz val="11"/>
        <rFont val="Calibri"/>
        <family val="2"/>
      </rPr>
      <t>5</t>
    </r>
  </si>
  <si>
    <r>
      <t>2018/19</t>
    </r>
    <r>
      <rPr>
        <b/>
        <vertAlign val="superscript"/>
        <sz val="11"/>
        <rFont val="Calibri"/>
        <family val="2"/>
      </rPr>
      <t>3</t>
    </r>
  </si>
  <si>
    <t>2018/2019</t>
  </si>
  <si>
    <t>2018/2019: se incluye semilleros, excepto de remolacha, tabaco, tomate industrial y achicoria; Maravilla y raps Incluye semilleros. Otros cereales  se incluye alpiste, centeno y quínoa. En otras leguminosas, se incluye chícharo y arveja.</t>
  </si>
  <si>
    <t>FUENTE INE</t>
  </si>
  <si>
    <t>2018/19</t>
  </si>
  <si>
    <t xml:space="preserve"> Lupino Amargo (grano seco)</t>
  </si>
  <si>
    <t>2018/2019: se incluye semilleros, excepto de remolacha, tabaco, tomate industrial y achicoria; Maravilla y raps Incluye semilleros.</t>
  </si>
  <si>
    <r>
      <t>2019/20</t>
    </r>
    <r>
      <rPr>
        <b/>
        <vertAlign val="superscript"/>
        <sz val="11"/>
        <rFont val="Calibri"/>
        <family val="2"/>
      </rPr>
      <t>5</t>
    </r>
  </si>
  <si>
    <r>
      <t>2019/20</t>
    </r>
    <r>
      <rPr>
        <b/>
        <vertAlign val="superscript"/>
        <sz val="11"/>
        <rFont val="Calibri"/>
        <family val="2"/>
      </rPr>
      <t>3</t>
    </r>
  </si>
  <si>
    <t xml:space="preserve">                            Superficie (hectáreas)</t>
  </si>
  <si>
    <t>2019/2020</t>
  </si>
  <si>
    <t xml:space="preserve">  Trigo Harinero</t>
  </si>
  <si>
    <t xml:space="preserve">  Trigo Candeal</t>
  </si>
  <si>
    <t xml:space="preserve">  Maíz Consumo</t>
  </si>
  <si>
    <t xml:space="preserve">  Maíz Semilla</t>
  </si>
  <si>
    <t xml:space="preserve">  Cebada Cervecera</t>
  </si>
  <si>
    <t xml:space="preserve">  Cebada Forrajera</t>
  </si>
  <si>
    <t xml:space="preserve">  Lupino Amargo</t>
  </si>
  <si>
    <t xml:space="preserve">  Otros Lupinos</t>
  </si>
  <si>
    <t>Maravilla³</t>
  </si>
  <si>
    <t>Raps³</t>
  </si>
  <si>
    <t>(3) Incluye semilleros.</t>
  </si>
  <si>
    <t>La cobertura regional corresponde desde Coquimbo a Los Lagos.</t>
  </si>
  <si>
    <t>2019/2020: se incluye semilleros, excepto de remolacha, tabaco, tomate industrial y achicoria; Maravilla y raps Incluye semilleros. Otros cereales  se incluye alpiste, centeno y quínoa. En otras leguminosas, se incluye chícharo y arveja.En otros industriales, se incluye maní, poroto soya,  plantas aromáticas y medicinales, entre otros.</t>
  </si>
  <si>
    <t xml:space="preserve">                    Superficie</t>
  </si>
  <si>
    <t xml:space="preserve">                          Producción</t>
  </si>
  <si>
    <t>Cultivo¹</t>
  </si>
  <si>
    <t xml:space="preserve">                    (hectáreas)</t>
  </si>
  <si>
    <t xml:space="preserve">                              (qqm)</t>
  </si>
  <si>
    <t>(1) Incluye semilleros, excepto de remolacha, tabaco, tomate industrial ni achicoria.</t>
  </si>
  <si>
    <t>(2) Corresponde al rendimiento promedio.</t>
  </si>
  <si>
    <t>(3) No se consideran otros cereales, otras leguminosas ni otros industriales para producción y rendimientos.</t>
  </si>
  <si>
    <t>(4) Incluye semilleros.</t>
  </si>
  <si>
    <t>Debido a la pandemia no se pudo capturar la totalidad de la información, por lo cual, en algunas explotaciones agropecuarias se realizarón imputaciones para los siguientes cultivos: Maíz semillero, Raps semillero, Maravilla semillero, Trigo harinero, Triticale y Poroto.</t>
  </si>
  <si>
    <t>2019/20</t>
  </si>
  <si>
    <t>2019/2020: se incluye semilleros, excepto de remolacha, tabaco, tomate industrial y achicoria; Maravilla y raps Incluye semilleros.</t>
  </si>
  <si>
    <t>4. Sólo existe un informante, que maneja la cifra de superficie contratada nacional.</t>
  </si>
  <si>
    <r>
      <t>2020/21</t>
    </r>
    <r>
      <rPr>
        <b/>
        <vertAlign val="superscript"/>
        <sz val="11"/>
        <rFont val="Calibri"/>
        <family val="2"/>
      </rPr>
      <t>5</t>
    </r>
  </si>
  <si>
    <r>
      <t>2020/21</t>
    </r>
    <r>
      <rPr>
        <b/>
        <vertAlign val="superscript"/>
        <sz val="11"/>
        <rFont val="Calibri"/>
        <family val="2"/>
      </rPr>
      <t>3</t>
    </r>
  </si>
  <si>
    <t>2020/2021</t>
  </si>
  <si>
    <t>Otros Cereales¹</t>
  </si>
  <si>
    <t>Leguminosas y Tubérculos</t>
  </si>
  <si>
    <t>Otras Leguminosas²</t>
  </si>
  <si>
    <t>Otros Industriales⁴</t>
  </si>
  <si>
    <t>2020/2021: se incluye semilleros, excepto de remolacha, tabaco, tomate industrial y achicoria; Maravilla y raps Incluye semilleros. Otros cereales  se incluye alpiste, centeno y quínoa. En otras leguminosas, se incluye chícharo y arveja.En otros industriales, se incluye maní, poroto soya,  plantas aromáticas y medicinales, entre otros.</t>
  </si>
  <si>
    <t xml:space="preserve">                          (qqm/hectárea)</t>
  </si>
  <si>
    <t>   Otros Lupinos (australiano y dulce)</t>
  </si>
  <si>
    <t>Debido a la pandemia no se pudo capturar la totalidad de la información, por lo cual, en algunas explotaciones agropecuarias se realizaron imputaciones para los siguientes cultivos: Maíz Consumo, Maíz semillero, Raps semillero, Maravilla semillero y Remolacha.</t>
  </si>
  <si>
    <t>2020/21</t>
  </si>
  <si>
    <t>2020/2021: se incluye semilleros, excepto de remolacha, tabaco, tomate industrial y achicoria; Maravilla y raps Incluye semilleros.</t>
  </si>
  <si>
    <t>2020/2021: Debido a la pandemia no se pudo capturar la totalidad de la información, por lo cual, en algunas explotaciones agropecuarias se realizaron imputaciones para los siguientes cultivos: Maíz Consumo, Maíz semillero, Raps semillero, Maravilla semillero y Remolacha.</t>
  </si>
  <si>
    <r>
      <t>Variación Anual (%)</t>
    </r>
    <r>
      <rPr>
        <b/>
        <vertAlign val="superscript"/>
        <sz val="11"/>
        <color indexed="8"/>
        <rFont val="Calibri"/>
        <family val="2"/>
      </rPr>
      <t>3</t>
    </r>
  </si>
  <si>
    <r>
      <t>Tabaco</t>
    </r>
    <r>
      <rPr>
        <vertAlign val="superscript"/>
        <sz val="11"/>
        <color indexed="8"/>
        <rFont val="Calibri"/>
        <family val="2"/>
      </rPr>
      <t>4</t>
    </r>
  </si>
  <si>
    <r>
      <t>Achicoria Industrial</t>
    </r>
    <r>
      <rPr>
        <vertAlign val="superscript"/>
        <sz val="11"/>
        <color indexed="8"/>
        <rFont val="Calibri"/>
        <family val="2"/>
      </rPr>
      <t>4</t>
    </r>
  </si>
  <si>
    <r>
      <t>Remolacha</t>
    </r>
    <r>
      <rPr>
        <vertAlign val="superscript"/>
        <sz val="11"/>
        <color indexed="8"/>
        <rFont val="Calibri"/>
        <family val="2"/>
      </rPr>
      <t>4</t>
    </r>
  </si>
  <si>
    <r>
      <t>2021/22</t>
    </r>
    <r>
      <rPr>
        <b/>
        <vertAlign val="superscript"/>
        <sz val="11"/>
        <rFont val="Calibri"/>
        <family val="2"/>
      </rPr>
      <t>5</t>
    </r>
  </si>
  <si>
    <r>
      <t>2021/22</t>
    </r>
    <r>
      <rPr>
        <b/>
        <vertAlign val="superscript"/>
        <sz val="11"/>
        <rFont val="Calibri"/>
        <family val="2"/>
      </rPr>
      <t>3</t>
    </r>
  </si>
  <si>
    <t>2021/2022</t>
  </si>
  <si>
    <t>(1) En otros cereales se incluye alpiste, centeno y quínoa.</t>
  </si>
  <si>
    <t>(2) En otras leguminosas se incluye chícharo y arveja.</t>
  </si>
  <si>
    <t>(4) En otros industriales se incluye maní, poroto soya, plantas aromáticas y medicinales, entre otros.</t>
  </si>
  <si>
    <t>El marco muestral se obtiene a partir del VII Censo Nacional Agropecuario y Forestal 2007.</t>
  </si>
  <si>
    <t>Los años agrícolas presentados incluyen el resto país para todas las especies, según cifras del VII Censo Nacional Agropecuario y Forestal 2007.</t>
  </si>
  <si>
    <t>El período de referencia es el año agrícola 2021/2022.</t>
  </si>
  <si>
    <t>2022/2021
(%)</t>
  </si>
  <si>
    <t>Superficie 2021- 2022</t>
  </si>
  <si>
    <t>2021/2022: Maravilla y raps Incluye semilleros. Otros cereales  se incluye alpiste, centeno y quínoa. En otras leguminosas, se incluye chícharo y arveja.En otros industriales, se incluye maní, poroto soya,  plantas aromáticas y medicinales, entre otros.</t>
  </si>
  <si>
    <t xml:space="preserve"> Año agrícola 2022/2023</t>
  </si>
  <si>
    <r>
      <t>Año agrícola 2021/2022 (Hectáreas)</t>
    </r>
    <r>
      <rPr>
        <b/>
        <vertAlign val="superscript"/>
        <sz val="9"/>
        <color indexed="8"/>
        <rFont val="Calibri"/>
        <family val="2"/>
      </rPr>
      <t>1</t>
    </r>
  </si>
  <si>
    <r>
      <t>Año agrícola 2022/2023 (Hectáreas)</t>
    </r>
    <r>
      <rPr>
        <b/>
        <vertAlign val="superscript"/>
        <sz val="11"/>
        <color indexed="8"/>
        <rFont val="Calibri"/>
        <family val="2"/>
      </rPr>
      <t>2</t>
    </r>
  </si>
  <si>
    <t>2. Intenciones de siembra a julio de 2022.</t>
  </si>
  <si>
    <t>3. La superficie del año agrícola 2022/2023 corresponden a estimaciones calculadas con la variación anual porcentual obtenida en el Estudio de Intenciones de Siembra. Dichos resultados pueden diferir por aproximación decimal en el cálculo.</t>
  </si>
  <si>
    <t>2021/22</t>
  </si>
  <si>
    <t xml:space="preserve">                             Rendimiento2</t>
  </si>
  <si>
    <t>Cereales3</t>
  </si>
  <si>
    <t>Leguminosas y Tubérculos3</t>
  </si>
  <si>
    <t>Industriales3</t>
  </si>
  <si>
    <t>Raps4</t>
  </si>
  <si>
    <t>Maravilla4</t>
  </si>
  <si>
    <t>Debido a la pandemia no se pudo capturar la totalidad de la información, por lo cual, en algunas explotaciones agropecuarias se realizaron imputaciones para los siguientes cultivos: Maíz Consumo, Maíz semillero, Poroto, Achicoria, Raps semillero, Maravilla semillero y Tomate industrial.</t>
  </si>
  <si>
    <r>
      <t>2022/23</t>
    </r>
    <r>
      <rPr>
        <b/>
        <vertAlign val="superscript"/>
        <sz val="11"/>
        <rFont val="Calibri"/>
        <family val="2"/>
      </rPr>
      <t>5</t>
    </r>
  </si>
  <si>
    <t>ESTIMACIÓN DE SUPERFICIE, PRODUCCIÓN Y RENDIMIENTOS DE CULTIVOS ANUALES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</si>
</sst>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(&quot;$&quot;\ * #,##0_);_(&quot;$&quot;\ * \(#,##0\);_(&quot;$&quot;\ * &quot;-&quot;_);_(@_)"/>
    <numFmt numFmtId="166" formatCode="_(* #,##0_);_(* \(#,##0\);_(* &quot;-&quot;_);_(@_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_(* #,##0.0_);_(* \(#,##0.0\);_(* &quot;-&quot;_);_(@_)"/>
    <numFmt numFmtId="170" formatCode="_(* #,##0.0_);_(* \(#,##0.0\);_(* &quot;-&quot;??_);_(@_)"/>
    <numFmt numFmtId="171" formatCode="_(* #,##0_);_(* \(#,##0\);_(* &quot;-&quot;??_);_(@_)"/>
    <numFmt numFmtId="172" formatCode="#,##0.0"/>
    <numFmt numFmtId="173" formatCode="0.0"/>
    <numFmt numFmtId="174" formatCode="[$-10C0A]#,###,##0"/>
    <numFmt numFmtId="175" formatCode="[$-10C0A]#,##0.0;\-#,##0.0"/>
    <numFmt numFmtId="176" formatCode="[$-10C0A]#,##0;\(#,##0\)"/>
    <numFmt numFmtId="177" formatCode="[$-10C0A]#,##0;\-#,##0"/>
    <numFmt numFmtId="178" formatCode="_(* #,##0.00_);_(* \(#,##0.00\);_(* &quot;-&quot;_);_(@_)"/>
  </numFmts>
  <fonts count="8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sz val="9"/>
      <name val="Calibri"/>
      <family val="2"/>
    </font>
    <font>
      <sz val="10"/>
      <name val="Verdana"/>
      <family val="2"/>
    </font>
    <font>
      <b/>
      <sz val="10"/>
      <name val="Myriad Pro"/>
      <family val="2"/>
    </font>
    <font>
      <sz val="12"/>
      <color indexed="8"/>
      <name val="Myriad Pro"/>
      <family val="2"/>
    </font>
    <font>
      <sz val="10"/>
      <name val="Myriad Pro"/>
      <family val="2"/>
    </font>
    <font>
      <b/>
      <sz val="11"/>
      <name val="Calibri"/>
      <family val="2"/>
    </font>
    <font>
      <b/>
      <vertAlign val="superscript"/>
      <sz val="10"/>
      <name val="Myriad Pro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vertAlign val="superscript"/>
      <sz val="9"/>
      <name val="Calibri"/>
      <family val="2"/>
    </font>
    <font>
      <b/>
      <sz val="9"/>
      <name val="Calibri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sz val="18"/>
      <color indexed="8"/>
      <name val="Verdana"/>
      <family val="2"/>
    </font>
    <font>
      <sz val="16"/>
      <color indexed="30"/>
      <name val="Verdana"/>
      <family val="2"/>
    </font>
    <font>
      <b/>
      <sz val="12"/>
      <color indexed="63"/>
      <name val="Verdan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8"/>
      <name val="Verdana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8"/>
      <color theme="1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b/>
      <sz val="11"/>
      <color theme="1"/>
      <name val="Verdan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17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/>
    </xf>
    <xf numFmtId="17" fontId="27" fillId="33" borderId="0" xfId="0" applyNumberFormat="1" applyFont="1" applyFill="1" applyAlignment="1">
      <alignment vertical="center"/>
    </xf>
    <xf numFmtId="166" fontId="27" fillId="33" borderId="0" xfId="51" applyFont="1" applyFill="1" applyAlignment="1">
      <alignment horizontal="right" vertical="center"/>
    </xf>
    <xf numFmtId="3" fontId="27" fillId="33" borderId="0" xfId="0" applyNumberFormat="1" applyFont="1" applyFill="1" applyAlignment="1">
      <alignment/>
    </xf>
    <xf numFmtId="0" fontId="27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166" fontId="12" fillId="33" borderId="10" xfId="5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27" fillId="33" borderId="0" xfId="51" applyNumberFormat="1" applyFont="1" applyFill="1" applyAlignment="1">
      <alignment horizontal="right" vertical="center"/>
    </xf>
    <xf numFmtId="0" fontId="27" fillId="33" borderId="11" xfId="0" applyFont="1" applyFill="1" applyBorder="1" applyAlignment="1">
      <alignment vertical="center"/>
    </xf>
    <xf numFmtId="166" fontId="27" fillId="33" borderId="11" xfId="5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27" fillId="33" borderId="0" xfId="0" applyFont="1" applyFill="1" applyBorder="1" applyAlignment="1">
      <alignment vertical="center"/>
    </xf>
    <xf numFmtId="169" fontId="27" fillId="33" borderId="0" xfId="51" applyNumberFormat="1" applyFont="1" applyFill="1" applyBorder="1" applyAlignment="1">
      <alignment vertical="center"/>
    </xf>
    <xf numFmtId="169" fontId="27" fillId="33" borderId="11" xfId="51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12" fillId="34" borderId="1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/>
    </xf>
    <xf numFmtId="166" fontId="27" fillId="33" borderId="0" xfId="0" applyNumberFormat="1" applyFont="1" applyFill="1" applyAlignment="1">
      <alignment/>
    </xf>
    <xf numFmtId="166" fontId="27" fillId="0" borderId="0" xfId="51" applyFont="1" applyFill="1" applyBorder="1" applyAlignment="1">
      <alignment horizontal="right" vertical="center"/>
    </xf>
    <xf numFmtId="166" fontId="27" fillId="33" borderId="0" xfId="51" applyFont="1" applyFill="1" applyBorder="1" applyAlignment="1">
      <alignment horizontal="right" vertical="center"/>
    </xf>
    <xf numFmtId="172" fontId="27" fillId="33" borderId="0" xfId="51" applyNumberFormat="1" applyFont="1" applyFill="1" applyAlignment="1">
      <alignment horizontal="center" vertical="center"/>
    </xf>
    <xf numFmtId="172" fontId="27" fillId="33" borderId="0" xfId="51" applyNumberFormat="1" applyFont="1" applyFill="1" applyBorder="1" applyAlignment="1">
      <alignment horizontal="center" vertical="center"/>
    </xf>
    <xf numFmtId="172" fontId="27" fillId="33" borderId="11" xfId="51" applyNumberFormat="1" applyFont="1" applyFill="1" applyBorder="1" applyAlignment="1">
      <alignment horizontal="center" vertical="center"/>
    </xf>
    <xf numFmtId="172" fontId="27" fillId="33" borderId="0" xfId="51" applyNumberFormat="1" applyFont="1" applyFill="1" applyAlignment="1">
      <alignment horizontal="right" vertical="center"/>
    </xf>
    <xf numFmtId="172" fontId="27" fillId="33" borderId="0" xfId="0" applyNumberFormat="1" applyFont="1" applyFill="1" applyAlignment="1">
      <alignment/>
    </xf>
    <xf numFmtId="172" fontId="27" fillId="33" borderId="0" xfId="0" applyNumberFormat="1" applyFont="1" applyFill="1" applyAlignment="1">
      <alignment horizontal="right"/>
    </xf>
    <xf numFmtId="172" fontId="27" fillId="33" borderId="0" xfId="0" applyNumberFormat="1" applyFont="1" applyFill="1" applyAlignment="1">
      <alignment horizontal="center" vertical="center"/>
    </xf>
    <xf numFmtId="172" fontId="27" fillId="33" borderId="0" xfId="0" applyNumberFormat="1" applyFont="1" applyFill="1" applyBorder="1" applyAlignment="1">
      <alignment horizontal="center"/>
    </xf>
    <xf numFmtId="172" fontId="27" fillId="33" borderId="0" xfId="0" applyNumberFormat="1" applyFont="1" applyFill="1" applyBorder="1" applyAlignment="1">
      <alignment horizontal="right"/>
    </xf>
    <xf numFmtId="172" fontId="27" fillId="33" borderId="0" xfId="0" applyNumberFormat="1" applyFont="1" applyFill="1" applyAlignment="1">
      <alignment horizontal="center"/>
    </xf>
    <xf numFmtId="172" fontId="27" fillId="33" borderId="11" xfId="0" applyNumberFormat="1" applyFont="1" applyFill="1" applyBorder="1" applyAlignment="1">
      <alignment horizontal="center"/>
    </xf>
    <xf numFmtId="172" fontId="27" fillId="33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 vertical="center"/>
    </xf>
    <xf numFmtId="173" fontId="27" fillId="33" borderId="0" xfId="0" applyNumberFormat="1" applyFont="1" applyFill="1" applyAlignment="1">
      <alignment/>
    </xf>
    <xf numFmtId="173" fontId="27" fillId="33" borderId="11" xfId="51" applyNumberFormat="1" applyFont="1" applyFill="1" applyBorder="1" applyAlignment="1">
      <alignment vertical="center"/>
    </xf>
    <xf numFmtId="166" fontId="27" fillId="0" borderId="0" xfId="51" applyFont="1" applyFill="1" applyAlignment="1">
      <alignment horizontal="right" vertical="center"/>
    </xf>
    <xf numFmtId="166" fontId="12" fillId="0" borderId="10" xfId="51" applyFont="1" applyFill="1" applyBorder="1" applyAlignment="1">
      <alignment horizontal="right" vertical="center"/>
    </xf>
    <xf numFmtId="0" fontId="27" fillId="33" borderId="0" xfId="0" applyFont="1" applyFill="1" applyAlignment="1">
      <alignment horizontal="left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/>
    </xf>
    <xf numFmtId="172" fontId="8" fillId="0" borderId="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Border="1" applyAlignment="1">
      <alignment horizontal="right"/>
    </xf>
    <xf numFmtId="171" fontId="27" fillId="33" borderId="0" xfId="50" applyNumberFormat="1" applyFont="1" applyFill="1" applyAlignment="1">
      <alignment/>
    </xf>
    <xf numFmtId="171" fontId="27" fillId="33" borderId="0" xfId="50" applyNumberFormat="1" applyFont="1" applyFill="1" applyAlignment="1">
      <alignment horizontal="left"/>
    </xf>
    <xf numFmtId="171" fontId="0" fillId="0" borderId="0" xfId="50" applyNumberFormat="1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0" fillId="0" borderId="0" xfId="59">
      <alignment/>
      <protection/>
    </xf>
    <xf numFmtId="0" fontId="9" fillId="0" borderId="0" xfId="59" applyFont="1">
      <alignment/>
      <protection/>
    </xf>
    <xf numFmtId="0" fontId="11" fillId="0" borderId="0" xfId="59" applyFont="1" applyFill="1" applyBorder="1" quotePrefix="1">
      <alignment/>
      <protection/>
    </xf>
    <xf numFmtId="171" fontId="27" fillId="0" borderId="0" xfId="50" applyNumberFormat="1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7" fillId="33" borderId="0" xfId="0" applyFont="1" applyFill="1" applyAlignment="1">
      <alignment/>
    </xf>
    <xf numFmtId="170" fontId="27" fillId="33" borderId="0" xfId="50" applyNumberFormat="1" applyFont="1" applyFill="1" applyAlignment="1">
      <alignment/>
    </xf>
    <xf numFmtId="0" fontId="44" fillId="33" borderId="0" xfId="0" applyFont="1" applyFill="1" applyAlignment="1">
      <alignment/>
    </xf>
    <xf numFmtId="0" fontId="76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8" fillId="33" borderId="0" xfId="0" applyFont="1" applyFill="1" applyBorder="1" applyAlignment="1">
      <alignment horizontal="center"/>
    </xf>
    <xf numFmtId="17" fontId="78" fillId="33" borderId="0" xfId="0" applyNumberFormat="1" applyFont="1" applyFill="1" applyBorder="1" applyAlignment="1" quotePrefix="1">
      <alignment horizontal="center"/>
    </xf>
    <xf numFmtId="0" fontId="79" fillId="33" borderId="0" xfId="0" applyFont="1" applyFill="1" applyBorder="1" applyAlignment="1">
      <alignment horizontal="left" indent="15"/>
    </xf>
    <xf numFmtId="0" fontId="80" fillId="33" borderId="0" xfId="0" applyFont="1" applyFill="1" applyBorder="1" applyAlignment="1">
      <alignment/>
    </xf>
    <xf numFmtId="0" fontId="81" fillId="33" borderId="0" xfId="0" applyFont="1" applyFill="1" applyBorder="1" applyAlignment="1">
      <alignment vertical="center"/>
    </xf>
    <xf numFmtId="0" fontId="16" fillId="33" borderId="0" xfId="6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>
      <alignment/>
    </xf>
    <xf numFmtId="0" fontId="19" fillId="33" borderId="0" xfId="60" applyFont="1" applyFill="1" applyBorder="1" applyProtection="1">
      <alignment/>
      <protection/>
    </xf>
    <xf numFmtId="0" fontId="16" fillId="33" borderId="0" xfId="60" applyFont="1" applyFill="1" applyBorder="1" applyAlignment="1" applyProtection="1">
      <alignment horizontal="left"/>
      <protection/>
    </xf>
    <xf numFmtId="0" fontId="16" fillId="33" borderId="0" xfId="60" applyFont="1" applyFill="1" applyBorder="1" applyProtection="1">
      <alignment/>
      <protection/>
    </xf>
    <xf numFmtId="0" fontId="16" fillId="33" borderId="0" xfId="60" applyFont="1" applyFill="1" applyBorder="1" applyAlignment="1" applyProtection="1">
      <alignment horizontal="center"/>
      <protection/>
    </xf>
    <xf numFmtId="0" fontId="17" fillId="33" borderId="0" xfId="60" applyFont="1" applyFill="1" applyBorder="1" applyProtection="1">
      <alignment/>
      <protection/>
    </xf>
    <xf numFmtId="0" fontId="17" fillId="33" borderId="0" xfId="60" applyFont="1" applyFill="1" applyBorder="1" applyAlignment="1" applyProtection="1">
      <alignment horizontal="center"/>
      <protection/>
    </xf>
    <xf numFmtId="0" fontId="19" fillId="33" borderId="0" xfId="6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>
      <alignment/>
    </xf>
    <xf numFmtId="0" fontId="82" fillId="33" borderId="0" xfId="0" applyFont="1" applyFill="1" applyBorder="1" applyAlignment="1">
      <alignment horizontal="left" indent="15"/>
    </xf>
    <xf numFmtId="0" fontId="19" fillId="33" borderId="0" xfId="60" applyFont="1" applyFill="1" applyBorder="1" applyAlignment="1" applyProtection="1">
      <alignment horizontal="center"/>
      <protection/>
    </xf>
    <xf numFmtId="0" fontId="19" fillId="33" borderId="0" xfId="60" applyFont="1" applyFill="1" applyBorder="1" applyAlignment="1" applyProtection="1">
      <alignment horizontal="right"/>
      <protection/>
    </xf>
    <xf numFmtId="0" fontId="17" fillId="33" borderId="0" xfId="60" applyFont="1" applyFill="1" applyBorder="1" applyAlignment="1" applyProtection="1">
      <alignment horizontal="right"/>
      <protection/>
    </xf>
    <xf numFmtId="0" fontId="19" fillId="33" borderId="0" xfId="0" applyFont="1" applyFill="1" applyBorder="1" applyAlignment="1">
      <alignment horizontal="justify" vertical="center" wrapText="1"/>
    </xf>
    <xf numFmtId="0" fontId="17" fillId="33" borderId="0" xfId="0" applyFont="1" applyFill="1" applyBorder="1" applyAlignment="1">
      <alignment horizontal="justify" vertical="top" wrapText="1"/>
    </xf>
    <xf numFmtId="0" fontId="15" fillId="33" borderId="0" xfId="60" applyFont="1" applyFill="1" applyBorder="1" applyAlignment="1" applyProtection="1">
      <alignment vertical="center"/>
      <protection/>
    </xf>
    <xf numFmtId="0" fontId="52" fillId="33" borderId="0" xfId="60" applyFont="1" applyFill="1" applyBorder="1" applyAlignment="1" applyProtection="1">
      <alignment vertical="center"/>
      <protection/>
    </xf>
    <xf numFmtId="0" fontId="52" fillId="33" borderId="0" xfId="60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33" borderId="0" xfId="60" applyFont="1" applyFill="1" applyBorder="1" applyAlignment="1" applyProtection="1">
      <alignment vertical="center"/>
      <protection/>
    </xf>
    <xf numFmtId="0" fontId="53" fillId="0" borderId="0" xfId="0" applyFont="1" applyBorder="1" applyAlignment="1">
      <alignment/>
    </xf>
    <xf numFmtId="171" fontId="3" fillId="33" borderId="0" xfId="50" applyNumberFormat="1" applyFont="1" applyFill="1" applyAlignment="1">
      <alignment vertical="center"/>
    </xf>
    <xf numFmtId="171" fontId="3" fillId="33" borderId="0" xfId="50" applyNumberFormat="1" applyFont="1" applyFill="1" applyAlignment="1">
      <alignment/>
    </xf>
    <xf numFmtId="0" fontId="83" fillId="33" borderId="0" xfId="0" applyFont="1" applyFill="1" applyBorder="1" applyAlignment="1">
      <alignment horizontal="center" wrapText="1"/>
    </xf>
    <xf numFmtId="0" fontId="15" fillId="33" borderId="0" xfId="60" applyFont="1" applyFill="1" applyBorder="1" applyAlignment="1" applyProtection="1">
      <alignment horizontal="left" vertical="center"/>
      <protection/>
    </xf>
    <xf numFmtId="171" fontId="12" fillId="34" borderId="10" xfId="50" applyNumberFormat="1" applyFont="1" applyFill="1" applyBorder="1" applyAlignment="1" quotePrefix="1">
      <alignment horizontal="center" vertical="center"/>
    </xf>
    <xf numFmtId="171" fontId="11" fillId="0" borderId="0" xfId="50" applyNumberFormat="1" applyFont="1" applyFill="1" applyBorder="1" applyAlignment="1" quotePrefix="1">
      <alignment/>
    </xf>
    <xf numFmtId="171" fontId="12" fillId="34" borderId="10" xfId="50" applyNumberFormat="1" applyFont="1" applyFill="1" applyBorder="1" applyAlignment="1">
      <alignment horizontal="center" vertical="center"/>
    </xf>
    <xf numFmtId="171" fontId="7" fillId="33" borderId="0" xfId="50" applyNumberFormat="1" applyFont="1" applyFill="1" applyAlignment="1">
      <alignment/>
    </xf>
    <xf numFmtId="0" fontId="27" fillId="33" borderId="0" xfId="0" applyFont="1" applyFill="1" applyAlignment="1">
      <alignment horizontal="right"/>
    </xf>
    <xf numFmtId="3" fontId="3" fillId="33" borderId="0" xfId="0" applyNumberFormat="1" applyFont="1" applyFill="1" applyAlignment="1">
      <alignment/>
    </xf>
    <xf numFmtId="174" fontId="2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34" borderId="10" xfId="50" applyNumberFormat="1" applyFont="1" applyFill="1" applyBorder="1" applyAlignment="1">
      <alignment horizontal="center" vertical="center"/>
    </xf>
    <xf numFmtId="166" fontId="3" fillId="33" borderId="0" xfId="51" applyFont="1" applyFill="1" applyAlignment="1">
      <alignment/>
    </xf>
    <xf numFmtId="174" fontId="3" fillId="33" borderId="0" xfId="0" applyNumberFormat="1" applyFont="1" applyFill="1" applyAlignment="1">
      <alignment/>
    </xf>
    <xf numFmtId="175" fontId="27" fillId="33" borderId="0" xfId="0" applyNumberFormat="1" applyFont="1" applyFill="1" applyAlignment="1">
      <alignment/>
    </xf>
    <xf numFmtId="0" fontId="27" fillId="33" borderId="12" xfId="0" applyFont="1" applyFill="1" applyBorder="1" applyAlignment="1">
      <alignment vertical="center"/>
    </xf>
    <xf numFmtId="166" fontId="27" fillId="33" borderId="12" xfId="51" applyFont="1" applyFill="1" applyBorder="1" applyAlignment="1">
      <alignment horizontal="right" vertical="center"/>
    </xf>
    <xf numFmtId="171" fontId="3" fillId="33" borderId="12" xfId="5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166" fontId="3" fillId="33" borderId="12" xfId="51" applyFont="1" applyFill="1" applyBorder="1" applyAlignment="1">
      <alignment/>
    </xf>
    <xf numFmtId="174" fontId="27" fillId="33" borderId="0" xfId="0" applyNumberFormat="1" applyFont="1" applyFill="1" applyAlignment="1">
      <alignment/>
    </xf>
    <xf numFmtId="0" fontId="1" fillId="0" borderId="0" xfId="46" applyFill="1" applyAlignment="1" applyProtection="1">
      <alignment/>
      <protection/>
    </xf>
    <xf numFmtId="177" fontId="27" fillId="33" borderId="0" xfId="0" applyNumberFormat="1" applyFont="1" applyFill="1" applyAlignment="1">
      <alignment/>
    </xf>
    <xf numFmtId="10" fontId="3" fillId="33" borderId="0" xfId="0" applyNumberFormat="1" applyFont="1" applyFill="1" applyAlignment="1">
      <alignment/>
    </xf>
    <xf numFmtId="178" fontId="3" fillId="33" borderId="0" xfId="51" applyNumberFormat="1" applyFont="1" applyFill="1" applyAlignment="1">
      <alignment/>
    </xf>
    <xf numFmtId="178" fontId="27" fillId="33" borderId="11" xfId="51" applyNumberFormat="1" applyFont="1" applyFill="1" applyBorder="1" applyAlignment="1">
      <alignment horizontal="right"/>
    </xf>
    <xf numFmtId="0" fontId="21" fillId="0" borderId="0" xfId="57" applyFont="1" applyAlignment="1" applyProtection="1">
      <alignment vertical="top" readingOrder="1"/>
      <protection locked="0"/>
    </xf>
    <xf numFmtId="0" fontId="75" fillId="0" borderId="13" xfId="57" applyFont="1" applyBorder="1" applyAlignment="1" applyProtection="1">
      <alignment horizontal="center" vertical="top" wrapText="1" readingOrder="1"/>
      <protection locked="0"/>
    </xf>
    <xf numFmtId="0" fontId="75" fillId="0" borderId="0" xfId="57" applyFont="1">
      <alignment/>
      <protection/>
    </xf>
    <xf numFmtId="0" fontId="75" fillId="0" borderId="14" xfId="57" applyFont="1" applyBorder="1" applyAlignment="1" applyProtection="1">
      <alignment horizontal="center" vertical="top" wrapText="1" readingOrder="1"/>
      <protection locked="0"/>
    </xf>
    <xf numFmtId="166" fontId="27" fillId="33" borderId="11" xfId="51" applyFont="1" applyFill="1" applyBorder="1" applyAlignment="1">
      <alignment vertical="center"/>
    </xf>
    <xf numFmtId="0" fontId="58" fillId="0" borderId="0" xfId="57" applyFont="1">
      <alignment/>
      <protection/>
    </xf>
    <xf numFmtId="0" fontId="26" fillId="0" borderId="0" xfId="57" applyFont="1" applyAlignment="1" applyProtection="1">
      <alignment horizontal="center" vertical="top" wrapText="1" readingOrder="1"/>
      <protection locked="0"/>
    </xf>
    <xf numFmtId="0" fontId="26" fillId="0" borderId="15" xfId="57" applyFont="1" applyBorder="1" applyAlignment="1" applyProtection="1">
      <alignment horizontal="left" vertical="top" readingOrder="1"/>
      <protection locked="0"/>
    </xf>
    <xf numFmtId="0" fontId="26" fillId="0" borderId="15" xfId="57" applyFont="1" applyBorder="1" applyAlignment="1" applyProtection="1">
      <alignment horizontal="center" vertical="top" readingOrder="1"/>
      <protection locked="0"/>
    </xf>
    <xf numFmtId="0" fontId="26" fillId="0" borderId="13" xfId="57" applyFont="1" applyBorder="1" applyAlignment="1" applyProtection="1">
      <alignment horizontal="center" vertical="top" wrapText="1" readingOrder="1"/>
      <protection locked="0"/>
    </xf>
    <xf numFmtId="0" fontId="26" fillId="0" borderId="16" xfId="57" applyFont="1" applyBorder="1" applyAlignment="1" applyProtection="1">
      <alignment horizontal="center" vertical="top" wrapText="1" readingOrder="1"/>
      <protection locked="0"/>
    </xf>
    <xf numFmtId="0" fontId="26" fillId="0" borderId="17" xfId="57" applyFont="1" applyBorder="1" applyAlignment="1" applyProtection="1">
      <alignment horizontal="center" vertical="top" wrapText="1" readingOrder="1"/>
      <protection locked="0"/>
    </xf>
    <xf numFmtId="0" fontId="26" fillId="0" borderId="14" xfId="57" applyFont="1" applyBorder="1" applyAlignment="1" applyProtection="1">
      <alignment horizontal="center" vertical="top" wrapText="1" readingOrder="1"/>
      <protection locked="0"/>
    </xf>
    <xf numFmtId="0" fontId="26" fillId="0" borderId="17" xfId="57" applyFont="1" applyBorder="1" applyAlignment="1" applyProtection="1">
      <alignment vertical="top" wrapText="1" readingOrder="1"/>
      <protection locked="0"/>
    </xf>
    <xf numFmtId="174" fontId="26" fillId="0" borderId="17" xfId="57" applyNumberFormat="1" applyFont="1" applyBorder="1" applyAlignment="1" applyProtection="1">
      <alignment horizontal="right" vertical="top" wrapText="1" readingOrder="1"/>
      <protection locked="0"/>
    </xf>
    <xf numFmtId="175" fontId="26" fillId="0" borderId="17" xfId="57" applyNumberFormat="1" applyFont="1" applyBorder="1" applyAlignment="1" applyProtection="1">
      <alignment horizontal="right" vertical="top" wrapText="1" readingOrder="1"/>
      <protection locked="0"/>
    </xf>
    <xf numFmtId="176" fontId="26" fillId="0" borderId="17" xfId="57" applyNumberFormat="1" applyFont="1" applyBorder="1" applyAlignment="1" applyProtection="1">
      <alignment horizontal="right" vertical="top" wrapText="1" readingOrder="1"/>
      <protection locked="0"/>
    </xf>
    <xf numFmtId="0" fontId="26" fillId="0" borderId="17" xfId="57" applyFont="1" applyBorder="1" applyAlignment="1" applyProtection="1">
      <alignment horizontal="right" vertical="top" wrapText="1" readingOrder="1"/>
      <protection locked="0"/>
    </xf>
    <xf numFmtId="0" fontId="26" fillId="0" borderId="15" xfId="57" applyFont="1" applyBorder="1" applyAlignment="1" applyProtection="1">
      <alignment horizontal="right" vertical="top" wrapText="1" readingOrder="1"/>
      <protection locked="0"/>
    </xf>
    <xf numFmtId="0" fontId="26" fillId="0" borderId="13" xfId="57" applyFont="1" applyBorder="1" applyAlignment="1" applyProtection="1">
      <alignment horizontal="right" vertical="top" wrapText="1" readingOrder="1"/>
      <protection locked="0"/>
    </xf>
    <xf numFmtId="11" fontId="58" fillId="0" borderId="0" xfId="57" applyNumberFormat="1" applyFont="1">
      <alignment/>
      <protection/>
    </xf>
    <xf numFmtId="174" fontId="58" fillId="0" borderId="0" xfId="57" applyNumberFormat="1" applyFont="1">
      <alignment/>
      <protection/>
    </xf>
    <xf numFmtId="0" fontId="26" fillId="0" borderId="15" xfId="57" applyFont="1" applyBorder="1" applyAlignment="1" applyProtection="1">
      <alignment vertical="top" readingOrder="1"/>
      <protection locked="0"/>
    </xf>
    <xf numFmtId="174" fontId="26" fillId="0" borderId="15" xfId="57" applyNumberFormat="1" applyFont="1" applyBorder="1" applyAlignment="1" applyProtection="1">
      <alignment horizontal="right" vertical="top" wrapText="1" readingOrder="1"/>
      <protection locked="0"/>
    </xf>
    <xf numFmtId="175" fontId="26" fillId="0" borderId="15" xfId="57" applyNumberFormat="1" applyFont="1" applyBorder="1" applyAlignment="1" applyProtection="1">
      <alignment horizontal="right" vertical="top" wrapText="1" readingOrder="1"/>
      <protection locked="0"/>
    </xf>
    <xf numFmtId="176" fontId="26" fillId="0" borderId="15" xfId="57" applyNumberFormat="1" applyFont="1" applyBorder="1" applyAlignment="1" applyProtection="1">
      <alignment horizontal="right" vertical="top" wrapText="1" readingOrder="1"/>
      <protection locked="0"/>
    </xf>
    <xf numFmtId="175" fontId="25" fillId="0" borderId="15" xfId="57" applyNumberFormat="1" applyFont="1" applyBorder="1" applyAlignment="1" applyProtection="1">
      <alignment horizontal="right" vertical="top" wrapText="1" readingOrder="1"/>
      <protection locked="0"/>
    </xf>
    <xf numFmtId="0" fontId="26" fillId="0" borderId="18" xfId="57" applyFont="1" applyBorder="1" applyAlignment="1" applyProtection="1">
      <alignment horizontal="right" vertical="top" wrapText="1" readingOrder="1"/>
      <protection locked="0"/>
    </xf>
    <xf numFmtId="0" fontId="26" fillId="0" borderId="19" xfId="57" applyFont="1" applyBorder="1" applyAlignment="1" applyProtection="1">
      <alignment horizontal="right" vertical="top" wrapText="1" readingOrder="1"/>
      <protection locked="0"/>
    </xf>
    <xf numFmtId="0" fontId="25" fillId="0" borderId="15" xfId="57" applyFont="1" applyBorder="1" applyAlignment="1" applyProtection="1">
      <alignment vertical="top" wrapText="1" readingOrder="1"/>
      <protection locked="0"/>
    </xf>
    <xf numFmtId="174" fontId="25" fillId="0" borderId="15" xfId="57" applyNumberFormat="1" applyFont="1" applyBorder="1" applyAlignment="1" applyProtection="1">
      <alignment horizontal="right" vertical="top" wrapText="1" readingOrder="1"/>
      <protection locked="0"/>
    </xf>
    <xf numFmtId="176" fontId="25" fillId="0" borderId="15" xfId="57" applyNumberFormat="1" applyFont="1" applyBorder="1" applyAlignment="1" applyProtection="1">
      <alignment horizontal="right" vertical="top" wrapText="1" readingOrder="1"/>
      <protection locked="0"/>
    </xf>
    <xf numFmtId="175" fontId="25" fillId="0" borderId="20" xfId="57" applyNumberFormat="1" applyFont="1" applyBorder="1" applyAlignment="1" applyProtection="1">
      <alignment horizontal="right" vertical="top" wrapText="1" readingOrder="1"/>
      <protection locked="0"/>
    </xf>
    <xf numFmtId="175" fontId="25" fillId="0" borderId="21" xfId="57" applyNumberFormat="1" applyFont="1" applyBorder="1" applyAlignment="1" applyProtection="1">
      <alignment horizontal="right" vertical="top" wrapText="1" readingOrder="1"/>
      <protection locked="0"/>
    </xf>
    <xf numFmtId="0" fontId="25" fillId="0" borderId="15" xfId="57" applyFont="1" applyBorder="1" applyAlignment="1" applyProtection="1">
      <alignment horizontal="right" vertical="top" wrapText="1" readingOrder="1"/>
      <protection locked="0"/>
    </xf>
    <xf numFmtId="0" fontId="25" fillId="0" borderId="20" xfId="57" applyFont="1" applyBorder="1" applyAlignment="1" applyProtection="1">
      <alignment horizontal="right" vertical="top" wrapText="1" readingOrder="1"/>
      <protection locked="0"/>
    </xf>
    <xf numFmtId="0" fontId="26" fillId="0" borderId="20" xfId="57" applyFont="1" applyBorder="1" applyAlignment="1" applyProtection="1">
      <alignment horizontal="right" vertical="top" wrapText="1" readingOrder="1"/>
      <protection locked="0"/>
    </xf>
    <xf numFmtId="175" fontId="26" fillId="0" borderId="21" xfId="57" applyNumberFormat="1" applyFont="1" applyBorder="1" applyAlignment="1" applyProtection="1">
      <alignment horizontal="right" vertical="top" wrapText="1" readingOrder="1"/>
      <protection locked="0"/>
    </xf>
    <xf numFmtId="0" fontId="25" fillId="0" borderId="22" xfId="57" applyFont="1" applyBorder="1" applyAlignment="1" applyProtection="1">
      <alignment horizontal="right" vertical="top" wrapText="1" readingOrder="1"/>
      <protection locked="0"/>
    </xf>
    <xf numFmtId="0" fontId="25" fillId="0" borderId="23" xfId="57" applyFont="1" applyBorder="1" applyAlignment="1" applyProtection="1">
      <alignment horizontal="right" vertical="top" wrapText="1" readingOrder="1"/>
      <protection locked="0"/>
    </xf>
    <xf numFmtId="0" fontId="26" fillId="0" borderId="0" xfId="57" applyFont="1" applyAlignment="1" applyProtection="1">
      <alignment horizontal="left" vertical="top" wrapText="1" readingOrder="1"/>
      <protection locked="0"/>
    </xf>
    <xf numFmtId="0" fontId="26" fillId="0" borderId="24" xfId="57" applyFont="1" applyBorder="1" applyAlignment="1" applyProtection="1">
      <alignment horizontal="center" vertical="top" wrapText="1" readingOrder="1"/>
      <protection locked="0"/>
    </xf>
    <xf numFmtId="0" fontId="26" fillId="0" borderId="15" xfId="57" applyFont="1" applyBorder="1" applyAlignment="1" applyProtection="1">
      <alignment horizontal="center" vertical="top" wrapText="1" readingOrder="1"/>
      <protection locked="0"/>
    </xf>
    <xf numFmtId="0" fontId="26" fillId="0" borderId="0" xfId="57" applyFont="1" applyAlignment="1" applyProtection="1">
      <alignment vertical="top" wrapText="1" readingOrder="1"/>
      <protection locked="0"/>
    </xf>
    <xf numFmtId="0" fontId="25" fillId="0" borderId="0" xfId="57" applyFont="1" applyAlignment="1" applyProtection="1">
      <alignment vertical="top" wrapText="1" readingOrder="1"/>
      <protection locked="0"/>
    </xf>
    <xf numFmtId="0" fontId="25" fillId="0" borderId="0" xfId="57" applyFont="1" applyAlignment="1" applyProtection="1">
      <alignment vertical="top" readingOrder="1"/>
      <protection locked="0"/>
    </xf>
    <xf numFmtId="0" fontId="25" fillId="0" borderId="25" xfId="57" applyFont="1" applyBorder="1" applyAlignment="1" applyProtection="1">
      <alignment vertical="top" readingOrder="1"/>
      <protection locked="0"/>
    </xf>
    <xf numFmtId="0" fontId="25" fillId="0" borderId="25" xfId="57" applyFont="1" applyBorder="1" applyAlignment="1" applyProtection="1">
      <alignment vertical="top" wrapText="1" readingOrder="1"/>
      <protection locked="0"/>
    </xf>
    <xf numFmtId="0" fontId="26" fillId="0" borderId="0" xfId="57" applyFont="1" applyAlignment="1" applyProtection="1">
      <alignment vertical="top" readingOrder="1"/>
      <protection locked="0"/>
    </xf>
    <xf numFmtId="0" fontId="27" fillId="0" borderId="0" xfId="0" applyFont="1" applyAlignment="1">
      <alignment horizontal="center" vertical="center"/>
    </xf>
    <xf numFmtId="0" fontId="84" fillId="0" borderId="26" xfId="0" applyFont="1" applyBorder="1" applyAlignment="1">
      <alignment horizontal="center" vertical="center"/>
    </xf>
    <xf numFmtId="0" fontId="84" fillId="0" borderId="26" xfId="0" applyFont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85" fillId="0" borderId="26" xfId="0" applyFont="1" applyBorder="1" applyAlignment="1">
      <alignment horizontal="center" vertical="center"/>
    </xf>
    <xf numFmtId="3" fontId="85" fillId="0" borderId="26" xfId="0" applyNumberFormat="1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/>
    </xf>
    <xf numFmtId="0" fontId="26" fillId="0" borderId="24" xfId="0" applyFont="1" applyBorder="1" applyAlignment="1" applyProtection="1">
      <alignment horizontal="center" vertical="top" wrapText="1" readingOrder="1"/>
      <protection locked="0"/>
    </xf>
    <xf numFmtId="0" fontId="26" fillId="0" borderId="25" xfId="0" applyFont="1" applyBorder="1" applyAlignment="1" applyProtection="1">
      <alignment horizontal="center" vertical="top" wrapText="1" readingOrder="1"/>
      <protection locked="0"/>
    </xf>
    <xf numFmtId="0" fontId="26" fillId="0" borderId="25" xfId="0" applyFont="1" applyBorder="1" applyAlignment="1" applyProtection="1">
      <alignment vertical="top" readingOrder="1"/>
      <protection locked="0"/>
    </xf>
    <xf numFmtId="0" fontId="26" fillId="0" borderId="0" xfId="0" applyFont="1" applyAlignment="1" applyProtection="1">
      <alignment horizontal="center" vertical="top" wrapText="1" readingOrder="1"/>
      <protection locked="0"/>
    </xf>
    <xf numFmtId="0" fontId="26" fillId="0" borderId="24" xfId="0" applyFont="1" applyBorder="1" applyAlignment="1" applyProtection="1">
      <alignment vertical="top" wrapText="1" readingOrder="1"/>
      <protection locked="0"/>
    </xf>
    <xf numFmtId="0" fontId="26" fillId="0" borderId="27" xfId="0" applyFont="1" applyBorder="1" applyAlignment="1" applyProtection="1">
      <alignment horizontal="center" vertical="center" wrapText="1" readingOrder="1"/>
      <protection locked="0"/>
    </xf>
    <xf numFmtId="0" fontId="26" fillId="0" borderId="0" xfId="0" applyFont="1" applyAlignment="1" applyProtection="1">
      <alignment vertical="top" readingOrder="1"/>
      <protection locked="0"/>
    </xf>
    <xf numFmtId="177" fontId="26" fillId="0" borderId="0" xfId="0" applyNumberFormat="1" applyFont="1" applyAlignment="1" applyProtection="1">
      <alignment horizontal="right" vertical="top" wrapText="1" readingOrder="1"/>
      <protection locked="0"/>
    </xf>
    <xf numFmtId="175" fontId="26" fillId="0" borderId="0" xfId="0" applyNumberFormat="1" applyFont="1" applyAlignment="1" applyProtection="1">
      <alignment horizontal="right" vertical="top" wrapText="1" readingOrder="1"/>
      <protection locked="0"/>
    </xf>
    <xf numFmtId="0" fontId="26" fillId="0" borderId="0" xfId="0" applyFont="1" applyAlignment="1" applyProtection="1">
      <alignment horizontal="right" vertical="top" wrapText="1" readingOrder="1"/>
      <protection locked="0"/>
    </xf>
    <xf numFmtId="0" fontId="25" fillId="0" borderId="0" xfId="0" applyFont="1" applyAlignment="1" applyProtection="1">
      <alignment vertical="top" wrapText="1" readingOrder="1"/>
      <protection locked="0"/>
    </xf>
    <xf numFmtId="177" fontId="25" fillId="0" borderId="0" xfId="0" applyNumberFormat="1" applyFont="1" applyAlignment="1" applyProtection="1">
      <alignment horizontal="right" vertical="top" wrapText="1" readingOrder="1"/>
      <protection locked="0"/>
    </xf>
    <xf numFmtId="175" fontId="25" fillId="0" borderId="0" xfId="0" applyNumberFormat="1" applyFont="1" applyAlignment="1" applyProtection="1">
      <alignment horizontal="right" vertical="top" wrapText="1" readingOrder="1"/>
      <protection locked="0"/>
    </xf>
    <xf numFmtId="0" fontId="25" fillId="0" borderId="0" xfId="0" applyFont="1" applyAlignment="1" applyProtection="1">
      <alignment horizontal="right" vertical="top" wrapText="1" readingOrder="1"/>
      <protection locked="0"/>
    </xf>
    <xf numFmtId="0" fontId="25" fillId="0" borderId="24" xfId="0" applyFont="1" applyBorder="1" applyAlignment="1" applyProtection="1">
      <alignment vertical="top" wrapText="1" readingOrder="1"/>
      <protection locked="0"/>
    </xf>
    <xf numFmtId="177" fontId="25" fillId="0" borderId="24" xfId="0" applyNumberFormat="1" applyFont="1" applyBorder="1" applyAlignment="1" applyProtection="1">
      <alignment horizontal="right" vertical="top" wrapText="1" readingOrder="1"/>
      <protection locked="0"/>
    </xf>
    <xf numFmtId="175" fontId="25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25" fillId="0" borderId="0" xfId="0" applyFont="1" applyAlignment="1" applyProtection="1">
      <alignment vertical="top" readingOrder="1"/>
      <protection locked="0"/>
    </xf>
    <xf numFmtId="0" fontId="27" fillId="0" borderId="0" xfId="0" applyFont="1" applyAlignment="1">
      <alignment/>
    </xf>
    <xf numFmtId="0" fontId="26" fillId="0" borderId="0" xfId="0" applyFont="1" applyAlignment="1" applyProtection="1">
      <alignment vertical="top" wrapText="1" readingOrder="1"/>
      <protection locked="0"/>
    </xf>
    <xf numFmtId="0" fontId="26" fillId="0" borderId="25" xfId="0" applyFont="1" applyBorder="1" applyAlignment="1" applyProtection="1">
      <alignment vertical="top" wrapText="1" readingOrder="1"/>
      <protection locked="0"/>
    </xf>
    <xf numFmtId="166" fontId="27" fillId="33" borderId="0" xfId="51" applyFont="1" applyFill="1" applyAlignment="1">
      <alignment/>
    </xf>
    <xf numFmtId="0" fontId="1" fillId="0" borderId="0" xfId="46" applyFill="1" applyAlignment="1" applyProtection="1" quotePrefix="1">
      <alignment/>
      <protection/>
    </xf>
    <xf numFmtId="10" fontId="85" fillId="0" borderId="26" xfId="62" applyNumberFormat="1" applyFont="1" applyFill="1" applyBorder="1" applyAlignment="1">
      <alignment horizontal="center" vertical="center"/>
    </xf>
    <xf numFmtId="173" fontId="58" fillId="0" borderId="0" xfId="57" applyNumberFormat="1" applyFont="1">
      <alignment/>
      <protection/>
    </xf>
    <xf numFmtId="0" fontId="3" fillId="33" borderId="0" xfId="0" applyNumberFormat="1" applyFont="1" applyFill="1" applyAlignment="1">
      <alignment/>
    </xf>
    <xf numFmtId="0" fontId="57" fillId="33" borderId="0" xfId="0" applyFont="1" applyFill="1" applyBorder="1" applyAlignment="1">
      <alignment horizontal="center" vertical="center"/>
    </xf>
    <xf numFmtId="0" fontId="15" fillId="33" borderId="0" xfId="60" applyFont="1" applyFill="1" applyBorder="1" applyAlignment="1" applyProtection="1">
      <alignment horizontal="left" vertical="center"/>
      <protection/>
    </xf>
    <xf numFmtId="0" fontId="83" fillId="33" borderId="0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justify" vertical="center" wrapText="1"/>
    </xf>
    <xf numFmtId="0" fontId="86" fillId="33" borderId="0" xfId="0" applyFont="1" applyFill="1" applyBorder="1" applyAlignment="1">
      <alignment horizontal="center" wrapText="1"/>
    </xf>
    <xf numFmtId="0" fontId="26" fillId="0" borderId="24" xfId="0" applyFont="1" applyBorder="1" applyAlignment="1" applyProtection="1">
      <alignment horizontal="center" vertical="top" wrapText="1" readingOrder="1"/>
      <protection locked="0"/>
    </xf>
    <xf numFmtId="0" fontId="26" fillId="0" borderId="0" xfId="0" applyFont="1" applyBorder="1" applyAlignment="1" applyProtection="1">
      <alignment horizontal="center" vertical="top" wrapText="1" readingOrder="1"/>
      <protection locked="0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2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justify" vertical="top" wrapText="1"/>
    </xf>
    <xf numFmtId="0" fontId="3" fillId="33" borderId="0" xfId="0" applyFont="1" applyFill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_indice" xfId="60"/>
    <cellStyle name="Notas" xfId="61"/>
    <cellStyle name="Percent" xfId="62"/>
    <cellStyle name="Porcentaje 2" xfId="63"/>
    <cellStyle name="Porcentaje 3" xfId="64"/>
    <cellStyle name="Porcentaje 4" xfId="65"/>
    <cellStyle name="Porcentual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476250</xdr:colOff>
      <xdr:row>29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34400"/>
          <a:ext cx="1238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495300</xdr:colOff>
      <xdr:row>6</xdr:row>
      <xdr:rowOff>47625</xdr:rowOff>
    </xdr:to>
    <xdr:pic>
      <xdr:nvPicPr>
        <xdr:cNvPr id="2" name="Imagen 8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57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2" width="11.421875" style="75" customWidth="1"/>
    <col min="3" max="3" width="10.7109375" style="75" customWidth="1"/>
    <col min="4" max="6" width="11.421875" style="75" customWidth="1"/>
    <col min="7" max="7" width="11.140625" style="75" customWidth="1"/>
    <col min="8" max="8" width="12.00390625" style="75" customWidth="1"/>
    <col min="9" max="10" width="11.421875" style="75" customWidth="1"/>
    <col min="11" max="11" width="31.28125" style="75" customWidth="1"/>
    <col min="12" max="16384" width="11.421875" style="75" customWidth="1"/>
  </cols>
  <sheetData>
    <row r="1" spans="1:7" ht="15">
      <c r="A1" s="73"/>
      <c r="B1" s="74"/>
      <c r="C1" s="74"/>
      <c r="D1" s="74"/>
      <c r="E1" s="74"/>
      <c r="F1" s="74"/>
      <c r="G1" s="74"/>
    </row>
    <row r="2" spans="1:7" ht="14.25">
      <c r="A2" s="74"/>
      <c r="B2" s="74"/>
      <c r="C2" s="74"/>
      <c r="D2" s="74"/>
      <c r="E2" s="74"/>
      <c r="F2" s="74"/>
      <c r="G2" s="74"/>
    </row>
    <row r="3" spans="1:7" ht="15">
      <c r="A3" s="73"/>
      <c r="B3" s="74"/>
      <c r="C3" s="74"/>
      <c r="D3" s="74"/>
      <c r="E3" s="74"/>
      <c r="F3" s="74"/>
      <c r="G3" s="74"/>
    </row>
    <row r="4" spans="1:7" ht="14.25">
      <c r="A4" s="74"/>
      <c r="B4" s="74"/>
      <c r="C4" s="74"/>
      <c r="D4" s="76"/>
      <c r="E4" s="74"/>
      <c r="F4" s="74"/>
      <c r="G4" s="74"/>
    </row>
    <row r="5" spans="1:7" ht="15">
      <c r="A5" s="73"/>
      <c r="B5" s="74"/>
      <c r="C5" s="74"/>
      <c r="D5" s="77"/>
      <c r="E5" s="74"/>
      <c r="F5" s="74"/>
      <c r="G5" s="74"/>
    </row>
    <row r="6" spans="1:7" ht="15">
      <c r="A6" s="73"/>
      <c r="B6" s="74"/>
      <c r="C6" s="74"/>
      <c r="D6" s="74"/>
      <c r="E6" s="74"/>
      <c r="F6" s="74"/>
      <c r="G6" s="74"/>
    </row>
    <row r="7" spans="1:7" ht="15">
      <c r="A7" s="73"/>
      <c r="B7" s="74"/>
      <c r="C7" s="74"/>
      <c r="D7" s="74"/>
      <c r="E7" s="74"/>
      <c r="F7" s="74"/>
      <c r="G7" s="74"/>
    </row>
    <row r="8" spans="1:7" ht="14.25">
      <c r="A8" s="74"/>
      <c r="B8" s="74"/>
      <c r="C8" s="74"/>
      <c r="D8" s="76"/>
      <c r="E8" s="74"/>
      <c r="F8" s="74"/>
      <c r="G8" s="74"/>
    </row>
    <row r="9" spans="1:7" ht="15">
      <c r="A9" s="78"/>
      <c r="B9" s="74"/>
      <c r="C9" s="74"/>
      <c r="D9" s="74"/>
      <c r="E9" s="74"/>
      <c r="F9" s="74"/>
      <c r="G9" s="74"/>
    </row>
    <row r="10" spans="1:7" ht="15">
      <c r="A10" s="78"/>
      <c r="B10" s="74"/>
      <c r="C10" s="74"/>
      <c r="D10" s="74"/>
      <c r="E10" s="74"/>
      <c r="F10" s="74"/>
      <c r="G10" s="74"/>
    </row>
    <row r="11" spans="1:7" ht="23.25">
      <c r="A11" s="78"/>
      <c r="B11" s="79"/>
      <c r="C11" s="214" t="s">
        <v>178</v>
      </c>
      <c r="D11" s="214"/>
      <c r="E11" s="214"/>
      <c r="F11" s="214"/>
      <c r="G11" s="214"/>
    </row>
    <row r="12" spans="1:8" ht="23.25">
      <c r="A12" s="74"/>
      <c r="B12" s="79"/>
      <c r="C12" s="214" t="s">
        <v>177</v>
      </c>
      <c r="D12" s="214"/>
      <c r="E12" s="214"/>
      <c r="F12" s="214"/>
      <c r="G12" s="214"/>
      <c r="H12" s="80"/>
    </row>
    <row r="14" spans="1:12" ht="14.25">
      <c r="A14" s="215"/>
      <c r="B14" s="215"/>
      <c r="C14" s="215"/>
      <c r="D14" s="215"/>
      <c r="E14" s="215"/>
      <c r="F14" s="215"/>
      <c r="G14" s="81"/>
      <c r="J14" s="216"/>
      <c r="K14" s="216"/>
      <c r="L14" s="216"/>
    </row>
    <row r="15" spans="1:12" ht="15.75">
      <c r="A15" s="107"/>
      <c r="B15" s="127" t="s">
        <v>289</v>
      </c>
      <c r="C15" s="107"/>
      <c r="D15" s="107"/>
      <c r="E15" s="107"/>
      <c r="F15" s="102" t="s">
        <v>185</v>
      </c>
      <c r="G15" s="81"/>
      <c r="J15" s="106"/>
      <c r="K15" s="106"/>
      <c r="L15" s="106"/>
    </row>
    <row r="16" spans="1:256" s="101" customFormat="1" ht="48" customHeight="1">
      <c r="A16" s="98"/>
      <c r="B16" s="210" t="s">
        <v>179</v>
      </c>
      <c r="C16" s="98"/>
      <c r="D16" s="98"/>
      <c r="E16" s="103"/>
      <c r="F16" s="102" t="s">
        <v>185</v>
      </c>
      <c r="G16" s="99"/>
      <c r="H16" s="100"/>
      <c r="I16" s="100"/>
      <c r="J16" s="218"/>
      <c r="K16" s="218"/>
      <c r="L16" s="218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 s="101" customFormat="1" ht="48" customHeight="1">
      <c r="A17" s="98"/>
      <c r="B17" s="210" t="s">
        <v>176</v>
      </c>
      <c r="C17" s="98"/>
      <c r="D17" s="98"/>
      <c r="E17" s="100"/>
      <c r="F17" s="102" t="s">
        <v>185</v>
      </c>
      <c r="G17" s="99"/>
      <c r="H17" s="100"/>
      <c r="I17" s="100"/>
      <c r="J17" s="218"/>
      <c r="K17" s="218"/>
      <c r="L17" s="21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s="101" customFormat="1" ht="48" customHeight="1">
      <c r="A18" s="98"/>
      <c r="B18" s="210" t="s">
        <v>180</v>
      </c>
      <c r="C18" s="98"/>
      <c r="D18" s="98"/>
      <c r="E18" s="98"/>
      <c r="F18" s="98"/>
      <c r="G18" s="99"/>
      <c r="H18" s="100"/>
      <c r="I18" s="100"/>
      <c r="J18" s="218"/>
      <c r="K18" s="218"/>
      <c r="L18" s="218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56" s="101" customFormat="1" ht="48" customHeight="1">
      <c r="A19" s="98"/>
      <c r="B19" s="210" t="s">
        <v>182</v>
      </c>
      <c r="C19" s="98"/>
      <c r="D19" s="98"/>
      <c r="E19" s="98"/>
      <c r="F19" s="98"/>
      <c r="G19" s="99"/>
      <c r="H19" s="100"/>
      <c r="I19" s="100"/>
      <c r="J19" s="218"/>
      <c r="K19" s="218"/>
      <c r="L19" s="218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256" s="101" customFormat="1" ht="48" customHeight="1">
      <c r="A20" s="98"/>
      <c r="B20" s="210" t="s">
        <v>183</v>
      </c>
      <c r="C20" s="98"/>
      <c r="D20" s="98"/>
      <c r="E20" s="98"/>
      <c r="F20" s="98"/>
      <c r="G20" s="99"/>
      <c r="H20" s="100"/>
      <c r="I20" s="100"/>
      <c r="J20" s="218"/>
      <c r="K20" s="218"/>
      <c r="L20" s="218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spans="1:256" s="101" customFormat="1" ht="48" customHeight="1">
      <c r="A21" s="98"/>
      <c r="B21" s="210" t="s">
        <v>184</v>
      </c>
      <c r="C21" s="98"/>
      <c r="D21" s="98"/>
      <c r="E21" s="98"/>
      <c r="F21" s="98"/>
      <c r="G21" s="99"/>
      <c r="H21" s="100"/>
      <c r="I21" s="100"/>
      <c r="J21" s="218"/>
      <c r="K21" s="218"/>
      <c r="L21" s="218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12" s="100" customFormat="1" ht="48" customHeight="1">
      <c r="A22" s="98"/>
      <c r="B22" s="210" t="s">
        <v>181</v>
      </c>
      <c r="C22" s="98"/>
      <c r="D22" s="98"/>
      <c r="E22" s="98"/>
      <c r="F22" s="98"/>
      <c r="G22" s="99"/>
      <c r="J22" s="218"/>
      <c r="K22" s="218"/>
      <c r="L22" s="218"/>
    </row>
    <row r="23" spans="1:12" ht="14.25">
      <c r="A23" s="97"/>
      <c r="B23" s="97"/>
      <c r="C23" s="97"/>
      <c r="D23" s="97"/>
      <c r="E23" s="97"/>
      <c r="F23" s="97"/>
      <c r="G23" s="81"/>
      <c r="J23" s="216"/>
      <c r="K23" s="216"/>
      <c r="L23" s="216"/>
    </row>
    <row r="24" spans="1:12" ht="14.25">
      <c r="A24" s="97"/>
      <c r="B24" s="97"/>
      <c r="C24" s="97"/>
      <c r="D24" s="97"/>
      <c r="E24" s="97"/>
      <c r="F24" s="97"/>
      <c r="G24" s="81"/>
      <c r="J24" s="216"/>
      <c r="K24" s="216"/>
      <c r="L24" s="216"/>
    </row>
    <row r="25" ht="12.75">
      <c r="A25" s="82"/>
    </row>
    <row r="26" spans="1:7" ht="15">
      <c r="A26" s="87"/>
      <c r="B26" s="87"/>
      <c r="C26" s="73"/>
      <c r="D26" s="87"/>
      <c r="E26" s="87"/>
      <c r="F26" s="87"/>
      <c r="G26" s="88"/>
    </row>
    <row r="27" spans="1:7" ht="15">
      <c r="A27" s="89"/>
      <c r="B27" s="90"/>
      <c r="C27" s="91"/>
      <c r="D27" s="83"/>
      <c r="E27" s="83"/>
      <c r="F27" s="83"/>
      <c r="G27" s="92"/>
    </row>
    <row r="28" spans="1:7" ht="15">
      <c r="A28" s="89"/>
      <c r="B28" s="90"/>
      <c r="C28" s="91"/>
      <c r="D28" s="83"/>
      <c r="E28" s="83"/>
      <c r="F28" s="83"/>
      <c r="G28" s="92"/>
    </row>
    <row r="29" spans="1:7" ht="12.75">
      <c r="A29" s="89"/>
      <c r="B29" s="90"/>
      <c r="C29" s="83"/>
      <c r="D29" s="83"/>
      <c r="E29" s="83"/>
      <c r="F29" s="83"/>
      <c r="G29" s="92"/>
    </row>
    <row r="30" spans="1:7" ht="12.75">
      <c r="A30" s="89"/>
      <c r="B30" s="90"/>
      <c r="C30" s="83"/>
      <c r="D30" s="83"/>
      <c r="E30" s="83"/>
      <c r="F30" s="83"/>
      <c r="G30" s="92"/>
    </row>
    <row r="31" spans="1:7" ht="12.75">
      <c r="A31" s="89"/>
      <c r="B31" s="90"/>
      <c r="C31" s="83"/>
      <c r="D31" s="83"/>
      <c r="E31" s="83"/>
      <c r="F31" s="83"/>
      <c r="G31" s="92"/>
    </row>
    <row r="32" spans="1:7" ht="12.75">
      <c r="A32" s="89"/>
      <c r="B32" s="90"/>
      <c r="C32" s="83"/>
      <c r="D32" s="83"/>
      <c r="E32" s="83"/>
      <c r="F32" s="83"/>
      <c r="G32" s="92"/>
    </row>
    <row r="33" spans="1:7" ht="12.75">
      <c r="A33" s="89"/>
      <c r="B33" s="90"/>
      <c r="C33" s="83"/>
      <c r="D33" s="83"/>
      <c r="E33" s="83"/>
      <c r="F33" s="83"/>
      <c r="G33" s="92"/>
    </row>
    <row r="34" spans="1:7" ht="12.75">
      <c r="A34" s="89"/>
      <c r="B34" s="90"/>
      <c r="C34" s="83"/>
      <c r="D34" s="83"/>
      <c r="E34" s="83"/>
      <c r="F34" s="83"/>
      <c r="G34" s="92"/>
    </row>
    <row r="35" spans="1:7" ht="12.75">
      <c r="A35" s="89"/>
      <c r="B35" s="90"/>
      <c r="C35" s="83"/>
      <c r="D35" s="83"/>
      <c r="E35" s="83"/>
      <c r="F35" s="83"/>
      <c r="G35" s="92"/>
    </row>
    <row r="36" spans="1:7" ht="12.75">
      <c r="A36" s="89"/>
      <c r="B36" s="90"/>
      <c r="C36" s="90"/>
      <c r="D36" s="90"/>
      <c r="E36" s="83"/>
      <c r="F36" s="83"/>
      <c r="G36" s="92"/>
    </row>
    <row r="37" spans="1:7" ht="12.75">
      <c r="A37" s="89"/>
      <c r="B37" s="90"/>
      <c r="C37" s="83"/>
      <c r="D37" s="83"/>
      <c r="E37" s="83"/>
      <c r="F37" s="83"/>
      <c r="G37" s="92"/>
    </row>
    <row r="38" spans="1:7" ht="12.75">
      <c r="A38" s="89"/>
      <c r="B38" s="90"/>
      <c r="C38" s="83"/>
      <c r="D38" s="83"/>
      <c r="E38" s="83"/>
      <c r="F38" s="83"/>
      <c r="G38" s="92"/>
    </row>
    <row r="39" spans="1:7" ht="12.75">
      <c r="A39" s="89"/>
      <c r="B39" s="90"/>
      <c r="C39" s="83"/>
      <c r="D39" s="83"/>
      <c r="E39" s="83"/>
      <c r="F39" s="83"/>
      <c r="G39" s="92"/>
    </row>
    <row r="40" spans="1:7" ht="12.75">
      <c r="A40" s="89"/>
      <c r="B40" s="90"/>
      <c r="C40" s="83"/>
      <c r="D40" s="83"/>
      <c r="E40" s="83"/>
      <c r="F40" s="83"/>
      <c r="G40" s="92"/>
    </row>
    <row r="41" spans="1:7" ht="12.75">
      <c r="A41" s="89"/>
      <c r="B41" s="90"/>
      <c r="C41" s="83"/>
      <c r="D41" s="83"/>
      <c r="E41" s="83"/>
      <c r="F41" s="83"/>
      <c r="G41" s="92"/>
    </row>
    <row r="42" spans="1:7" ht="12.75">
      <c r="A42" s="89"/>
      <c r="B42" s="90"/>
      <c r="C42" s="83"/>
      <c r="D42" s="83"/>
      <c r="E42" s="83"/>
      <c r="F42" s="83"/>
      <c r="G42" s="92"/>
    </row>
    <row r="43" spans="1:7" ht="12.75">
      <c r="A43" s="89"/>
      <c r="B43" s="90"/>
      <c r="C43" s="83"/>
      <c r="D43" s="83"/>
      <c r="E43" s="83"/>
      <c r="F43" s="83"/>
      <c r="G43" s="92"/>
    </row>
    <row r="44" spans="1:7" ht="12.75">
      <c r="A44" s="89"/>
      <c r="B44" s="90"/>
      <c r="C44" s="83"/>
      <c r="D44" s="83"/>
      <c r="E44" s="83"/>
      <c r="F44" s="83"/>
      <c r="G44" s="92"/>
    </row>
    <row r="45" spans="1:7" ht="12.75">
      <c r="A45" s="89"/>
      <c r="B45" s="90"/>
      <c r="C45" s="83"/>
      <c r="D45" s="83"/>
      <c r="E45" s="83"/>
      <c r="F45" s="83"/>
      <c r="G45" s="92"/>
    </row>
    <row r="46" spans="1:7" ht="12.75">
      <c r="A46" s="89"/>
      <c r="B46" s="83"/>
      <c r="C46" s="83"/>
      <c r="D46" s="83"/>
      <c r="E46" s="83"/>
      <c r="F46" s="83"/>
      <c r="G46" s="93"/>
    </row>
    <row r="47" spans="1:7" ht="12.75">
      <c r="A47" s="84"/>
      <c r="B47" s="85"/>
      <c r="C47" s="85"/>
      <c r="D47" s="85"/>
      <c r="E47" s="85"/>
      <c r="F47" s="85"/>
      <c r="G47" s="86"/>
    </row>
    <row r="48" spans="1:7" ht="12.75">
      <c r="A48" s="84"/>
      <c r="B48" s="87"/>
      <c r="C48" s="87"/>
      <c r="D48" s="87"/>
      <c r="E48" s="87"/>
      <c r="F48" s="87"/>
      <c r="G48" s="94"/>
    </row>
    <row r="49" spans="1:7" ht="12.75">
      <c r="A49" s="89"/>
      <c r="B49" s="90"/>
      <c r="C49" s="83"/>
      <c r="D49" s="83"/>
      <c r="E49" s="83"/>
      <c r="F49" s="83"/>
      <c r="G49" s="92"/>
    </row>
    <row r="50" spans="1:7" ht="12.75">
      <c r="A50" s="89"/>
      <c r="B50" s="90"/>
      <c r="C50" s="83"/>
      <c r="D50" s="83"/>
      <c r="E50" s="83"/>
      <c r="F50" s="83"/>
      <c r="G50" s="92"/>
    </row>
    <row r="51" spans="1:7" ht="12.75">
      <c r="A51" s="89"/>
      <c r="B51" s="90"/>
      <c r="C51" s="83"/>
      <c r="D51" s="83"/>
      <c r="E51" s="83"/>
      <c r="F51" s="83"/>
      <c r="G51" s="92"/>
    </row>
    <row r="52" spans="1:7" ht="12.75">
      <c r="A52" s="89"/>
      <c r="B52" s="90"/>
      <c r="C52" s="83"/>
      <c r="D52" s="83"/>
      <c r="E52" s="83"/>
      <c r="F52" s="83"/>
      <c r="G52" s="92"/>
    </row>
    <row r="53" spans="1:7" ht="12.75">
      <c r="A53" s="89"/>
      <c r="B53" s="90"/>
      <c r="C53" s="83"/>
      <c r="D53" s="83"/>
      <c r="E53" s="83"/>
      <c r="F53" s="83"/>
      <c r="G53" s="92"/>
    </row>
    <row r="54" spans="1:7" ht="12.75">
      <c r="A54" s="89"/>
      <c r="B54" s="90"/>
      <c r="C54" s="83"/>
      <c r="D54" s="83"/>
      <c r="E54" s="83"/>
      <c r="F54" s="83"/>
      <c r="G54" s="92"/>
    </row>
    <row r="55" spans="1:7" ht="12.75">
      <c r="A55" s="89"/>
      <c r="B55" s="90"/>
      <c r="C55" s="83"/>
      <c r="D55" s="83"/>
      <c r="E55" s="83"/>
      <c r="F55" s="83"/>
      <c r="G55" s="92"/>
    </row>
    <row r="56" spans="1:7" ht="12.75">
      <c r="A56" s="89"/>
      <c r="B56" s="90"/>
      <c r="C56" s="83"/>
      <c r="D56" s="83"/>
      <c r="E56" s="83"/>
      <c r="F56" s="83"/>
      <c r="G56" s="92"/>
    </row>
    <row r="57" spans="1:7" ht="12.75">
      <c r="A57" s="89"/>
      <c r="B57" s="90"/>
      <c r="C57" s="83"/>
      <c r="D57" s="83"/>
      <c r="E57" s="83"/>
      <c r="F57" s="83"/>
      <c r="G57" s="92"/>
    </row>
    <row r="58" spans="1:7" ht="12.75">
      <c r="A58" s="89"/>
      <c r="B58" s="90"/>
      <c r="C58" s="83"/>
      <c r="D58" s="83"/>
      <c r="E58" s="83"/>
      <c r="F58" s="83"/>
      <c r="G58" s="92"/>
    </row>
    <row r="59" spans="1:7" ht="12.75">
      <c r="A59" s="89"/>
      <c r="B59" s="90"/>
      <c r="C59" s="83"/>
      <c r="D59" s="83"/>
      <c r="E59" s="83"/>
      <c r="F59" s="83"/>
      <c r="G59" s="92"/>
    </row>
    <row r="60" spans="1:7" ht="12.75">
      <c r="A60" s="89"/>
      <c r="B60" s="90"/>
      <c r="C60" s="83"/>
      <c r="D60" s="83"/>
      <c r="E60" s="83"/>
      <c r="F60" s="83"/>
      <c r="G60" s="92"/>
    </row>
    <row r="61" spans="1:7" ht="12.75">
      <c r="A61" s="217"/>
      <c r="B61" s="217"/>
      <c r="C61" s="217"/>
      <c r="D61" s="217"/>
      <c r="E61" s="217"/>
      <c r="F61" s="217"/>
      <c r="G61" s="217"/>
    </row>
    <row r="62" spans="1:7" ht="12.75">
      <c r="A62" s="95"/>
      <c r="B62" s="95"/>
      <c r="C62" s="95"/>
      <c r="D62" s="95"/>
      <c r="E62" s="95"/>
      <c r="F62" s="95"/>
      <c r="G62" s="95"/>
    </row>
    <row r="63" spans="1:7" ht="12.75">
      <c r="A63" s="96"/>
      <c r="B63" s="96"/>
      <c r="C63" s="96"/>
      <c r="D63" s="96"/>
      <c r="E63" s="96"/>
      <c r="F63" s="96"/>
      <c r="G63" s="96"/>
    </row>
    <row r="64" spans="4:7" ht="12.75">
      <c r="D64" s="90"/>
      <c r="E64" s="90"/>
      <c r="F64" s="90"/>
      <c r="G64" s="90"/>
    </row>
  </sheetData>
  <sheetProtection/>
  <mergeCells count="14">
    <mergeCell ref="J24:L24"/>
    <mergeCell ref="J18:L18"/>
    <mergeCell ref="J19:L19"/>
    <mergeCell ref="J20:L20"/>
    <mergeCell ref="C11:G11"/>
    <mergeCell ref="C12:G12"/>
    <mergeCell ref="A14:F14"/>
    <mergeCell ref="J14:L14"/>
    <mergeCell ref="A61:G61"/>
    <mergeCell ref="J16:L16"/>
    <mergeCell ref="J17:L17"/>
    <mergeCell ref="J21:L21"/>
    <mergeCell ref="J22:L22"/>
    <mergeCell ref="J23:L23"/>
  </mergeCells>
  <hyperlinks>
    <hyperlink ref="B15" location="'Superficie 2021_2022'!A1" display="Superficie 2021- 2022"/>
    <hyperlink ref="B16" location="Superficie_producción_rdtos!A1" display="Superficie_producción y rendimiento"/>
    <hyperlink ref="B17" location="'Intenciones de siembra'!A1" display="Intenciones de siembra"/>
    <hyperlink ref="B18" location="'Serie superficie sembrada'!A1" display="Serie superficie sembrada"/>
    <hyperlink ref="B19" location="'Serie producción'!A1" display="Serie producción"/>
    <hyperlink ref="B20" location="'Serie rendimiento'!A1" display="Serie rendimiento"/>
    <hyperlink ref="B21" location="'Percepción de rendimiento'!A1" display="Percepción de rendimientos"/>
    <hyperlink ref="B22" location="'Serie intenciones de siembra'!A1" display="Serie intenciones de siembr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206" customWidth="1"/>
    <col min="2" max="2" width="30.7109375" style="206" customWidth="1"/>
    <col min="3" max="5" width="21.140625" style="206" customWidth="1"/>
    <col min="6" max="16384" width="9.140625" style="206" customWidth="1"/>
  </cols>
  <sheetData>
    <row r="1" spans="1:21" ht="12.7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1" ht="16.5" customHeight="1">
      <c r="A2" s="205"/>
      <c r="B2" s="219" t="s">
        <v>208</v>
      </c>
      <c r="C2" s="219"/>
      <c r="D2" s="219"/>
      <c r="E2" s="219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5" customHeight="1">
      <c r="A3" s="205"/>
      <c r="B3" s="189" t="s">
        <v>0</v>
      </c>
      <c r="C3" s="190" t="s">
        <v>233</v>
      </c>
      <c r="D3" s="208"/>
      <c r="E3" s="189" t="s">
        <v>168</v>
      </c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1" ht="30" customHeight="1">
      <c r="A4" s="205"/>
      <c r="B4" s="192"/>
      <c r="C4" s="193" t="s">
        <v>263</v>
      </c>
      <c r="D4" s="193" t="s">
        <v>281</v>
      </c>
      <c r="E4" s="188" t="s">
        <v>288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</row>
    <row r="5" spans="1:21" ht="15" customHeight="1">
      <c r="A5" s="205"/>
      <c r="B5" s="194" t="s">
        <v>18</v>
      </c>
      <c r="C5" s="195">
        <v>601874</v>
      </c>
      <c r="D5" s="195">
        <v>536474</v>
      </c>
      <c r="E5" s="196">
        <f>+D5/C5*100-100</f>
        <v>-10.866061667392174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</row>
    <row r="6" spans="1:21" ht="15" customHeight="1">
      <c r="A6" s="205"/>
      <c r="B6" s="194" t="s">
        <v>149</v>
      </c>
      <c r="C6" s="195">
        <v>470882</v>
      </c>
      <c r="D6" s="195">
        <v>424504</v>
      </c>
      <c r="E6" s="196">
        <f aca="true" t="shared" si="0" ref="E6:E36">+D6/C6*100-100</f>
        <v>-9.849176651475318</v>
      </c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</row>
    <row r="7" spans="1:21" ht="15" customHeight="1">
      <c r="A7" s="205"/>
      <c r="B7" s="198" t="s">
        <v>1</v>
      </c>
      <c r="C7" s="199">
        <v>226275</v>
      </c>
      <c r="D7" s="199">
        <v>187878</v>
      </c>
      <c r="E7" s="200">
        <f t="shared" si="0"/>
        <v>-16.969174676831287</v>
      </c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1" ht="15" customHeight="1">
      <c r="A8" s="205"/>
      <c r="B8" s="198" t="s">
        <v>235</v>
      </c>
      <c r="C8" s="199">
        <v>204993</v>
      </c>
      <c r="D8" s="199">
        <v>173106</v>
      </c>
      <c r="E8" s="200">
        <f t="shared" si="0"/>
        <v>-15.555165298327253</v>
      </c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</row>
    <row r="9" spans="1:21" ht="15" customHeight="1">
      <c r="A9" s="205"/>
      <c r="B9" s="198" t="s">
        <v>236</v>
      </c>
      <c r="C9" s="199">
        <v>21282</v>
      </c>
      <c r="D9" s="199">
        <v>14772</v>
      </c>
      <c r="E9" s="200">
        <f t="shared" si="0"/>
        <v>-30.58923033549479</v>
      </c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</row>
    <row r="10" spans="1:21" ht="15" customHeight="1">
      <c r="A10" s="205"/>
      <c r="B10" s="198" t="s">
        <v>5</v>
      </c>
      <c r="C10" s="199">
        <v>67211</v>
      </c>
      <c r="D10" s="199">
        <v>55122</v>
      </c>
      <c r="E10" s="200">
        <f t="shared" si="0"/>
        <v>-17.98663909181532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</row>
    <row r="11" spans="1:21" ht="15" customHeight="1">
      <c r="A11" s="205"/>
      <c r="B11" s="198" t="s">
        <v>237</v>
      </c>
      <c r="C11" s="199">
        <v>59728</v>
      </c>
      <c r="D11" s="199">
        <v>48314</v>
      </c>
      <c r="E11" s="200">
        <f t="shared" si="0"/>
        <v>-19.109965175462094</v>
      </c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</row>
    <row r="12" spans="1:21" ht="15" customHeight="1">
      <c r="A12" s="205"/>
      <c r="B12" s="198" t="s">
        <v>238</v>
      </c>
      <c r="C12" s="199">
        <v>7483</v>
      </c>
      <c r="D12" s="199">
        <v>6808</v>
      </c>
      <c r="E12" s="200">
        <f t="shared" si="0"/>
        <v>-9.020446345048782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</row>
    <row r="13" spans="1:21" ht="15" customHeight="1">
      <c r="A13" s="205"/>
      <c r="B13" s="198" t="s">
        <v>3</v>
      </c>
      <c r="C13" s="199">
        <v>26754</v>
      </c>
      <c r="D13" s="199">
        <v>20690</v>
      </c>
      <c r="E13" s="200">
        <f t="shared" si="0"/>
        <v>-22.66576960454512</v>
      </c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</row>
    <row r="14" spans="1:21" ht="15" customHeight="1">
      <c r="A14" s="205"/>
      <c r="B14" s="198" t="s">
        <v>239</v>
      </c>
      <c r="C14" s="199">
        <v>17289</v>
      </c>
      <c r="D14" s="199">
        <v>12254</v>
      </c>
      <c r="E14" s="200">
        <f t="shared" si="0"/>
        <v>-29.122563479669154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</row>
    <row r="15" spans="1:21" ht="15" customHeight="1">
      <c r="A15" s="205"/>
      <c r="B15" s="198" t="s">
        <v>240</v>
      </c>
      <c r="C15" s="199">
        <v>9465</v>
      </c>
      <c r="D15" s="199">
        <v>8436</v>
      </c>
      <c r="E15" s="200">
        <f t="shared" si="0"/>
        <v>-10.871632329635489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</row>
    <row r="16" spans="1:21" ht="15" customHeight="1">
      <c r="A16" s="205"/>
      <c r="B16" s="198" t="s">
        <v>6</v>
      </c>
      <c r="C16" s="199">
        <v>22965</v>
      </c>
      <c r="D16" s="199">
        <v>20712</v>
      </c>
      <c r="E16" s="200">
        <f t="shared" si="0"/>
        <v>-9.810581319399077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</row>
    <row r="17" spans="1:21" ht="15" customHeight="1">
      <c r="A17" s="205"/>
      <c r="B17" s="198" t="s">
        <v>2</v>
      </c>
      <c r="C17" s="199">
        <v>112640</v>
      </c>
      <c r="D17" s="199">
        <v>123445</v>
      </c>
      <c r="E17" s="200">
        <f t="shared" si="0"/>
        <v>9.592507102272734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</row>
    <row r="18" spans="1:21" ht="15" customHeight="1">
      <c r="A18" s="205"/>
      <c r="B18" s="198" t="s">
        <v>59</v>
      </c>
      <c r="C18" s="199">
        <v>10913</v>
      </c>
      <c r="D18" s="199">
        <v>14589</v>
      </c>
      <c r="E18" s="200">
        <f t="shared" si="0"/>
        <v>33.68459635297353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</row>
    <row r="19" spans="1:21" ht="15" customHeight="1">
      <c r="A19" s="205"/>
      <c r="B19" s="198" t="s">
        <v>264</v>
      </c>
      <c r="C19" s="199">
        <v>4124</v>
      </c>
      <c r="D19" s="199">
        <v>2068</v>
      </c>
      <c r="E19" s="200">
        <f t="shared" si="0"/>
        <v>-49.85451018428711</v>
      </c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</row>
    <row r="20" spans="1:21" ht="15" customHeight="1">
      <c r="A20" s="205"/>
      <c r="B20" s="194" t="s">
        <v>265</v>
      </c>
      <c r="C20" s="195">
        <v>51188</v>
      </c>
      <c r="D20" s="195">
        <v>45609</v>
      </c>
      <c r="E20" s="196">
        <f t="shared" si="0"/>
        <v>-10.899038837227465</v>
      </c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</row>
    <row r="21" spans="1:21" ht="15" customHeight="1">
      <c r="A21" s="205"/>
      <c r="B21" s="198" t="s">
        <v>7</v>
      </c>
      <c r="C21" s="199">
        <v>10184</v>
      </c>
      <c r="D21" s="199">
        <v>6230</v>
      </c>
      <c r="E21" s="200">
        <f t="shared" si="0"/>
        <v>-38.825608798114686</v>
      </c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</row>
    <row r="22" spans="1:21" ht="15" customHeight="1">
      <c r="A22" s="205"/>
      <c r="B22" s="198" t="s">
        <v>8</v>
      </c>
      <c r="C22" s="199">
        <v>1390</v>
      </c>
      <c r="D22" s="199">
        <v>1346</v>
      </c>
      <c r="E22" s="200">
        <f t="shared" si="0"/>
        <v>-3.165467625899282</v>
      </c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1:21" ht="15" customHeight="1">
      <c r="A23" s="205"/>
      <c r="B23" s="198" t="s">
        <v>9</v>
      </c>
      <c r="C23" s="199">
        <v>585</v>
      </c>
      <c r="D23" s="199">
        <v>101</v>
      </c>
      <c r="E23" s="200">
        <f t="shared" si="0"/>
        <v>-82.73504273504274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1:21" ht="15" customHeight="1">
      <c r="A24" s="205"/>
      <c r="B24" s="198" t="s">
        <v>266</v>
      </c>
      <c r="C24" s="199">
        <v>2700</v>
      </c>
      <c r="D24" s="199">
        <v>1359</v>
      </c>
      <c r="E24" s="200">
        <f t="shared" si="0"/>
        <v>-49.66666666666667</v>
      </c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1:21" ht="15" customHeight="1">
      <c r="A25" s="205"/>
      <c r="B25" s="198" t="s">
        <v>12</v>
      </c>
      <c r="C25" s="199">
        <v>36329</v>
      </c>
      <c r="D25" s="199">
        <v>36573</v>
      </c>
      <c r="E25" s="200">
        <f t="shared" si="0"/>
        <v>0.6716397368493432</v>
      </c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1:21" ht="15" customHeight="1">
      <c r="A26" s="205"/>
      <c r="B26" s="194" t="s">
        <v>150</v>
      </c>
      <c r="C26" s="195">
        <v>79804</v>
      </c>
      <c r="D26" s="195">
        <v>66361</v>
      </c>
      <c r="E26" s="196">
        <f t="shared" si="0"/>
        <v>-16.845020299734344</v>
      </c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</row>
    <row r="27" spans="1:21" ht="15" customHeight="1">
      <c r="A27" s="205"/>
      <c r="B27" s="198" t="s">
        <v>58</v>
      </c>
      <c r="C27" s="199">
        <v>4555</v>
      </c>
      <c r="D27" s="199">
        <v>3338</v>
      </c>
      <c r="E27" s="200">
        <f t="shared" si="0"/>
        <v>-26.717892425905603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</row>
    <row r="28" spans="1:21" ht="15" customHeight="1">
      <c r="A28" s="205"/>
      <c r="B28" s="198" t="s">
        <v>16</v>
      </c>
      <c r="C28" s="199">
        <v>19072</v>
      </c>
      <c r="D28" s="199">
        <v>13333</v>
      </c>
      <c r="E28" s="200">
        <f t="shared" si="0"/>
        <v>-30.091233221476514</v>
      </c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</row>
    <row r="29" spans="1:21" ht="15" customHeight="1">
      <c r="A29" s="205"/>
      <c r="B29" s="198" t="s">
        <v>241</v>
      </c>
      <c r="C29" s="199">
        <v>6762</v>
      </c>
      <c r="D29" s="199">
        <v>7446</v>
      </c>
      <c r="E29" s="200">
        <f t="shared" si="0"/>
        <v>10.115350488021306</v>
      </c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</row>
    <row r="30" spans="1:21" ht="15" customHeight="1">
      <c r="A30" s="205"/>
      <c r="B30" s="198" t="s">
        <v>242</v>
      </c>
      <c r="C30" s="199">
        <v>12310</v>
      </c>
      <c r="D30" s="199">
        <v>5887</v>
      </c>
      <c r="E30" s="200">
        <f t="shared" si="0"/>
        <v>-52.17709179528838</v>
      </c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</row>
    <row r="31" spans="1:21" ht="15" customHeight="1">
      <c r="A31" s="205"/>
      <c r="B31" s="198" t="s">
        <v>243</v>
      </c>
      <c r="C31" s="199">
        <v>2289</v>
      </c>
      <c r="D31" s="199">
        <v>2671</v>
      </c>
      <c r="E31" s="200">
        <f t="shared" si="0"/>
        <v>16.688510266491917</v>
      </c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</row>
    <row r="32" spans="1:21" ht="15" customHeight="1">
      <c r="A32" s="205"/>
      <c r="B32" s="198" t="s">
        <v>244</v>
      </c>
      <c r="C32" s="199">
        <v>36718</v>
      </c>
      <c r="D32" s="199">
        <v>34689</v>
      </c>
      <c r="E32" s="200">
        <f t="shared" si="0"/>
        <v>-5.52590010349148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</row>
    <row r="33" spans="1:21" ht="15" customHeight="1">
      <c r="A33" s="205"/>
      <c r="B33" s="198" t="s">
        <v>15</v>
      </c>
      <c r="C33" s="199">
        <v>7197</v>
      </c>
      <c r="D33" s="199">
        <v>6356</v>
      </c>
      <c r="E33" s="200">
        <f t="shared" si="0"/>
        <v>-11.68542448242323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</row>
    <row r="34" spans="1:21" ht="15" customHeight="1">
      <c r="A34" s="205"/>
      <c r="B34" s="198" t="s">
        <v>17</v>
      </c>
      <c r="C34" s="199">
        <v>1414</v>
      </c>
      <c r="D34" s="199">
        <v>919</v>
      </c>
      <c r="E34" s="200">
        <f t="shared" si="0"/>
        <v>-35.00707213578501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</row>
    <row r="35" spans="1:21" ht="15" customHeight="1">
      <c r="A35" s="205"/>
      <c r="B35" s="198" t="s">
        <v>57</v>
      </c>
      <c r="C35" s="199">
        <v>7773</v>
      </c>
      <c r="D35" s="199">
        <v>4174</v>
      </c>
      <c r="E35" s="200">
        <f t="shared" si="0"/>
        <v>-46.30129936961276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</row>
    <row r="36" spans="1:21" ht="15" customHeight="1">
      <c r="A36" s="205"/>
      <c r="B36" s="202" t="s">
        <v>267</v>
      </c>
      <c r="C36" s="203">
        <v>786</v>
      </c>
      <c r="D36" s="203">
        <v>881</v>
      </c>
      <c r="E36" s="204">
        <f t="shared" si="0"/>
        <v>12.086513994910945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</row>
    <row r="37" spans="1:21" ht="16.5" customHeight="1">
      <c r="A37" s="205"/>
      <c r="B37" s="205" t="s">
        <v>282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</row>
    <row r="38" spans="1:21" ht="16.5" customHeight="1">
      <c r="A38" s="205"/>
      <c r="B38" s="205" t="s">
        <v>283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</row>
    <row r="39" spans="1:21" ht="16.5" customHeight="1">
      <c r="A39" s="205"/>
      <c r="B39" s="205" t="s">
        <v>245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</row>
    <row r="40" spans="1:21" ht="15" customHeight="1">
      <c r="A40" s="205"/>
      <c r="B40" s="205" t="s">
        <v>284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</row>
    <row r="41" spans="1:21" ht="15" customHeight="1">
      <c r="A41" s="205"/>
      <c r="B41" s="194" t="s">
        <v>187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</row>
    <row r="42" spans="1:21" ht="16.5" customHeight="1">
      <c r="A42" s="205"/>
      <c r="B42" s="205" t="s">
        <v>246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</row>
    <row r="43" spans="1:21" ht="15" customHeight="1">
      <c r="A43" s="205"/>
      <c r="B43" s="205" t="s">
        <v>285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</row>
    <row r="44" spans="1:21" ht="15" customHeight="1">
      <c r="A44" s="205"/>
      <c r="B44" s="205" t="s">
        <v>286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</row>
    <row r="45" spans="1:21" ht="15" customHeight="1">
      <c r="A45" s="205"/>
      <c r="B45" s="205" t="s">
        <v>287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</row>
    <row r="46" spans="1:21" ht="16.5" customHeight="1">
      <c r="A46" s="205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</row>
    <row r="47" spans="1:21" ht="15" customHeight="1">
      <c r="A47" s="205"/>
      <c r="B47" s="194" t="s">
        <v>125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1:21" ht="15" customHeight="1">
      <c r="A48" s="205"/>
      <c r="B48" s="194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126" scale="91" r:id="rId1"/>
  <colBreaks count="1" manualBreakCount="1">
    <brk id="5" max="65535" man="1"/>
  </colBreaks>
  <ignoredErrors>
    <ignoredError sqref="E5:E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B3" sqref="B3"/>
    </sheetView>
  </sheetViews>
  <sheetFormatPr defaultColWidth="4.57421875" defaultRowHeight="12.75"/>
  <cols>
    <col min="1" max="1" width="4.57421875" style="137" customWidth="1"/>
    <col min="2" max="2" width="25.7109375" style="137" customWidth="1"/>
    <col min="3" max="255" width="13.421875" style="137" customWidth="1"/>
    <col min="256" max="16384" width="4.57421875" style="137" customWidth="1"/>
  </cols>
  <sheetData>
    <row r="1" spans="1:11" ht="15" customHeight="1">
      <c r="A1" s="138"/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5" customHeight="1">
      <c r="A2" s="138"/>
      <c r="B2" s="220" t="s">
        <v>305</v>
      </c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5" customHeight="1">
      <c r="A3" s="138"/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s="134" customFormat="1" ht="15" customHeight="1">
      <c r="A4" s="138"/>
      <c r="B4" s="133" t="s">
        <v>167</v>
      </c>
      <c r="C4" s="139" t="s">
        <v>248</v>
      </c>
      <c r="D4" s="138"/>
      <c r="E4" s="140" t="s">
        <v>168</v>
      </c>
      <c r="F4" s="140" t="s">
        <v>249</v>
      </c>
      <c r="G4" s="138"/>
      <c r="H4" s="174" t="s">
        <v>168</v>
      </c>
      <c r="I4" s="140" t="s">
        <v>297</v>
      </c>
      <c r="J4" s="138"/>
      <c r="K4" s="141" t="s">
        <v>168</v>
      </c>
    </row>
    <row r="5" spans="1:11" s="134" customFormat="1" ht="15" customHeight="1">
      <c r="A5" s="138"/>
      <c r="B5" s="141" t="s">
        <v>250</v>
      </c>
      <c r="C5" s="139" t="s">
        <v>251</v>
      </c>
      <c r="D5" s="138"/>
      <c r="E5" s="140" t="s">
        <v>169</v>
      </c>
      <c r="F5" s="140" t="s">
        <v>252</v>
      </c>
      <c r="G5" s="138"/>
      <c r="H5" s="140" t="s">
        <v>169</v>
      </c>
      <c r="I5" s="140" t="s">
        <v>269</v>
      </c>
      <c r="J5" s="138"/>
      <c r="K5" s="141" t="s">
        <v>169</v>
      </c>
    </row>
    <row r="6" spans="1:11" s="134" customFormat="1" ht="15" customHeight="1">
      <c r="A6" s="138"/>
      <c r="B6" s="135" t="s">
        <v>167</v>
      </c>
      <c r="C6" s="142" t="s">
        <v>263</v>
      </c>
      <c r="D6" s="142" t="s">
        <v>281</v>
      </c>
      <c r="E6" s="143" t="s">
        <v>170</v>
      </c>
      <c r="F6" s="142" t="s">
        <v>263</v>
      </c>
      <c r="G6" s="142" t="s">
        <v>281</v>
      </c>
      <c r="H6" s="143" t="s">
        <v>170</v>
      </c>
      <c r="I6" s="142" t="s">
        <v>263</v>
      </c>
      <c r="J6" s="142" t="s">
        <v>281</v>
      </c>
      <c r="K6" s="144" t="s">
        <v>170</v>
      </c>
    </row>
    <row r="7" spans="1:29" ht="15" customHeight="1">
      <c r="A7" s="175"/>
      <c r="B7" s="145" t="s">
        <v>18</v>
      </c>
      <c r="C7" s="146">
        <v>601874</v>
      </c>
      <c r="D7" s="146">
        <v>536474</v>
      </c>
      <c r="E7" s="147">
        <v>-10.866061667392179</v>
      </c>
      <c r="F7" s="148">
        <v>59186022.29543228</v>
      </c>
      <c r="G7" s="146">
        <v>50577937.778068095</v>
      </c>
      <c r="H7" s="147">
        <v>-14.544117316071976</v>
      </c>
      <c r="I7" s="149"/>
      <c r="J7" s="150"/>
      <c r="K7" s="151"/>
      <c r="L7" s="212"/>
      <c r="T7" s="152"/>
      <c r="U7" s="152"/>
      <c r="V7" s="152"/>
      <c r="W7" s="152"/>
      <c r="X7" s="152"/>
      <c r="Y7" s="152"/>
      <c r="Z7" s="152"/>
      <c r="AA7" s="152"/>
      <c r="AB7" s="152"/>
      <c r="AC7" s="153"/>
    </row>
    <row r="8" spans="1:28" ht="15" customHeight="1">
      <c r="A8" s="175"/>
      <c r="B8" s="154" t="s">
        <v>298</v>
      </c>
      <c r="C8" s="155">
        <v>470882</v>
      </c>
      <c r="D8" s="155">
        <v>424504</v>
      </c>
      <c r="E8" s="156">
        <v>-9.849176651475322</v>
      </c>
      <c r="F8" s="157">
        <v>30314735.21511004</v>
      </c>
      <c r="G8" s="155">
        <v>25840226.286073994</v>
      </c>
      <c r="H8" s="158">
        <v>-14.760178168423437</v>
      </c>
      <c r="I8" s="150"/>
      <c r="J8" s="159"/>
      <c r="K8" s="160"/>
      <c r="L8" s="212"/>
      <c r="T8" s="152"/>
      <c r="U8" s="152"/>
      <c r="V8" s="152"/>
      <c r="W8" s="152"/>
      <c r="X8" s="152"/>
      <c r="Y8" s="152"/>
      <c r="Z8" s="152"/>
      <c r="AA8" s="152"/>
      <c r="AB8" s="152"/>
    </row>
    <row r="9" spans="1:28" ht="15" customHeight="1">
      <c r="A9" s="175"/>
      <c r="B9" s="161" t="s">
        <v>1</v>
      </c>
      <c r="C9" s="162">
        <v>226275</v>
      </c>
      <c r="D9" s="162">
        <v>187878</v>
      </c>
      <c r="E9" s="158">
        <v>-16.96917467683129</v>
      </c>
      <c r="F9" s="163">
        <v>13536079.435767315</v>
      </c>
      <c r="G9" s="162">
        <v>11069264.68423508</v>
      </c>
      <c r="H9" s="158">
        <v>-18.22399730467008</v>
      </c>
      <c r="I9" s="158">
        <v>59.82136531109188</v>
      </c>
      <c r="J9" s="164">
        <v>58.91730103702977</v>
      </c>
      <c r="K9" s="165">
        <v>-1.5112732204633943</v>
      </c>
      <c r="L9" s="212"/>
      <c r="T9" s="152"/>
      <c r="U9" s="152"/>
      <c r="V9" s="152"/>
      <c r="W9" s="152"/>
      <c r="X9" s="152"/>
      <c r="Y9" s="152"/>
      <c r="Z9" s="152"/>
      <c r="AA9" s="152"/>
      <c r="AB9" s="152"/>
    </row>
    <row r="10" spans="1:28" ht="15" customHeight="1">
      <c r="A10" s="176"/>
      <c r="B10" s="161" t="s">
        <v>171</v>
      </c>
      <c r="C10" s="162">
        <v>204993</v>
      </c>
      <c r="D10" s="162">
        <v>173106</v>
      </c>
      <c r="E10" s="158">
        <v>-15.555165298327257</v>
      </c>
      <c r="F10" s="163">
        <v>12033828</v>
      </c>
      <c r="G10" s="162">
        <v>10097426.922881119</v>
      </c>
      <c r="H10" s="158">
        <v>-16.09131422784904</v>
      </c>
      <c r="I10" s="158">
        <v>58.70360451332485</v>
      </c>
      <c r="J10" s="164">
        <v>58.33088929835545</v>
      </c>
      <c r="K10" s="165">
        <v>-0.634910271795647</v>
      </c>
      <c r="L10" s="212"/>
      <c r="T10" s="152"/>
      <c r="U10" s="152"/>
      <c r="V10" s="152"/>
      <c r="W10" s="152"/>
      <c r="X10" s="152"/>
      <c r="Y10" s="152"/>
      <c r="Z10" s="152"/>
      <c r="AA10" s="152"/>
      <c r="AB10" s="152"/>
    </row>
    <row r="11" spans="1:28" ht="15" customHeight="1">
      <c r="A11" s="176"/>
      <c r="B11" s="161" t="s">
        <v>172</v>
      </c>
      <c r="C11" s="162">
        <v>21282</v>
      </c>
      <c r="D11" s="162">
        <v>14772</v>
      </c>
      <c r="E11" s="158">
        <v>-30.58923033549479</v>
      </c>
      <c r="F11" s="163">
        <v>1502251.435767315</v>
      </c>
      <c r="G11" s="162">
        <v>971837.7613539617</v>
      </c>
      <c r="H11" s="158">
        <v>-35.307915957652625</v>
      </c>
      <c r="I11" s="158">
        <v>70.58788815747181</v>
      </c>
      <c r="J11" s="164">
        <v>65.78917962049564</v>
      </c>
      <c r="K11" s="165">
        <v>-6.798203859380109</v>
      </c>
      <c r="L11" s="212"/>
      <c r="T11" s="152"/>
      <c r="U11" s="152"/>
      <c r="V11" s="152"/>
      <c r="W11" s="152"/>
      <c r="X11" s="152"/>
      <c r="Y11" s="152"/>
      <c r="Z11" s="152"/>
      <c r="AA11" s="152"/>
      <c r="AB11" s="152"/>
    </row>
    <row r="12" spans="1:28" ht="15" customHeight="1">
      <c r="A12" s="175"/>
      <c r="B12" s="161" t="s">
        <v>3</v>
      </c>
      <c r="C12" s="162">
        <v>26754</v>
      </c>
      <c r="D12" s="162">
        <v>20690</v>
      </c>
      <c r="E12" s="158">
        <v>-22.665769604545115</v>
      </c>
      <c r="F12" s="163">
        <v>1575312.3859386055</v>
      </c>
      <c r="G12" s="162">
        <v>1090175.2995080582</v>
      </c>
      <c r="H12" s="158">
        <v>-30.796246557884587</v>
      </c>
      <c r="I12" s="158">
        <v>58.8813779598791</v>
      </c>
      <c r="J12" s="164">
        <v>52.6909279607568</v>
      </c>
      <c r="K12" s="165">
        <v>-10.51342582936897</v>
      </c>
      <c r="L12" s="212"/>
      <c r="T12" s="152"/>
      <c r="U12" s="152"/>
      <c r="V12" s="152"/>
      <c r="W12" s="152"/>
      <c r="X12" s="152"/>
      <c r="Y12" s="152"/>
      <c r="Z12" s="152"/>
      <c r="AA12" s="152"/>
      <c r="AB12" s="152"/>
    </row>
    <row r="13" spans="1:28" ht="15" customHeight="1">
      <c r="A13" s="176"/>
      <c r="B13" s="161" t="s">
        <v>205</v>
      </c>
      <c r="C13" s="162">
        <v>17289</v>
      </c>
      <c r="D13" s="162">
        <v>12254</v>
      </c>
      <c r="E13" s="158">
        <v>-29.12256347966915</v>
      </c>
      <c r="F13" s="163">
        <v>1164548.083984036</v>
      </c>
      <c r="G13" s="162">
        <v>712064.627597389</v>
      </c>
      <c r="H13" s="158">
        <v>-38.85485387933967</v>
      </c>
      <c r="I13" s="158">
        <v>67.35774677448296</v>
      </c>
      <c r="J13" s="164">
        <v>58.10875041597756</v>
      </c>
      <c r="K13" s="165">
        <v>-13.731154620524194</v>
      </c>
      <c r="L13" s="212"/>
      <c r="T13" s="152"/>
      <c r="U13" s="152"/>
      <c r="V13" s="152"/>
      <c r="W13" s="152"/>
      <c r="X13" s="152"/>
      <c r="Y13" s="152"/>
      <c r="Z13" s="152"/>
      <c r="AA13" s="152"/>
      <c r="AB13" s="152"/>
    </row>
    <row r="14" spans="1:28" ht="15" customHeight="1">
      <c r="A14" s="176"/>
      <c r="B14" s="161" t="s">
        <v>173</v>
      </c>
      <c r="C14" s="162">
        <v>9465</v>
      </c>
      <c r="D14" s="162">
        <v>8436</v>
      </c>
      <c r="E14" s="158">
        <v>-10.871632329635494</v>
      </c>
      <c r="F14" s="163">
        <v>410764.30195456947</v>
      </c>
      <c r="G14" s="162">
        <v>378110.67191066913</v>
      </c>
      <c r="H14" s="158">
        <v>-7.949480976930616</v>
      </c>
      <c r="I14" s="158">
        <v>43.39823581136497</v>
      </c>
      <c r="J14" s="164">
        <v>44.821084863758784</v>
      </c>
      <c r="K14" s="165">
        <v>3.278587310733954</v>
      </c>
      <c r="L14" s="212"/>
      <c r="T14" s="152"/>
      <c r="U14" s="152"/>
      <c r="V14" s="152"/>
      <c r="W14" s="152"/>
      <c r="X14" s="152"/>
      <c r="Y14" s="152"/>
      <c r="Z14" s="152"/>
      <c r="AA14" s="152"/>
      <c r="AB14" s="152"/>
    </row>
    <row r="15" spans="1:28" ht="15" customHeight="1">
      <c r="A15" s="176"/>
      <c r="B15" s="161" t="s">
        <v>2</v>
      </c>
      <c r="C15" s="162">
        <v>112640</v>
      </c>
      <c r="D15" s="162">
        <v>123445</v>
      </c>
      <c r="E15" s="158">
        <v>9.59250710227273</v>
      </c>
      <c r="F15" s="163">
        <v>5252446.301278409</v>
      </c>
      <c r="G15" s="162">
        <v>5784480.578630007</v>
      </c>
      <c r="H15" s="158">
        <v>10.129266380545474</v>
      </c>
      <c r="I15" s="158">
        <v>46.63038264629269</v>
      </c>
      <c r="J15" s="164">
        <v>46.85876769921833</v>
      </c>
      <c r="K15" s="165">
        <v>0.4897773510846406</v>
      </c>
      <c r="L15" s="212"/>
      <c r="T15" s="152"/>
      <c r="U15" s="152"/>
      <c r="V15" s="152"/>
      <c r="W15" s="152"/>
      <c r="X15" s="152"/>
      <c r="Y15" s="152"/>
      <c r="Z15" s="152"/>
      <c r="AA15" s="152"/>
      <c r="AB15" s="152"/>
    </row>
    <row r="16" spans="1:28" ht="15" customHeight="1">
      <c r="A16" s="175"/>
      <c r="B16" s="161" t="s">
        <v>5</v>
      </c>
      <c r="C16" s="162">
        <v>67211</v>
      </c>
      <c r="D16" s="162">
        <v>55122</v>
      </c>
      <c r="E16" s="158">
        <v>-17.986639091815327</v>
      </c>
      <c r="F16" s="163">
        <v>7938217.768969845</v>
      </c>
      <c r="G16" s="162">
        <v>6080059.095751729</v>
      </c>
      <c r="H16" s="158">
        <v>-23.40775634149996</v>
      </c>
      <c r="I16" s="158">
        <v>118.10890730639099</v>
      </c>
      <c r="J16" s="164">
        <v>110.30185943455841</v>
      </c>
      <c r="K16" s="165">
        <v>-6.610041570852914</v>
      </c>
      <c r="L16" s="212"/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1:28" ht="15" customHeight="1">
      <c r="A17" s="176"/>
      <c r="B17" s="161" t="s">
        <v>174</v>
      </c>
      <c r="C17" s="162">
        <v>59728</v>
      </c>
      <c r="D17" s="162">
        <v>48314</v>
      </c>
      <c r="E17" s="158">
        <v>-19.109965175462097</v>
      </c>
      <c r="F17" s="163">
        <v>7719603.203020359</v>
      </c>
      <c r="G17" s="162">
        <v>5902218.93270793</v>
      </c>
      <c r="H17" s="158">
        <v>-23.542457073458934</v>
      </c>
      <c r="I17" s="158">
        <v>129.2459684406034</v>
      </c>
      <c r="J17" s="164">
        <v>122.16373996580556</v>
      </c>
      <c r="K17" s="165">
        <v>-5.4796513657233135</v>
      </c>
      <c r="L17" s="212"/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1:28" ht="15" customHeight="1">
      <c r="A18" s="176"/>
      <c r="B18" s="161" t="s">
        <v>206</v>
      </c>
      <c r="C18" s="162">
        <v>7483</v>
      </c>
      <c r="D18" s="162">
        <v>6808</v>
      </c>
      <c r="E18" s="158">
        <v>-9.020446345048782</v>
      </c>
      <c r="F18" s="163">
        <v>218614.5659494855</v>
      </c>
      <c r="G18" s="162">
        <v>177840.1630437991</v>
      </c>
      <c r="H18" s="158">
        <v>-18.651274551901537</v>
      </c>
      <c r="I18" s="158">
        <v>29.21482907249572</v>
      </c>
      <c r="J18" s="164">
        <v>26.122233114541586</v>
      </c>
      <c r="K18" s="165">
        <v>-10.58570615039352</v>
      </c>
      <c r="L18" s="212"/>
      <c r="T18" s="152"/>
      <c r="U18" s="152"/>
      <c r="V18" s="152"/>
      <c r="W18" s="152"/>
      <c r="X18" s="152"/>
      <c r="Y18" s="152"/>
      <c r="Z18" s="152"/>
      <c r="AA18" s="152"/>
      <c r="AB18" s="152"/>
    </row>
    <row r="19" spans="1:28" ht="12.75" customHeight="1">
      <c r="A19" s="176"/>
      <c r="B19" s="161" t="s">
        <v>6</v>
      </c>
      <c r="C19" s="162">
        <v>22965</v>
      </c>
      <c r="D19" s="162">
        <v>20712</v>
      </c>
      <c r="E19" s="158">
        <v>-9.81058131939908</v>
      </c>
      <c r="F19" s="163">
        <v>1460851</v>
      </c>
      <c r="G19" s="162">
        <v>1005570.0067274868</v>
      </c>
      <c r="H19" s="158">
        <v>-31.16546405297413</v>
      </c>
      <c r="I19" s="158">
        <v>63.61206183322447</v>
      </c>
      <c r="J19" s="164">
        <v>48.55011619966623</v>
      </c>
      <c r="K19" s="165">
        <v>-23.677813923162944</v>
      </c>
      <c r="L19" s="212"/>
      <c r="T19" s="152"/>
      <c r="U19" s="152"/>
      <c r="V19" s="152"/>
      <c r="W19" s="152"/>
      <c r="X19" s="152"/>
      <c r="Y19" s="152"/>
      <c r="Z19" s="152"/>
      <c r="AA19" s="152"/>
      <c r="AB19" s="152"/>
    </row>
    <row r="20" spans="1:28" ht="15" customHeight="1">
      <c r="A20" s="176"/>
      <c r="B20" s="161" t="s">
        <v>59</v>
      </c>
      <c r="C20" s="162">
        <v>10913</v>
      </c>
      <c r="D20" s="162">
        <v>14589</v>
      </c>
      <c r="E20" s="158">
        <v>33.684596352973514</v>
      </c>
      <c r="F20" s="163">
        <v>551828.3231558691</v>
      </c>
      <c r="G20" s="162">
        <v>810676.6212216342</v>
      </c>
      <c r="H20" s="158">
        <v>46.90739623247845</v>
      </c>
      <c r="I20" s="158">
        <v>50.56614342122873</v>
      </c>
      <c r="J20" s="164">
        <v>55.56766202081254</v>
      </c>
      <c r="K20" s="165">
        <v>9.89104222942197</v>
      </c>
      <c r="L20" s="212"/>
      <c r="T20" s="152"/>
      <c r="U20" s="152"/>
      <c r="V20" s="152"/>
      <c r="W20" s="152"/>
      <c r="X20" s="152"/>
      <c r="Y20" s="152"/>
      <c r="Z20" s="152"/>
      <c r="AA20" s="152"/>
      <c r="AB20" s="152"/>
    </row>
    <row r="21" spans="1:28" ht="15" customHeight="1">
      <c r="A21" s="176"/>
      <c r="B21" s="161" t="s">
        <v>161</v>
      </c>
      <c r="C21" s="162">
        <v>4124</v>
      </c>
      <c r="D21" s="162">
        <v>2068</v>
      </c>
      <c r="E21" s="158">
        <v>-49.85451018428711</v>
      </c>
      <c r="F21" s="166"/>
      <c r="G21" s="166"/>
      <c r="H21" s="158" t="s">
        <v>154</v>
      </c>
      <c r="I21" s="166"/>
      <c r="J21" s="167"/>
      <c r="K21" s="165" t="s">
        <v>154</v>
      </c>
      <c r="L21" s="212"/>
      <c r="T21" s="152"/>
      <c r="U21" s="152"/>
      <c r="V21" s="152"/>
      <c r="W21" s="152"/>
      <c r="X21" s="152"/>
      <c r="Y21" s="152"/>
      <c r="Z21" s="152"/>
      <c r="AA21" s="152"/>
      <c r="AB21" s="152"/>
    </row>
    <row r="22" spans="1:28" ht="15" customHeight="1">
      <c r="A22" s="175"/>
      <c r="B22" s="154" t="s">
        <v>299</v>
      </c>
      <c r="C22" s="155">
        <v>51188</v>
      </c>
      <c r="D22" s="155">
        <v>45609</v>
      </c>
      <c r="E22" s="156">
        <v>-10.89903883722747</v>
      </c>
      <c r="F22" s="157">
        <v>10128820.020496765</v>
      </c>
      <c r="G22" s="155">
        <v>10357982.748611396</v>
      </c>
      <c r="H22" s="156">
        <v>2.2624819835962597</v>
      </c>
      <c r="I22" s="150"/>
      <c r="J22" s="168"/>
      <c r="K22" s="169" t="s">
        <v>154</v>
      </c>
      <c r="L22" s="212"/>
      <c r="T22" s="152"/>
      <c r="U22" s="152"/>
      <c r="V22" s="152"/>
      <c r="W22" s="152"/>
      <c r="X22" s="152"/>
      <c r="Y22" s="152"/>
      <c r="Z22" s="152"/>
      <c r="AA22" s="152"/>
      <c r="AB22" s="152"/>
    </row>
    <row r="23" spans="1:28" ht="15" customHeight="1">
      <c r="A23" s="176"/>
      <c r="B23" s="161" t="s">
        <v>7</v>
      </c>
      <c r="C23" s="162">
        <v>10184</v>
      </c>
      <c r="D23" s="162">
        <v>6230</v>
      </c>
      <c r="E23" s="158">
        <v>-38.825608798114686</v>
      </c>
      <c r="F23" s="163">
        <v>174909.82678711705</v>
      </c>
      <c r="G23" s="162">
        <v>102070.1817129456</v>
      </c>
      <c r="H23" s="158">
        <v>-41.644112519089425</v>
      </c>
      <c r="I23" s="158">
        <v>17.174963353016206</v>
      </c>
      <c r="J23" s="164">
        <v>16.383656775753707</v>
      </c>
      <c r="K23" s="165">
        <v>-4.607326146774767</v>
      </c>
      <c r="L23" s="212"/>
      <c r="T23" s="152"/>
      <c r="U23" s="152"/>
      <c r="V23" s="152"/>
      <c r="W23" s="152"/>
      <c r="X23" s="152"/>
      <c r="Y23" s="152"/>
      <c r="Z23" s="152"/>
      <c r="AA23" s="152"/>
      <c r="AB23" s="152"/>
    </row>
    <row r="24" spans="1:28" ht="15" customHeight="1">
      <c r="A24" s="176"/>
      <c r="B24" s="161" t="s">
        <v>8</v>
      </c>
      <c r="C24" s="162">
        <v>1390</v>
      </c>
      <c r="D24" s="162">
        <v>1346</v>
      </c>
      <c r="E24" s="158">
        <v>-3.1654676258992764</v>
      </c>
      <c r="F24" s="163">
        <v>5716.58345323741</v>
      </c>
      <c r="G24" s="162">
        <v>10152.088627631696</v>
      </c>
      <c r="H24" s="158">
        <v>77.59014122119348</v>
      </c>
      <c r="I24" s="158">
        <v>4.112649966357849</v>
      </c>
      <c r="J24" s="164">
        <v>7.542413542074068</v>
      </c>
      <c r="K24" s="165">
        <v>83.39546530271838</v>
      </c>
      <c r="L24" s="212"/>
      <c r="T24" s="152"/>
      <c r="U24" s="152"/>
      <c r="V24" s="152"/>
      <c r="W24" s="152"/>
      <c r="X24" s="152"/>
      <c r="Y24" s="152"/>
      <c r="Z24" s="152"/>
      <c r="AA24" s="152"/>
      <c r="AB24" s="152"/>
    </row>
    <row r="25" spans="1:28" ht="15" customHeight="1">
      <c r="A25" s="176"/>
      <c r="B25" s="161" t="s">
        <v>9</v>
      </c>
      <c r="C25" s="162">
        <v>585</v>
      </c>
      <c r="D25" s="162">
        <v>101</v>
      </c>
      <c r="E25" s="158">
        <v>-82.73504273504273</v>
      </c>
      <c r="F25" s="163">
        <v>3115.6102564102566</v>
      </c>
      <c r="G25" s="162">
        <v>646.4</v>
      </c>
      <c r="H25" s="158">
        <v>-79.25286069815519</v>
      </c>
      <c r="I25" s="158">
        <v>5.325829498137191</v>
      </c>
      <c r="J25" s="164">
        <v>6.4</v>
      </c>
      <c r="K25" s="165">
        <v>20.169074174051588</v>
      </c>
      <c r="L25" s="212"/>
      <c r="T25" s="152"/>
      <c r="U25" s="152"/>
      <c r="V25" s="152"/>
      <c r="W25" s="152"/>
      <c r="X25" s="152"/>
      <c r="Y25" s="152"/>
      <c r="Z25" s="152"/>
      <c r="AA25" s="152"/>
      <c r="AB25" s="152"/>
    </row>
    <row r="26" spans="1:28" ht="15" customHeight="1">
      <c r="A26" s="176"/>
      <c r="B26" s="161" t="s">
        <v>198</v>
      </c>
      <c r="C26" s="162">
        <v>2700</v>
      </c>
      <c r="D26" s="162">
        <v>1359</v>
      </c>
      <c r="E26" s="158">
        <v>-49.66666666666667</v>
      </c>
      <c r="F26" s="166"/>
      <c r="G26" s="166"/>
      <c r="H26" s="158" t="s">
        <v>154</v>
      </c>
      <c r="I26" s="166"/>
      <c r="J26" s="167"/>
      <c r="K26" s="165" t="s">
        <v>154</v>
      </c>
      <c r="L26" s="212"/>
      <c r="T26" s="152"/>
      <c r="U26" s="152"/>
      <c r="V26" s="152"/>
      <c r="W26" s="152"/>
      <c r="X26" s="152"/>
      <c r="Y26" s="152"/>
      <c r="Z26" s="152"/>
      <c r="AA26" s="152"/>
      <c r="AB26" s="152"/>
    </row>
    <row r="27" spans="1:28" ht="15" customHeight="1">
      <c r="A27" s="176"/>
      <c r="B27" s="161" t="s">
        <v>12</v>
      </c>
      <c r="C27" s="162">
        <v>36329</v>
      </c>
      <c r="D27" s="162">
        <v>36573</v>
      </c>
      <c r="E27" s="158">
        <v>0.6716397368493388</v>
      </c>
      <c r="F27" s="163">
        <v>9945078</v>
      </c>
      <c r="G27" s="162">
        <v>10245114.078270819</v>
      </c>
      <c r="H27" s="158">
        <v>3.016930367673524</v>
      </c>
      <c r="I27" s="158">
        <v>273.75039224861683</v>
      </c>
      <c r="J27" s="164">
        <v>280.12780133625404</v>
      </c>
      <c r="K27" s="165">
        <v>2.3296438172206564</v>
      </c>
      <c r="L27" s="212"/>
      <c r="T27" s="152"/>
      <c r="U27" s="152"/>
      <c r="V27" s="152"/>
      <c r="W27" s="152"/>
      <c r="X27" s="152"/>
      <c r="Y27" s="152"/>
      <c r="Z27" s="152"/>
      <c r="AA27" s="152"/>
      <c r="AB27" s="152"/>
    </row>
    <row r="28" spans="1:28" ht="15" customHeight="1">
      <c r="A28" s="175"/>
      <c r="B28" s="154" t="s">
        <v>300</v>
      </c>
      <c r="C28" s="155">
        <v>79804</v>
      </c>
      <c r="D28" s="155">
        <v>66361</v>
      </c>
      <c r="E28" s="156">
        <v>-16.845020299734347</v>
      </c>
      <c r="F28" s="157">
        <v>18742467.059825473</v>
      </c>
      <c r="G28" s="155">
        <v>14379728.743382704</v>
      </c>
      <c r="H28" s="156">
        <v>-23.277289497252525</v>
      </c>
      <c r="I28" s="150"/>
      <c r="J28" s="168"/>
      <c r="K28" s="169" t="s">
        <v>154</v>
      </c>
      <c r="L28" s="212"/>
      <c r="T28" s="152"/>
      <c r="U28" s="152"/>
      <c r="V28" s="152"/>
      <c r="W28" s="152"/>
      <c r="X28" s="152"/>
      <c r="Y28" s="152"/>
      <c r="Z28" s="152"/>
      <c r="AA28" s="152"/>
      <c r="AB28" s="152"/>
    </row>
    <row r="29" spans="1:28" ht="15" customHeight="1">
      <c r="A29" s="176"/>
      <c r="B29" s="161" t="s">
        <v>301</v>
      </c>
      <c r="C29" s="162">
        <v>36718</v>
      </c>
      <c r="D29" s="162">
        <v>34689</v>
      </c>
      <c r="E29" s="158">
        <v>-5.525900103491477</v>
      </c>
      <c r="F29" s="163">
        <v>1405858</v>
      </c>
      <c r="G29" s="162">
        <v>1349622.8415585859</v>
      </c>
      <c r="H29" s="158">
        <v>-4.000059639125297</v>
      </c>
      <c r="I29" s="158">
        <v>38.287978648074514</v>
      </c>
      <c r="J29" s="164">
        <v>38.906363445431865</v>
      </c>
      <c r="K29" s="165">
        <v>1.6150886497332806</v>
      </c>
      <c r="L29" s="212"/>
      <c r="T29" s="152"/>
      <c r="U29" s="152"/>
      <c r="V29" s="152"/>
      <c r="W29" s="152"/>
      <c r="X29" s="152"/>
      <c r="Y29" s="152"/>
      <c r="Z29" s="152"/>
      <c r="AA29" s="152"/>
      <c r="AB29" s="152"/>
    </row>
    <row r="30" spans="1:28" ht="15" customHeight="1">
      <c r="A30" s="176"/>
      <c r="B30" s="161" t="s">
        <v>302</v>
      </c>
      <c r="C30" s="162">
        <v>2289</v>
      </c>
      <c r="D30" s="162">
        <v>2671</v>
      </c>
      <c r="E30" s="158">
        <v>16.688510266491917</v>
      </c>
      <c r="F30" s="163">
        <v>21433</v>
      </c>
      <c r="G30" s="162">
        <v>29747.62324301973</v>
      </c>
      <c r="H30" s="158">
        <v>38.79355779881365</v>
      </c>
      <c r="I30" s="158">
        <v>9.36347750109218</v>
      </c>
      <c r="J30" s="164">
        <v>11.137260667547634</v>
      </c>
      <c r="K30" s="165">
        <v>18.943636765812215</v>
      </c>
      <c r="L30" s="212"/>
      <c r="T30" s="152"/>
      <c r="U30" s="152"/>
      <c r="V30" s="152"/>
      <c r="W30" s="152"/>
      <c r="X30" s="152"/>
      <c r="Y30" s="152"/>
      <c r="Z30" s="152"/>
      <c r="AA30" s="152"/>
      <c r="AB30" s="152"/>
    </row>
    <row r="31" spans="1:28" ht="15" customHeight="1">
      <c r="A31" s="175"/>
      <c r="B31" s="161" t="s">
        <v>16</v>
      </c>
      <c r="C31" s="162">
        <v>19072</v>
      </c>
      <c r="D31" s="162">
        <v>13333</v>
      </c>
      <c r="E31" s="158">
        <v>-30.09123322147651</v>
      </c>
      <c r="F31" s="163">
        <v>370494.5043866775</v>
      </c>
      <c r="G31" s="162">
        <v>247996.4643562442</v>
      </c>
      <c r="H31" s="158">
        <v>-33.063389221715596</v>
      </c>
      <c r="I31" s="158">
        <v>19.4260960773216</v>
      </c>
      <c r="J31" s="164">
        <v>18.600199831714107</v>
      </c>
      <c r="K31" s="165">
        <v>-4.2514782296977245</v>
      </c>
      <c r="L31" s="212"/>
      <c r="T31" s="152"/>
      <c r="U31" s="152"/>
      <c r="V31" s="152"/>
      <c r="W31" s="152"/>
      <c r="X31" s="152"/>
      <c r="Y31" s="152"/>
      <c r="Z31" s="152"/>
      <c r="AA31" s="152"/>
      <c r="AB31" s="152"/>
    </row>
    <row r="32" spans="1:28" ht="15" customHeight="1">
      <c r="A32" s="176"/>
      <c r="B32" s="161" t="s">
        <v>175</v>
      </c>
      <c r="C32" s="162">
        <v>6762</v>
      </c>
      <c r="D32" s="162">
        <v>7446</v>
      </c>
      <c r="E32" s="158">
        <v>10.115350488021303</v>
      </c>
      <c r="F32" s="163">
        <v>160964</v>
      </c>
      <c r="G32" s="162">
        <v>104892.83789265175</v>
      </c>
      <c r="H32" s="158">
        <v>-34.834597864956294</v>
      </c>
      <c r="I32" s="158">
        <v>23.804199940845905</v>
      </c>
      <c r="J32" s="164">
        <v>14.087139120689194</v>
      </c>
      <c r="K32" s="165">
        <v>-40.82078307317144</v>
      </c>
      <c r="L32" s="212"/>
      <c r="T32" s="152"/>
      <c r="U32" s="152"/>
      <c r="V32" s="152"/>
      <c r="W32" s="152"/>
      <c r="X32" s="152"/>
      <c r="Y32" s="152"/>
      <c r="Z32" s="152"/>
      <c r="AA32" s="152"/>
      <c r="AB32" s="152"/>
    </row>
    <row r="33" spans="1:28" ht="15" customHeight="1">
      <c r="A33" s="176"/>
      <c r="B33" s="161" t="s">
        <v>270</v>
      </c>
      <c r="C33" s="162">
        <v>12310</v>
      </c>
      <c r="D33" s="162">
        <v>5887</v>
      </c>
      <c r="E33" s="158">
        <v>-52.177091795288376</v>
      </c>
      <c r="F33" s="163">
        <v>209530.5043866775</v>
      </c>
      <c r="G33" s="162">
        <v>143103.62646359246</v>
      </c>
      <c r="H33" s="158">
        <v>-31.702724201196858</v>
      </c>
      <c r="I33" s="158">
        <v>17.021162013540007</v>
      </c>
      <c r="J33" s="164">
        <v>24.30841285265712</v>
      </c>
      <c r="K33" s="165">
        <v>42.81288688351739</v>
      </c>
      <c r="L33" s="212"/>
      <c r="T33" s="152"/>
      <c r="U33" s="152"/>
      <c r="V33" s="152"/>
      <c r="W33" s="152"/>
      <c r="X33" s="152"/>
      <c r="Y33" s="152"/>
      <c r="Z33" s="152"/>
      <c r="AA33" s="152"/>
      <c r="AB33" s="152"/>
    </row>
    <row r="34" spans="1:28" ht="15" customHeight="1">
      <c r="A34" s="176"/>
      <c r="B34" s="161" t="s">
        <v>207</v>
      </c>
      <c r="C34" s="162">
        <v>7197</v>
      </c>
      <c r="D34" s="162">
        <v>6356</v>
      </c>
      <c r="E34" s="158">
        <v>-11.685424482423235</v>
      </c>
      <c r="F34" s="163">
        <v>7462724</v>
      </c>
      <c r="G34" s="162">
        <v>6751497.313467257</v>
      </c>
      <c r="H34" s="158">
        <v>-9.530389795103545</v>
      </c>
      <c r="I34" s="158">
        <v>1036.9214950673893</v>
      </c>
      <c r="J34" s="164">
        <v>1062.2242469268813</v>
      </c>
      <c r="K34" s="165">
        <v>2.440180088835703</v>
      </c>
      <c r="L34" s="212"/>
      <c r="T34" s="152"/>
      <c r="U34" s="152"/>
      <c r="V34" s="152"/>
      <c r="W34" s="152"/>
      <c r="X34" s="152"/>
      <c r="Y34" s="152"/>
      <c r="Z34" s="152"/>
      <c r="AA34" s="152"/>
      <c r="AB34" s="152"/>
    </row>
    <row r="35" spans="1:28" ht="15" customHeight="1">
      <c r="A35" s="176"/>
      <c r="B35" s="161" t="s">
        <v>17</v>
      </c>
      <c r="C35" s="162">
        <v>1414</v>
      </c>
      <c r="D35" s="162">
        <v>919</v>
      </c>
      <c r="E35" s="158">
        <v>-35.00707213578501</v>
      </c>
      <c r="F35" s="163">
        <v>39247.64356435643</v>
      </c>
      <c r="G35" s="162">
        <v>25842.271962641986</v>
      </c>
      <c r="H35" s="158">
        <v>-34.155863599130356</v>
      </c>
      <c r="I35" s="158">
        <v>27.756466452868764</v>
      </c>
      <c r="J35" s="164">
        <v>28.11999125423502</v>
      </c>
      <c r="K35" s="165">
        <v>1.3096940923065006</v>
      </c>
      <c r="L35" s="212"/>
      <c r="T35" s="152"/>
      <c r="U35" s="152"/>
      <c r="V35" s="152"/>
      <c r="W35" s="152"/>
      <c r="X35" s="152"/>
      <c r="Y35" s="152"/>
      <c r="Z35" s="152"/>
      <c r="AA35" s="152"/>
      <c r="AB35" s="152"/>
    </row>
    <row r="36" spans="1:28" ht="15" customHeight="1">
      <c r="A36" s="176"/>
      <c r="B36" s="161" t="s">
        <v>57</v>
      </c>
      <c r="C36" s="162">
        <v>7773</v>
      </c>
      <c r="D36" s="162">
        <v>4174</v>
      </c>
      <c r="E36" s="158">
        <v>-46.30129936961276</v>
      </c>
      <c r="F36" s="163">
        <v>6768234.911874437</v>
      </c>
      <c r="G36" s="162">
        <v>4176885.178711301</v>
      </c>
      <c r="H36" s="158">
        <v>-38.28693546993733</v>
      </c>
      <c r="I36" s="158">
        <v>870.7365125272657</v>
      </c>
      <c r="J36" s="164">
        <v>1000.6912263323674</v>
      </c>
      <c r="K36" s="165">
        <v>14.924688690028049</v>
      </c>
      <c r="L36" s="212"/>
      <c r="T36" s="152"/>
      <c r="U36" s="152"/>
      <c r="V36" s="152"/>
      <c r="W36" s="152"/>
      <c r="X36" s="152"/>
      <c r="Y36" s="152"/>
      <c r="Z36" s="152"/>
      <c r="AA36" s="152"/>
      <c r="AB36" s="152"/>
    </row>
    <row r="37" spans="1:28" ht="15" customHeight="1">
      <c r="A37" s="176"/>
      <c r="B37" s="161" t="s">
        <v>58</v>
      </c>
      <c r="C37" s="162">
        <v>4555</v>
      </c>
      <c r="D37" s="162">
        <v>3338</v>
      </c>
      <c r="E37" s="158">
        <v>-26.7178924259056</v>
      </c>
      <c r="F37" s="163">
        <v>2674475</v>
      </c>
      <c r="G37" s="162">
        <v>1798137.0500836542</v>
      </c>
      <c r="H37" s="158">
        <v>-32.76672804630239</v>
      </c>
      <c r="I37" s="158">
        <v>587.1514818880352</v>
      </c>
      <c r="J37" s="164">
        <v>538.6869532904896</v>
      </c>
      <c r="K37" s="165">
        <v>-8.254178026035774</v>
      </c>
      <c r="L37" s="212"/>
      <c r="T37" s="152"/>
      <c r="U37" s="152"/>
      <c r="V37" s="152"/>
      <c r="W37" s="152"/>
      <c r="X37" s="152"/>
      <c r="Y37" s="152"/>
      <c r="Z37" s="152"/>
      <c r="AA37" s="152"/>
      <c r="AB37" s="152"/>
    </row>
    <row r="38" spans="1:12" ht="15" customHeight="1">
      <c r="A38" s="176"/>
      <c r="B38" s="161" t="s">
        <v>151</v>
      </c>
      <c r="C38" s="162">
        <v>786</v>
      </c>
      <c r="D38" s="162">
        <v>881</v>
      </c>
      <c r="E38" s="158">
        <v>12.086513994910941</v>
      </c>
      <c r="F38" s="166"/>
      <c r="G38" s="166"/>
      <c r="H38" s="158" t="s">
        <v>154</v>
      </c>
      <c r="I38" s="166"/>
      <c r="J38" s="170"/>
      <c r="K38" s="171"/>
      <c r="L38" s="212"/>
    </row>
    <row r="39" spans="1:12" ht="15" customHeight="1">
      <c r="A39" s="177"/>
      <c r="B39" s="178" t="s">
        <v>253</v>
      </c>
      <c r="C39" s="179"/>
      <c r="D39" s="179"/>
      <c r="E39" s="179"/>
      <c r="F39" s="179"/>
      <c r="G39" s="179"/>
      <c r="H39" s="179"/>
      <c r="I39" s="179"/>
      <c r="J39" s="176"/>
      <c r="K39" s="176"/>
      <c r="L39" s="212"/>
    </row>
    <row r="40" spans="1:12" ht="15" customHeight="1">
      <c r="A40" s="177"/>
      <c r="B40" s="177" t="s">
        <v>254</v>
      </c>
      <c r="C40" s="176"/>
      <c r="D40" s="176"/>
      <c r="E40" s="176"/>
      <c r="F40" s="176"/>
      <c r="G40" s="176"/>
      <c r="H40" s="176"/>
      <c r="I40" s="176"/>
      <c r="J40" s="176"/>
      <c r="K40" s="176"/>
      <c r="L40" s="212"/>
    </row>
    <row r="41" spans="1:12" ht="15" customHeight="1">
      <c r="A41" s="177"/>
      <c r="B41" s="177" t="s">
        <v>255</v>
      </c>
      <c r="C41" s="176"/>
      <c r="D41" s="176"/>
      <c r="E41" s="176"/>
      <c r="F41" s="176"/>
      <c r="G41" s="176"/>
      <c r="H41" s="176"/>
      <c r="I41" s="176"/>
      <c r="J41" s="176"/>
      <c r="K41" s="176"/>
      <c r="L41" s="212"/>
    </row>
    <row r="42" spans="1:12" ht="15" customHeight="1">
      <c r="A42" s="177"/>
      <c r="B42" s="177" t="s">
        <v>256</v>
      </c>
      <c r="C42" s="176"/>
      <c r="D42" s="176"/>
      <c r="E42" s="176"/>
      <c r="F42" s="176"/>
      <c r="G42" s="176"/>
      <c r="H42" s="176"/>
      <c r="I42" s="176"/>
      <c r="J42" s="176"/>
      <c r="K42" s="176"/>
      <c r="L42" s="212"/>
    </row>
    <row r="43" spans="1:11" ht="15" customHeight="1">
      <c r="A43" s="177"/>
      <c r="B43" s="180"/>
      <c r="C43" s="176"/>
      <c r="D43" s="176"/>
      <c r="E43" s="176"/>
      <c r="F43" s="176"/>
      <c r="G43" s="176"/>
      <c r="H43" s="176"/>
      <c r="I43" s="176"/>
      <c r="J43" s="176"/>
      <c r="K43" s="176"/>
    </row>
    <row r="44" spans="1:11" ht="15" customHeight="1">
      <c r="A44" s="177"/>
      <c r="B44" s="137" t="s">
        <v>227</v>
      </c>
      <c r="C44" s="177"/>
      <c r="D44" s="177"/>
      <c r="E44" s="177"/>
      <c r="F44" s="177"/>
      <c r="G44" s="177"/>
      <c r="H44" s="177"/>
      <c r="I44" s="177"/>
      <c r="J44" s="177"/>
      <c r="K44" s="177"/>
    </row>
    <row r="45" spans="1:11" ht="15" customHeight="1">
      <c r="A45" s="177"/>
      <c r="B45" s="177" t="s">
        <v>303</v>
      </c>
      <c r="C45" s="177"/>
      <c r="D45" s="177"/>
      <c r="E45" s="177"/>
      <c r="F45" s="177"/>
      <c r="G45" s="177"/>
      <c r="H45" s="177"/>
      <c r="I45" s="177"/>
      <c r="J45" s="177"/>
      <c r="K45" s="177"/>
    </row>
  </sheetData>
  <sheetProtection/>
  <mergeCells count="1">
    <mergeCell ref="B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9.00390625" style="115" customWidth="1"/>
    <col min="2" max="2" width="13.00390625" style="115" customWidth="1"/>
    <col min="3" max="3" width="13.140625" style="115" customWidth="1"/>
    <col min="4" max="4" width="12.28125" style="115" customWidth="1"/>
    <col min="5" max="16384" width="11.57421875" style="115" customWidth="1"/>
  </cols>
  <sheetData>
    <row r="1" spans="1:22" ht="27.75" customHeight="1">
      <c r="A1" s="221" t="s">
        <v>200</v>
      </c>
      <c r="B1" s="221"/>
      <c r="C1" s="221"/>
      <c r="D1" s="221"/>
      <c r="F1" s="124"/>
      <c r="G1" s="124"/>
      <c r="H1" s="124"/>
      <c r="I1" s="124"/>
      <c r="J1" s="124"/>
      <c r="K1" s="124"/>
      <c r="L1" s="124"/>
      <c r="O1"/>
      <c r="P1"/>
      <c r="Q1"/>
      <c r="R1"/>
      <c r="S1"/>
      <c r="T1"/>
      <c r="U1"/>
      <c r="V1"/>
    </row>
    <row r="2" spans="1:22" ht="15">
      <c r="A2" s="221" t="s">
        <v>291</v>
      </c>
      <c r="B2" s="221"/>
      <c r="C2" s="221"/>
      <c r="D2" s="221"/>
      <c r="F2" s="124"/>
      <c r="G2" s="124"/>
      <c r="H2" s="124"/>
      <c r="I2" s="124"/>
      <c r="J2" s="124"/>
      <c r="K2" s="124"/>
      <c r="L2" s="124"/>
      <c r="O2"/>
      <c r="P2"/>
      <c r="Q2"/>
      <c r="R2"/>
      <c r="S2"/>
      <c r="T2"/>
      <c r="U2"/>
      <c r="V2"/>
    </row>
    <row r="3" spans="1:12" ht="15">
      <c r="A3" s="181"/>
      <c r="B3" s="124"/>
      <c r="C3" s="124"/>
      <c r="D3" s="124"/>
      <c r="F3" s="124"/>
      <c r="G3" s="124"/>
      <c r="H3" s="124"/>
      <c r="I3" s="124"/>
      <c r="J3" s="124"/>
      <c r="K3" s="124"/>
      <c r="L3" s="124"/>
    </row>
    <row r="4" spans="1:9" s="184" customFormat="1" ht="47.25">
      <c r="A4" s="182" t="s">
        <v>0</v>
      </c>
      <c r="B4" s="183" t="s">
        <v>292</v>
      </c>
      <c r="C4" s="183" t="s">
        <v>293</v>
      </c>
      <c r="D4" s="183" t="s">
        <v>275</v>
      </c>
      <c r="F4" s="124"/>
      <c r="G4" s="124"/>
      <c r="H4" s="124"/>
      <c r="I4" s="124"/>
    </row>
    <row r="5" spans="1:9" ht="15">
      <c r="A5" s="185" t="s">
        <v>1</v>
      </c>
      <c r="B5" s="186">
        <v>187878</v>
      </c>
      <c r="C5" s="186">
        <v>193891</v>
      </c>
      <c r="D5" s="211">
        <v>0.03200481163308111</v>
      </c>
      <c r="F5" s="124"/>
      <c r="G5" s="124"/>
      <c r="H5" s="124"/>
      <c r="I5" s="124"/>
    </row>
    <row r="6" spans="1:9" ht="15">
      <c r="A6" s="185" t="s">
        <v>3</v>
      </c>
      <c r="B6" s="186">
        <v>20690</v>
      </c>
      <c r="C6" s="186">
        <v>30000</v>
      </c>
      <c r="D6" s="211">
        <v>0.4499758337361044</v>
      </c>
      <c r="F6" s="124"/>
      <c r="G6" s="124"/>
      <c r="H6" s="124"/>
      <c r="I6" s="124"/>
    </row>
    <row r="7" spans="1:9" ht="15">
      <c r="A7" s="185" t="s">
        <v>2</v>
      </c>
      <c r="B7" s="186">
        <v>123445</v>
      </c>
      <c r="C7" s="186">
        <v>104828</v>
      </c>
      <c r="D7" s="211">
        <v>-0.15081210255579403</v>
      </c>
      <c r="F7" s="124"/>
      <c r="G7" s="124"/>
      <c r="H7" s="124"/>
      <c r="I7" s="124"/>
    </row>
    <row r="8" spans="1:9" ht="15">
      <c r="A8" s="185" t="s">
        <v>6</v>
      </c>
      <c r="B8" s="186">
        <v>20712</v>
      </c>
      <c r="C8" s="186">
        <v>19456</v>
      </c>
      <c r="D8" s="211">
        <v>-0.06064117419853221</v>
      </c>
      <c r="F8" s="124"/>
      <c r="G8" s="124"/>
      <c r="H8" s="124"/>
      <c r="I8" s="124"/>
    </row>
    <row r="9" spans="1:9" ht="15">
      <c r="A9" s="185" t="s">
        <v>5</v>
      </c>
      <c r="B9" s="186">
        <v>55122</v>
      </c>
      <c r="C9" s="186">
        <v>56792</v>
      </c>
      <c r="D9" s="211">
        <v>0.030296433365988085</v>
      </c>
      <c r="F9" s="124"/>
      <c r="G9" s="124"/>
      <c r="H9" s="124"/>
      <c r="I9" s="124"/>
    </row>
    <row r="10" spans="1:9" ht="15">
      <c r="A10" s="185" t="s">
        <v>59</v>
      </c>
      <c r="B10" s="186">
        <v>14589</v>
      </c>
      <c r="C10" s="186">
        <v>14589</v>
      </c>
      <c r="D10" s="211">
        <v>0</v>
      </c>
      <c r="F10" s="124"/>
      <c r="G10" s="124"/>
      <c r="H10" s="124"/>
      <c r="I10" s="124"/>
    </row>
    <row r="11" spans="1:9" ht="15">
      <c r="A11" s="185" t="s">
        <v>7</v>
      </c>
      <c r="B11" s="186">
        <v>6230</v>
      </c>
      <c r="C11" s="186">
        <v>6280</v>
      </c>
      <c r="D11" s="211">
        <v>0.008025682182985605</v>
      </c>
      <c r="F11" s="124"/>
      <c r="G11" s="124"/>
      <c r="H11" s="124"/>
      <c r="I11" s="124"/>
    </row>
    <row r="12" spans="1:9" ht="15">
      <c r="A12" s="185" t="s">
        <v>12</v>
      </c>
      <c r="B12" s="186">
        <v>36573</v>
      </c>
      <c r="C12" s="186">
        <v>34189</v>
      </c>
      <c r="D12" s="211">
        <v>-0.06518469909496072</v>
      </c>
      <c r="F12" s="124"/>
      <c r="G12" s="124"/>
      <c r="H12" s="124"/>
      <c r="I12" s="124"/>
    </row>
    <row r="13" spans="1:9" ht="15">
      <c r="A13" s="185" t="s">
        <v>14</v>
      </c>
      <c r="B13" s="186">
        <v>34689</v>
      </c>
      <c r="C13" s="186">
        <v>34972</v>
      </c>
      <c r="D13" s="211">
        <v>0.0082</v>
      </c>
      <c r="F13" s="124"/>
      <c r="G13" s="124"/>
      <c r="H13" s="124"/>
      <c r="I13" s="124"/>
    </row>
    <row r="14" spans="1:9" ht="15">
      <c r="A14" s="185" t="s">
        <v>16</v>
      </c>
      <c r="B14" s="186">
        <v>13333</v>
      </c>
      <c r="C14" s="186">
        <v>15188</v>
      </c>
      <c r="D14" s="211">
        <v>0.1391284782119553</v>
      </c>
      <c r="F14" s="124"/>
      <c r="G14" s="124"/>
      <c r="H14" s="124"/>
      <c r="I14" s="124"/>
    </row>
    <row r="15" spans="1:9" ht="15">
      <c r="A15" s="185" t="s">
        <v>57</v>
      </c>
      <c r="B15" s="186">
        <v>4174</v>
      </c>
      <c r="C15" s="186">
        <v>5635</v>
      </c>
      <c r="D15" s="211">
        <v>0.3500239578342117</v>
      </c>
      <c r="F15" s="124"/>
      <c r="G15" s="124"/>
      <c r="H15" s="124"/>
      <c r="I15" s="124"/>
    </row>
    <row r="16" spans="1:9" ht="17.25">
      <c r="A16" s="185" t="s">
        <v>276</v>
      </c>
      <c r="B16" s="186">
        <v>919</v>
      </c>
      <c r="C16" s="186">
        <v>980</v>
      </c>
      <c r="D16" s="211">
        <v>0.0665</v>
      </c>
      <c r="F16" s="124"/>
      <c r="G16" s="124"/>
      <c r="H16" s="124"/>
      <c r="I16" s="124"/>
    </row>
    <row r="17" spans="1:9" ht="17.25">
      <c r="A17" s="185" t="s">
        <v>277</v>
      </c>
      <c r="B17" s="186">
        <v>3338</v>
      </c>
      <c r="C17" s="186">
        <v>4678</v>
      </c>
      <c r="D17" s="211">
        <v>0.4015</v>
      </c>
      <c r="F17" s="124"/>
      <c r="G17" s="124"/>
      <c r="H17" s="124"/>
      <c r="I17" s="124"/>
    </row>
    <row r="18" spans="1:9" ht="17.25">
      <c r="A18" s="185" t="s">
        <v>278</v>
      </c>
      <c r="B18" s="186">
        <v>6356</v>
      </c>
      <c r="C18" s="186">
        <v>6356</v>
      </c>
      <c r="D18" s="211">
        <v>0</v>
      </c>
      <c r="F18" s="124"/>
      <c r="G18" s="124"/>
      <c r="H18" s="124"/>
      <c r="I18" s="124"/>
    </row>
    <row r="19" spans="1:9" ht="12.75">
      <c r="A19" s="124"/>
      <c r="B19" s="124"/>
      <c r="C19" s="124"/>
      <c r="D19" s="124"/>
      <c r="F19" s="124"/>
      <c r="G19" s="124"/>
      <c r="H19" s="124"/>
      <c r="I19" s="124"/>
    </row>
    <row r="20" spans="1:12" ht="12.75">
      <c r="A20" s="124" t="s">
        <v>191</v>
      </c>
      <c r="B20" s="124"/>
      <c r="C20" s="124"/>
      <c r="D20" s="124"/>
      <c r="F20" s="124"/>
      <c r="G20" s="124"/>
      <c r="H20" s="124"/>
      <c r="I20" s="124"/>
      <c r="K20" s="124"/>
      <c r="L20" s="124"/>
    </row>
    <row r="21" spans="1:9" ht="12.75">
      <c r="A21" s="124" t="s">
        <v>294</v>
      </c>
      <c r="B21" s="124"/>
      <c r="C21" s="124"/>
      <c r="D21" s="124"/>
      <c r="F21" s="124"/>
      <c r="G21" s="124"/>
      <c r="H21" s="124"/>
      <c r="I21" s="124"/>
    </row>
    <row r="22" spans="1:9" ht="53.25" customHeight="1">
      <c r="A22" s="222" t="s">
        <v>295</v>
      </c>
      <c r="B22" s="222"/>
      <c r="C22" s="222"/>
      <c r="D22" s="222"/>
      <c r="F22" s="124"/>
      <c r="G22" s="124"/>
      <c r="H22" s="124"/>
      <c r="I22" s="124"/>
    </row>
    <row r="23" spans="1:9" ht="12.75">
      <c r="A23" s="124" t="s">
        <v>260</v>
      </c>
      <c r="B23" s="124"/>
      <c r="C23" s="124"/>
      <c r="D23" s="124"/>
      <c r="F23" s="124"/>
      <c r="G23" s="124"/>
      <c r="H23" s="124"/>
      <c r="I23" s="124"/>
    </row>
    <row r="24" spans="1:9" ht="12.75">
      <c r="A24" s="124" t="s">
        <v>221</v>
      </c>
      <c r="B24" s="124"/>
      <c r="C24" s="124"/>
      <c r="D24" s="124"/>
      <c r="F24" s="124"/>
      <c r="G24" s="124"/>
      <c r="H24" s="124"/>
      <c r="I24" s="124"/>
    </row>
    <row r="25" spans="6:9" ht="12.75">
      <c r="F25" s="124"/>
      <c r="G25" s="124"/>
      <c r="H25" s="124"/>
      <c r="I25" s="124"/>
    </row>
    <row r="26" spans="6:9" ht="12.75">
      <c r="F26" s="124"/>
      <c r="G26" s="124"/>
      <c r="H26" s="124"/>
      <c r="I26" s="124"/>
    </row>
    <row r="27" spans="6:9" ht="12.75">
      <c r="F27" s="124"/>
      <c r="G27" s="124"/>
      <c r="H27" s="124"/>
      <c r="I27" s="124"/>
    </row>
    <row r="28" spans="6:9" ht="12.75">
      <c r="F28" s="124"/>
      <c r="G28" s="124"/>
      <c r="H28" s="124"/>
      <c r="I28" s="124"/>
    </row>
    <row r="29" spans="6:9" ht="12.75">
      <c r="F29" s="124"/>
      <c r="G29" s="124"/>
      <c r="H29" s="124"/>
      <c r="I29" s="124"/>
    </row>
    <row r="30" spans="6:9" ht="12.75">
      <c r="F30" s="124"/>
      <c r="G30" s="124"/>
      <c r="H30" s="124"/>
      <c r="I30" s="124"/>
    </row>
    <row r="31" spans="6:9" ht="12.75">
      <c r="F31" s="124"/>
      <c r="G31" s="124"/>
      <c r="H31" s="124"/>
      <c r="I31" s="124"/>
    </row>
  </sheetData>
  <sheetProtection/>
  <mergeCells count="3">
    <mergeCell ref="A1:D1"/>
    <mergeCell ref="A2:D2"/>
    <mergeCell ref="A22:D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M2"/>
    </sheetView>
  </sheetViews>
  <sheetFormatPr defaultColWidth="11.421875" defaultRowHeight="12.75"/>
  <cols>
    <col min="1" max="1" width="27.7109375" style="6" customWidth="1"/>
    <col min="2" max="33" width="11.421875" style="6" customWidth="1"/>
    <col min="34" max="34" width="11.140625" style="6" customWidth="1"/>
    <col min="35" max="35" width="13.28125" style="59" customWidth="1"/>
    <col min="36" max="37" width="11.421875" style="6" customWidth="1"/>
    <col min="38" max="38" width="11.421875" style="59" customWidth="1"/>
    <col min="39" max="16384" width="11.421875" style="6" customWidth="1"/>
  </cols>
  <sheetData>
    <row r="1" spans="1:34" ht="15" customHeight="1">
      <c r="A1" s="223" t="s">
        <v>115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53"/>
      <c r="O1" s="52"/>
      <c r="P1" s="52"/>
      <c r="Q1" s="52"/>
      <c r="R1" s="52"/>
      <c r="S1" s="52"/>
      <c r="T1" s="53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8" s="51" customFormat="1" ht="17.25" customHeight="1">
      <c r="A2" s="223" t="s">
        <v>106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60"/>
      <c r="AL2" s="60"/>
    </row>
    <row r="3" spans="1:34" ht="15.7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44" ht="28.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33</v>
      </c>
      <c r="Q4" s="13" t="s">
        <v>34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112</v>
      </c>
      <c r="AD4" s="13" t="s">
        <v>46</v>
      </c>
      <c r="AE4" s="13" t="s">
        <v>48</v>
      </c>
      <c r="AF4" s="13" t="s">
        <v>49</v>
      </c>
      <c r="AG4" s="13" t="s">
        <v>55</v>
      </c>
      <c r="AH4" s="13" t="s">
        <v>61</v>
      </c>
      <c r="AI4" s="62" t="s">
        <v>121</v>
      </c>
      <c r="AJ4" s="69" t="s">
        <v>152</v>
      </c>
      <c r="AK4" s="69" t="s">
        <v>159</v>
      </c>
      <c r="AL4" s="108" t="s">
        <v>186</v>
      </c>
      <c r="AM4" s="108" t="s">
        <v>197</v>
      </c>
      <c r="AN4" s="108" t="s">
        <v>203</v>
      </c>
      <c r="AO4" s="108" t="s">
        <v>225</v>
      </c>
      <c r="AP4" s="108" t="s">
        <v>234</v>
      </c>
      <c r="AQ4" s="108" t="s">
        <v>263</v>
      </c>
      <c r="AR4" s="108" t="s">
        <v>281</v>
      </c>
    </row>
    <row r="5" spans="1:44" ht="15">
      <c r="A5" s="5" t="s">
        <v>1</v>
      </c>
      <c r="B5" s="8">
        <v>545740</v>
      </c>
      <c r="C5" s="8">
        <v>432160</v>
      </c>
      <c r="D5" s="8">
        <v>373800</v>
      </c>
      <c r="E5" s="8">
        <v>359180</v>
      </c>
      <c r="F5" s="8">
        <v>471320</v>
      </c>
      <c r="G5" s="8">
        <v>506190</v>
      </c>
      <c r="H5" s="8">
        <v>569170</v>
      </c>
      <c r="I5" s="8">
        <v>676560</v>
      </c>
      <c r="J5" s="8">
        <v>576630</v>
      </c>
      <c r="K5" s="8">
        <v>540290</v>
      </c>
      <c r="L5" s="8">
        <v>582820</v>
      </c>
      <c r="M5" s="8">
        <v>466480</v>
      </c>
      <c r="N5" s="8">
        <v>460700</v>
      </c>
      <c r="O5" s="8">
        <v>395110</v>
      </c>
      <c r="P5" s="8">
        <v>361580</v>
      </c>
      <c r="Q5" s="8">
        <v>389820</v>
      </c>
      <c r="R5" s="8">
        <v>368751</v>
      </c>
      <c r="S5" s="8">
        <v>398642.8</v>
      </c>
      <c r="T5" s="8">
        <v>383622</v>
      </c>
      <c r="U5" s="8">
        <v>338583</v>
      </c>
      <c r="V5" s="8">
        <v>391580</v>
      </c>
      <c r="W5" s="8">
        <v>414000</v>
      </c>
      <c r="X5" s="8">
        <v>426100</v>
      </c>
      <c r="Y5" s="8">
        <v>415660</v>
      </c>
      <c r="Z5" s="8">
        <v>420400</v>
      </c>
      <c r="AA5" s="8">
        <v>419660</v>
      </c>
      <c r="AB5" s="8">
        <v>314720</v>
      </c>
      <c r="AC5" s="8">
        <v>232439.88000552414</v>
      </c>
      <c r="AD5" s="8">
        <v>270546</v>
      </c>
      <c r="AE5" s="8">
        <v>280644</v>
      </c>
      <c r="AF5" s="8">
        <v>264304</v>
      </c>
      <c r="AG5" s="8">
        <v>271415</v>
      </c>
      <c r="AH5" s="9">
        <v>245277</v>
      </c>
      <c r="AI5" s="66">
        <v>253627</v>
      </c>
      <c r="AJ5" s="59">
        <v>254857</v>
      </c>
      <c r="AK5" s="59">
        <v>263164.3026629442</v>
      </c>
      <c r="AL5" s="59">
        <v>285297</v>
      </c>
      <c r="AM5" s="59">
        <v>225042</v>
      </c>
      <c r="AN5" s="59">
        <v>236415</v>
      </c>
      <c r="AO5" s="59">
        <v>222705</v>
      </c>
      <c r="AP5" s="128">
        <v>205036</v>
      </c>
      <c r="AQ5" s="128">
        <v>226275</v>
      </c>
      <c r="AR5" s="209">
        <v>187878</v>
      </c>
    </row>
    <row r="6" spans="1:44" ht="15">
      <c r="A6" s="5" t="s">
        <v>153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416430</v>
      </c>
      <c r="Y6" s="8">
        <v>403750</v>
      </c>
      <c r="Z6" s="8">
        <v>408520</v>
      </c>
      <c r="AA6" s="8">
        <v>404716</v>
      </c>
      <c r="AB6" s="8">
        <v>298553</v>
      </c>
      <c r="AC6" s="8">
        <v>221564.43000552413</v>
      </c>
      <c r="AD6" s="8">
        <v>258100</v>
      </c>
      <c r="AE6" s="8">
        <v>265246</v>
      </c>
      <c r="AF6" s="8">
        <v>246951</v>
      </c>
      <c r="AG6" s="8">
        <v>257060</v>
      </c>
      <c r="AH6" s="9">
        <v>228587</v>
      </c>
      <c r="AI6" s="59">
        <v>238410</v>
      </c>
      <c r="AJ6" s="59">
        <v>236122</v>
      </c>
      <c r="AK6" s="59">
        <v>241160</v>
      </c>
      <c r="AL6" s="59">
        <v>257786</v>
      </c>
      <c r="AM6" s="59">
        <v>205189</v>
      </c>
      <c r="AN6" s="59">
        <v>208237</v>
      </c>
      <c r="AO6" s="59">
        <v>195403</v>
      </c>
      <c r="AP6" s="128">
        <v>183073</v>
      </c>
      <c r="AQ6" s="128">
        <v>204993</v>
      </c>
      <c r="AR6" s="209">
        <v>173106</v>
      </c>
    </row>
    <row r="7" spans="1:44" ht="1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9670</v>
      </c>
      <c r="Y7" s="8">
        <v>11910</v>
      </c>
      <c r="Z7" s="8">
        <v>11880</v>
      </c>
      <c r="AA7" s="8">
        <v>14944</v>
      </c>
      <c r="AB7" s="8">
        <v>16167</v>
      </c>
      <c r="AC7" s="8">
        <v>10875.45</v>
      </c>
      <c r="AD7" s="8">
        <v>12446</v>
      </c>
      <c r="AE7" s="8">
        <v>15398</v>
      </c>
      <c r="AF7" s="8">
        <v>17353</v>
      </c>
      <c r="AG7" s="8">
        <v>14355</v>
      </c>
      <c r="AH7" s="9">
        <v>16690</v>
      </c>
      <c r="AI7" s="59">
        <v>15217</v>
      </c>
      <c r="AJ7" s="59">
        <v>18735</v>
      </c>
      <c r="AK7" s="59">
        <v>22004</v>
      </c>
      <c r="AL7" s="59">
        <v>27511</v>
      </c>
      <c r="AM7" s="59">
        <v>19853</v>
      </c>
      <c r="AN7" s="59">
        <v>28178</v>
      </c>
      <c r="AO7" s="59">
        <v>27302</v>
      </c>
      <c r="AP7" s="128">
        <v>21963</v>
      </c>
      <c r="AQ7" s="128">
        <v>21282</v>
      </c>
      <c r="AR7" s="209">
        <v>14772</v>
      </c>
    </row>
    <row r="8" spans="1:44" ht="15">
      <c r="A8" s="5" t="s">
        <v>5</v>
      </c>
      <c r="B8" s="8">
        <v>116190</v>
      </c>
      <c r="C8" s="8">
        <v>125530</v>
      </c>
      <c r="D8" s="8">
        <v>107130</v>
      </c>
      <c r="E8" s="8">
        <v>117950</v>
      </c>
      <c r="F8" s="8">
        <v>138370</v>
      </c>
      <c r="G8" s="8">
        <v>130520</v>
      </c>
      <c r="H8" s="8">
        <v>104740</v>
      </c>
      <c r="I8" s="8">
        <v>86680</v>
      </c>
      <c r="J8" s="8">
        <v>90310</v>
      </c>
      <c r="K8" s="8">
        <v>124650</v>
      </c>
      <c r="L8" s="8">
        <v>101130</v>
      </c>
      <c r="M8" s="8">
        <v>99590</v>
      </c>
      <c r="N8" s="8">
        <v>107330</v>
      </c>
      <c r="O8" s="8">
        <v>105960</v>
      </c>
      <c r="P8" s="8">
        <v>104860</v>
      </c>
      <c r="Q8" s="8">
        <v>103541</v>
      </c>
      <c r="R8" s="8">
        <v>98628</v>
      </c>
      <c r="S8" s="8">
        <v>86521.6</v>
      </c>
      <c r="T8" s="8">
        <v>100342</v>
      </c>
      <c r="U8" s="8">
        <v>73284</v>
      </c>
      <c r="V8" s="8">
        <v>69275</v>
      </c>
      <c r="W8" s="8">
        <v>82550</v>
      </c>
      <c r="X8" s="8">
        <v>87270</v>
      </c>
      <c r="Y8" s="8">
        <v>109600</v>
      </c>
      <c r="Z8" s="8">
        <v>119320</v>
      </c>
      <c r="AA8" s="8">
        <v>134280</v>
      </c>
      <c r="AB8" s="8">
        <v>123560</v>
      </c>
      <c r="AC8" s="8">
        <v>126236.37999462427</v>
      </c>
      <c r="AD8" s="8">
        <v>134706</v>
      </c>
      <c r="AE8" s="8">
        <v>128277</v>
      </c>
      <c r="AF8" s="8">
        <v>122547</v>
      </c>
      <c r="AG8" s="8">
        <v>119819</v>
      </c>
      <c r="AH8" s="9">
        <v>139268</v>
      </c>
      <c r="AI8" s="59">
        <v>142826</v>
      </c>
      <c r="AJ8" s="59">
        <v>117418</v>
      </c>
      <c r="AK8" s="59">
        <v>125200.30586012563</v>
      </c>
      <c r="AL8" s="59">
        <v>101740</v>
      </c>
      <c r="AM8" s="59">
        <v>94668</v>
      </c>
      <c r="AN8" s="59">
        <v>89058</v>
      </c>
      <c r="AO8" s="59">
        <v>80428</v>
      </c>
      <c r="AP8" s="128">
        <v>64586</v>
      </c>
      <c r="AQ8" s="128">
        <v>67211</v>
      </c>
      <c r="AR8" s="209">
        <v>55122</v>
      </c>
    </row>
    <row r="9" spans="1:44" ht="15">
      <c r="A9" s="5" t="s">
        <v>126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>
        <v>110233</v>
      </c>
      <c r="AI9" s="59">
        <v>106347</v>
      </c>
      <c r="AJ9" s="59">
        <v>92378</v>
      </c>
      <c r="AK9" s="59">
        <v>117600.13877505039</v>
      </c>
      <c r="AL9" s="59">
        <v>92536</v>
      </c>
      <c r="AM9" s="59">
        <v>86421</v>
      </c>
      <c r="AN9" s="59">
        <v>81598</v>
      </c>
      <c r="AO9" s="59">
        <v>73857</v>
      </c>
      <c r="AP9" s="128">
        <v>54679</v>
      </c>
      <c r="AQ9" s="128">
        <v>59728</v>
      </c>
      <c r="AR9" s="209">
        <v>48314</v>
      </c>
    </row>
    <row r="10" spans="1:44" ht="15">
      <c r="A10" s="5" t="s">
        <v>127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>
        <v>29035</v>
      </c>
      <c r="AI10" s="59">
        <v>36479</v>
      </c>
      <c r="AJ10" s="59">
        <v>25040</v>
      </c>
      <c r="AK10" s="59">
        <v>7600.167085075242</v>
      </c>
      <c r="AL10" s="59">
        <v>9204</v>
      </c>
      <c r="AM10" s="59">
        <v>8247</v>
      </c>
      <c r="AN10" s="59">
        <v>7460</v>
      </c>
      <c r="AO10" s="59">
        <v>6571</v>
      </c>
      <c r="AP10" s="128">
        <v>9907</v>
      </c>
      <c r="AQ10" s="128">
        <v>7483</v>
      </c>
      <c r="AR10" s="209">
        <v>6808</v>
      </c>
    </row>
    <row r="11" spans="1:44" ht="15">
      <c r="A11" s="5" t="s">
        <v>3</v>
      </c>
      <c r="B11" s="8">
        <v>48620</v>
      </c>
      <c r="C11" s="8">
        <v>45960</v>
      </c>
      <c r="D11" s="8">
        <v>57480</v>
      </c>
      <c r="E11" s="8">
        <v>38160</v>
      </c>
      <c r="F11" s="8">
        <v>33150</v>
      </c>
      <c r="G11" s="8">
        <v>35040</v>
      </c>
      <c r="H11" s="8">
        <v>22720</v>
      </c>
      <c r="I11" s="8">
        <v>16370</v>
      </c>
      <c r="J11" s="8">
        <v>24070</v>
      </c>
      <c r="K11" s="8">
        <v>24590</v>
      </c>
      <c r="L11" s="8">
        <v>26320</v>
      </c>
      <c r="M11" s="8">
        <v>31710</v>
      </c>
      <c r="N11" s="8">
        <v>28390</v>
      </c>
      <c r="O11" s="8">
        <v>22920</v>
      </c>
      <c r="P11" s="8">
        <v>28180</v>
      </c>
      <c r="Q11" s="8">
        <v>25175</v>
      </c>
      <c r="R11" s="8">
        <v>23340</v>
      </c>
      <c r="S11" s="8">
        <v>21945</v>
      </c>
      <c r="T11" s="8">
        <v>26632</v>
      </c>
      <c r="U11" s="8">
        <v>26502</v>
      </c>
      <c r="V11" s="8">
        <v>17208</v>
      </c>
      <c r="W11" s="8">
        <v>15370</v>
      </c>
      <c r="X11" s="8">
        <v>17450</v>
      </c>
      <c r="Y11" s="8">
        <v>17530</v>
      </c>
      <c r="Z11" s="8">
        <v>11630</v>
      </c>
      <c r="AA11" s="8">
        <v>21530</v>
      </c>
      <c r="AB11" s="8">
        <v>29060</v>
      </c>
      <c r="AC11" s="8">
        <v>18540.36</v>
      </c>
      <c r="AD11" s="8">
        <v>20623</v>
      </c>
      <c r="AE11" s="8">
        <v>18513</v>
      </c>
      <c r="AF11" s="8">
        <v>16854</v>
      </c>
      <c r="AG11" s="8">
        <v>20184</v>
      </c>
      <c r="AH11" s="9">
        <v>14806</v>
      </c>
      <c r="AI11" s="66">
        <v>13202</v>
      </c>
      <c r="AJ11" s="59">
        <v>15677</v>
      </c>
      <c r="AK11" s="59">
        <v>8809.329230091855</v>
      </c>
      <c r="AL11" s="59">
        <v>18330</v>
      </c>
      <c r="AM11" s="59">
        <v>13574</v>
      </c>
      <c r="AN11" s="59">
        <v>25886</v>
      </c>
      <c r="AO11" s="59">
        <v>28605</v>
      </c>
      <c r="AP11" s="128">
        <v>29814</v>
      </c>
      <c r="AQ11" s="128">
        <v>26754</v>
      </c>
      <c r="AR11" s="209">
        <v>20690</v>
      </c>
    </row>
    <row r="12" spans="1:44" ht="15">
      <c r="A12" s="5" t="s">
        <v>100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X12" s="8">
        <v>11659</v>
      </c>
      <c r="Y12" s="8">
        <v>14169</v>
      </c>
      <c r="Z12" s="8">
        <v>9379</v>
      </c>
      <c r="AA12" s="8">
        <v>16144</v>
      </c>
      <c r="AB12" s="8">
        <v>23239</v>
      </c>
      <c r="AC12" s="8">
        <v>12016.7</v>
      </c>
      <c r="AD12" s="8">
        <v>13378</v>
      </c>
      <c r="AE12" s="8">
        <v>13852</v>
      </c>
      <c r="AF12" s="8">
        <v>13446</v>
      </c>
      <c r="AG12" s="8">
        <v>17439</v>
      </c>
      <c r="AH12" s="9">
        <v>11411</v>
      </c>
      <c r="AI12" s="59">
        <v>9591</v>
      </c>
      <c r="AJ12" s="59">
        <v>12289</v>
      </c>
      <c r="AK12" s="59">
        <v>5800.0362881122655</v>
      </c>
      <c r="AL12" s="59">
        <v>10268</v>
      </c>
      <c r="AM12" s="59">
        <v>9414</v>
      </c>
      <c r="AN12" s="59">
        <v>17278</v>
      </c>
      <c r="AO12" s="59">
        <v>21456</v>
      </c>
      <c r="AP12" s="128">
        <v>22158</v>
      </c>
      <c r="AQ12" s="128">
        <v>17289</v>
      </c>
      <c r="AR12" s="209">
        <v>12254</v>
      </c>
    </row>
    <row r="13" spans="1:44" ht="15">
      <c r="A13" s="5" t="s">
        <v>101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5791</v>
      </c>
      <c r="Y13" s="8">
        <v>3361</v>
      </c>
      <c r="Z13" s="8">
        <v>2251</v>
      </c>
      <c r="AA13" s="8">
        <v>5386</v>
      </c>
      <c r="AB13" s="8">
        <v>5821</v>
      </c>
      <c r="AC13" s="8">
        <v>6523.66</v>
      </c>
      <c r="AD13" s="8">
        <v>7245</v>
      </c>
      <c r="AE13" s="8">
        <v>4661</v>
      </c>
      <c r="AF13" s="8">
        <v>3408</v>
      </c>
      <c r="AG13" s="8">
        <v>2745</v>
      </c>
      <c r="AH13" s="9">
        <v>3395</v>
      </c>
      <c r="AI13" s="59">
        <v>3611</v>
      </c>
      <c r="AJ13" s="59">
        <v>3388</v>
      </c>
      <c r="AK13" s="59">
        <v>3009.292941979589</v>
      </c>
      <c r="AL13" s="59">
        <v>8062</v>
      </c>
      <c r="AM13" s="59">
        <v>4160</v>
      </c>
      <c r="AN13" s="59">
        <v>8608</v>
      </c>
      <c r="AO13" s="59">
        <v>7149</v>
      </c>
      <c r="AP13" s="128">
        <v>7656</v>
      </c>
      <c r="AQ13" s="128">
        <v>9465</v>
      </c>
      <c r="AR13" s="209">
        <v>8436</v>
      </c>
    </row>
    <row r="14" spans="1:44" ht="15">
      <c r="A14" s="5" t="s">
        <v>6</v>
      </c>
      <c r="B14" s="8">
        <v>40840</v>
      </c>
      <c r="C14" s="8">
        <v>31400</v>
      </c>
      <c r="D14" s="8">
        <v>36960</v>
      </c>
      <c r="E14" s="8">
        <v>30430</v>
      </c>
      <c r="F14" s="8">
        <v>39880</v>
      </c>
      <c r="G14" s="8">
        <v>38520</v>
      </c>
      <c r="H14" s="8">
        <v>32020</v>
      </c>
      <c r="I14" s="8">
        <v>37270</v>
      </c>
      <c r="J14" s="8">
        <v>38900</v>
      </c>
      <c r="K14" s="8">
        <v>42990</v>
      </c>
      <c r="L14" s="8">
        <v>32590</v>
      </c>
      <c r="M14" s="8">
        <v>29750</v>
      </c>
      <c r="N14" s="8">
        <v>31760</v>
      </c>
      <c r="O14" s="8">
        <v>29080</v>
      </c>
      <c r="P14" s="8">
        <v>30360</v>
      </c>
      <c r="Q14" s="8">
        <v>33930</v>
      </c>
      <c r="R14" s="8">
        <v>32030</v>
      </c>
      <c r="S14" s="8">
        <v>25747.8</v>
      </c>
      <c r="T14" s="8">
        <v>26702</v>
      </c>
      <c r="U14" s="8">
        <v>14696</v>
      </c>
      <c r="V14" s="8">
        <v>25768</v>
      </c>
      <c r="W14" s="8">
        <v>28550</v>
      </c>
      <c r="X14" s="8">
        <v>27980</v>
      </c>
      <c r="Y14" s="8">
        <v>28230</v>
      </c>
      <c r="Z14" s="8">
        <v>24900</v>
      </c>
      <c r="AA14" s="8">
        <v>25030</v>
      </c>
      <c r="AB14" s="8">
        <v>27980</v>
      </c>
      <c r="AC14" s="8">
        <v>21764.9</v>
      </c>
      <c r="AD14" s="8">
        <v>20960</v>
      </c>
      <c r="AE14" s="8">
        <v>23680</v>
      </c>
      <c r="AF14" s="8">
        <v>24527</v>
      </c>
      <c r="AG14" s="8">
        <v>25121</v>
      </c>
      <c r="AH14" s="9">
        <v>23991</v>
      </c>
      <c r="AI14" s="59">
        <v>21000</v>
      </c>
      <c r="AJ14" s="59">
        <v>22398</v>
      </c>
      <c r="AK14" s="59">
        <v>23714</v>
      </c>
      <c r="AL14" s="59">
        <v>26540</v>
      </c>
      <c r="AM14" s="59">
        <v>20937</v>
      </c>
      <c r="AN14" s="59">
        <v>29522</v>
      </c>
      <c r="AO14" s="59">
        <v>26242</v>
      </c>
      <c r="AP14" s="128">
        <v>26394</v>
      </c>
      <c r="AQ14" s="128">
        <v>22965</v>
      </c>
      <c r="AR14" s="209">
        <v>20712</v>
      </c>
    </row>
    <row r="15" spans="1:44" ht="15">
      <c r="A15" s="5" t="s">
        <v>2</v>
      </c>
      <c r="B15" s="8">
        <v>92380</v>
      </c>
      <c r="C15" s="8">
        <v>80110</v>
      </c>
      <c r="D15" s="8">
        <v>68330</v>
      </c>
      <c r="E15" s="8">
        <v>84850</v>
      </c>
      <c r="F15" s="8">
        <v>96250</v>
      </c>
      <c r="G15" s="8">
        <v>84920</v>
      </c>
      <c r="H15" s="8">
        <v>63860</v>
      </c>
      <c r="I15" s="8">
        <v>55510</v>
      </c>
      <c r="J15" s="8">
        <v>60710</v>
      </c>
      <c r="K15" s="8">
        <v>68690</v>
      </c>
      <c r="L15" s="8">
        <v>78300</v>
      </c>
      <c r="M15" s="8">
        <v>76540</v>
      </c>
      <c r="N15" s="8">
        <v>63600</v>
      </c>
      <c r="O15" s="8">
        <v>68190</v>
      </c>
      <c r="P15" s="8">
        <v>57930</v>
      </c>
      <c r="Q15" s="8">
        <v>65060</v>
      </c>
      <c r="R15" s="8">
        <v>80868</v>
      </c>
      <c r="S15" s="8">
        <v>104369.2</v>
      </c>
      <c r="T15" s="8">
        <v>74889</v>
      </c>
      <c r="U15" s="8">
        <v>79402</v>
      </c>
      <c r="V15" s="8">
        <v>88701</v>
      </c>
      <c r="W15" s="8">
        <v>89610</v>
      </c>
      <c r="X15" s="8">
        <v>93250</v>
      </c>
      <c r="Y15" s="8">
        <v>104620</v>
      </c>
      <c r="Z15" s="8">
        <v>122580</v>
      </c>
      <c r="AA15" s="8">
        <v>76680</v>
      </c>
      <c r="AB15" s="8">
        <v>90190</v>
      </c>
      <c r="AC15" s="8">
        <v>82471.43000008323</v>
      </c>
      <c r="AD15" s="8">
        <v>97936</v>
      </c>
      <c r="AE15" s="8">
        <v>101101</v>
      </c>
      <c r="AF15" s="8">
        <v>75873</v>
      </c>
      <c r="AG15" s="8">
        <v>105643</v>
      </c>
      <c r="AH15" s="9">
        <v>100936</v>
      </c>
      <c r="AI15" s="59">
        <v>126833</v>
      </c>
      <c r="AJ15" s="59">
        <v>136339</v>
      </c>
      <c r="AK15" s="59">
        <v>90449.06632805445</v>
      </c>
      <c r="AL15" s="59">
        <v>107805</v>
      </c>
      <c r="AM15" s="59">
        <v>136818</v>
      </c>
      <c r="AN15" s="59">
        <v>107528</v>
      </c>
      <c r="AO15" s="59">
        <v>74617</v>
      </c>
      <c r="AP15" s="128">
        <v>96994</v>
      </c>
      <c r="AQ15" s="128">
        <v>112640</v>
      </c>
      <c r="AR15" s="209">
        <v>123445</v>
      </c>
    </row>
    <row r="16" spans="1:44" ht="15">
      <c r="A16" s="5" t="s">
        <v>59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X16" s="8">
        <v>11023</v>
      </c>
      <c r="Y16" s="8">
        <v>8048</v>
      </c>
      <c r="Z16" s="8">
        <v>8048</v>
      </c>
      <c r="AA16" s="8">
        <v>8720</v>
      </c>
      <c r="AB16" s="8">
        <v>8279</v>
      </c>
      <c r="AC16" s="8">
        <v>20006.5</v>
      </c>
      <c r="AD16" s="8">
        <v>19243</v>
      </c>
      <c r="AE16" s="8">
        <v>17907</v>
      </c>
      <c r="AF16" s="8">
        <v>20964</v>
      </c>
      <c r="AG16" s="8">
        <v>23988</v>
      </c>
      <c r="AH16" s="9">
        <v>19363</v>
      </c>
      <c r="AI16" s="59">
        <v>20878</v>
      </c>
      <c r="AJ16" s="59">
        <v>20134</v>
      </c>
      <c r="AK16" s="59">
        <v>22502.411524013005</v>
      </c>
      <c r="AL16" s="59">
        <v>24070</v>
      </c>
      <c r="AM16" s="59">
        <v>20122</v>
      </c>
      <c r="AN16" s="59">
        <v>23144</v>
      </c>
      <c r="AO16" s="59">
        <v>27023</v>
      </c>
      <c r="AP16" s="128">
        <v>18373</v>
      </c>
      <c r="AQ16" s="128">
        <v>10913</v>
      </c>
      <c r="AR16" s="209">
        <v>14589</v>
      </c>
    </row>
    <row r="17" spans="1:41" ht="17.25">
      <c r="A17" s="5" t="s">
        <v>63</v>
      </c>
      <c r="B17" s="8">
        <v>8250</v>
      </c>
      <c r="C17" s="8">
        <v>8770</v>
      </c>
      <c r="D17" s="8">
        <v>5490</v>
      </c>
      <c r="E17" s="8">
        <v>4890</v>
      </c>
      <c r="F17" s="8">
        <v>3390</v>
      </c>
      <c r="G17" s="8">
        <v>5030</v>
      </c>
      <c r="H17" s="8">
        <v>4670</v>
      </c>
      <c r="I17" s="8">
        <v>2380</v>
      </c>
      <c r="J17" s="8">
        <v>2100</v>
      </c>
      <c r="K17" s="8">
        <v>2870</v>
      </c>
      <c r="L17" s="8">
        <v>2287</v>
      </c>
      <c r="M17" s="8">
        <v>2900</v>
      </c>
      <c r="N17" s="8">
        <v>2550</v>
      </c>
      <c r="O17" s="8">
        <v>1220</v>
      </c>
      <c r="P17" s="8">
        <v>470</v>
      </c>
      <c r="Q17" s="8">
        <v>881</v>
      </c>
      <c r="R17" s="8">
        <v>839</v>
      </c>
      <c r="S17" s="8">
        <v>2182.9</v>
      </c>
      <c r="T17" s="8">
        <v>1048</v>
      </c>
      <c r="U17" s="8">
        <v>1360</v>
      </c>
      <c r="V17" s="8">
        <v>1158</v>
      </c>
      <c r="W17" s="8">
        <v>1167</v>
      </c>
      <c r="X17" s="8">
        <v>78</v>
      </c>
      <c r="Y17" s="8">
        <v>47</v>
      </c>
      <c r="Z17" s="8">
        <v>47</v>
      </c>
      <c r="AA17" s="8">
        <v>575</v>
      </c>
      <c r="AB17" s="8">
        <v>667</v>
      </c>
      <c r="AC17" s="8">
        <v>1685</v>
      </c>
      <c r="AD17" s="8">
        <v>1117</v>
      </c>
      <c r="AE17" s="8">
        <v>2135</v>
      </c>
      <c r="AF17" s="8">
        <v>1458</v>
      </c>
      <c r="AG17" s="8">
        <v>149</v>
      </c>
      <c r="AH17" s="9">
        <v>404</v>
      </c>
      <c r="AI17" s="59">
        <v>818</v>
      </c>
      <c r="AJ17" s="59">
        <v>818</v>
      </c>
      <c r="AK17" s="59">
        <v>1145.7185802209274</v>
      </c>
      <c r="AL17" s="59">
        <v>855</v>
      </c>
      <c r="AM17" s="59"/>
      <c r="AN17" s="59"/>
      <c r="AO17" s="59"/>
    </row>
    <row r="18" spans="1:41" ht="15">
      <c r="A18" s="5" t="s">
        <v>98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1467.66</v>
      </c>
      <c r="AD18" s="8"/>
      <c r="AE18" s="8">
        <v>4420</v>
      </c>
      <c r="AF18" s="8">
        <v>1998</v>
      </c>
      <c r="AG18" s="8">
        <v>2406</v>
      </c>
      <c r="AH18" s="9">
        <v>1779</v>
      </c>
      <c r="AJ18" s="9"/>
      <c r="AM18" s="59"/>
      <c r="AN18" s="59"/>
      <c r="AO18" s="59"/>
    </row>
    <row r="19" spans="1:44" ht="15">
      <c r="A19" s="5" t="s">
        <v>7</v>
      </c>
      <c r="B19" s="8">
        <v>110700</v>
      </c>
      <c r="C19" s="8">
        <v>117740</v>
      </c>
      <c r="D19" s="8">
        <v>121520</v>
      </c>
      <c r="E19" s="8">
        <v>86410</v>
      </c>
      <c r="F19" s="8">
        <v>84540</v>
      </c>
      <c r="G19" s="8">
        <v>83040</v>
      </c>
      <c r="H19" s="8">
        <v>89830</v>
      </c>
      <c r="I19" s="8">
        <v>85660</v>
      </c>
      <c r="J19" s="8">
        <v>75670</v>
      </c>
      <c r="K19" s="8">
        <v>63400</v>
      </c>
      <c r="L19" s="8">
        <v>68560</v>
      </c>
      <c r="M19" s="8">
        <v>88440</v>
      </c>
      <c r="N19" s="8">
        <v>70010</v>
      </c>
      <c r="O19" s="8">
        <v>46710</v>
      </c>
      <c r="P19" s="8">
        <v>44330</v>
      </c>
      <c r="Q19" s="8">
        <v>46579</v>
      </c>
      <c r="R19" s="8">
        <v>49353</v>
      </c>
      <c r="S19" s="8">
        <v>30252</v>
      </c>
      <c r="T19" s="8">
        <v>38694</v>
      </c>
      <c r="U19" s="8">
        <v>29058</v>
      </c>
      <c r="V19" s="8">
        <v>31386</v>
      </c>
      <c r="W19" s="8">
        <v>35620</v>
      </c>
      <c r="X19" s="8">
        <v>28190</v>
      </c>
      <c r="Y19" s="8">
        <v>25870</v>
      </c>
      <c r="Z19" s="8">
        <v>26500</v>
      </c>
      <c r="AA19" s="8">
        <v>23540</v>
      </c>
      <c r="AB19" s="8">
        <v>25650</v>
      </c>
      <c r="AC19" s="8">
        <v>11671.549999348816</v>
      </c>
      <c r="AD19" s="8">
        <v>11965</v>
      </c>
      <c r="AE19" s="8">
        <v>16718</v>
      </c>
      <c r="AF19" s="8">
        <v>13512</v>
      </c>
      <c r="AG19" s="8">
        <v>12532</v>
      </c>
      <c r="AH19" s="9">
        <v>6428</v>
      </c>
      <c r="AI19" s="59">
        <v>11050</v>
      </c>
      <c r="AJ19" s="59">
        <v>14670</v>
      </c>
      <c r="AK19" s="59">
        <v>13685.232369016361</v>
      </c>
      <c r="AL19" s="59">
        <v>11174</v>
      </c>
      <c r="AM19" s="59">
        <v>11545</v>
      </c>
      <c r="AN19" s="59">
        <v>9723</v>
      </c>
      <c r="AO19" s="59">
        <v>10248</v>
      </c>
      <c r="AP19" s="128">
        <v>7189</v>
      </c>
      <c r="AQ19" s="128">
        <v>10184</v>
      </c>
      <c r="AR19" s="128">
        <v>6230</v>
      </c>
    </row>
    <row r="20" spans="1:41" ht="12.75" customHeight="1">
      <c r="A20" s="5" t="s">
        <v>142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>
        <v>4213</v>
      </c>
      <c r="AI20" s="59">
        <v>9837</v>
      </c>
      <c r="AJ20" s="9"/>
      <c r="AK20" s="59"/>
      <c r="AM20" s="59"/>
      <c r="AN20" s="59"/>
      <c r="AO20" s="59"/>
    </row>
    <row r="21" spans="1:41" ht="21" customHeight="1">
      <c r="A21" s="5" t="s">
        <v>136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>
        <v>2215</v>
      </c>
      <c r="AI21" s="59">
        <v>1213</v>
      </c>
      <c r="AK21" s="59"/>
      <c r="AM21" s="59"/>
      <c r="AN21" s="59"/>
      <c r="AO21" s="59"/>
    </row>
    <row r="22" spans="1:44" ht="15">
      <c r="A22" s="5" t="s">
        <v>8</v>
      </c>
      <c r="B22" s="8">
        <v>52950</v>
      </c>
      <c r="C22" s="8">
        <v>47660</v>
      </c>
      <c r="D22" s="8">
        <v>38860</v>
      </c>
      <c r="E22" s="8">
        <v>23050</v>
      </c>
      <c r="F22" s="8">
        <v>23730</v>
      </c>
      <c r="G22" s="8">
        <v>36360</v>
      </c>
      <c r="H22" s="8">
        <v>37270</v>
      </c>
      <c r="I22" s="8">
        <v>46330</v>
      </c>
      <c r="J22" s="8">
        <v>32750</v>
      </c>
      <c r="K22" s="8">
        <v>14690</v>
      </c>
      <c r="L22" s="8">
        <v>13930</v>
      </c>
      <c r="M22" s="8">
        <v>14870</v>
      </c>
      <c r="N22" s="8">
        <v>18970</v>
      </c>
      <c r="O22" s="8">
        <v>13370</v>
      </c>
      <c r="P22" s="8">
        <v>10250</v>
      </c>
      <c r="Q22" s="8">
        <v>10735</v>
      </c>
      <c r="R22" s="8">
        <v>10787</v>
      </c>
      <c r="S22" s="8">
        <v>5347.5</v>
      </c>
      <c r="T22" s="8">
        <v>5059</v>
      </c>
      <c r="U22" s="8">
        <v>3170</v>
      </c>
      <c r="V22" s="8">
        <v>2192</v>
      </c>
      <c r="W22" s="8">
        <v>1320</v>
      </c>
      <c r="X22" s="8">
        <v>1100</v>
      </c>
      <c r="Y22" s="8">
        <v>910</v>
      </c>
      <c r="Z22" s="8">
        <v>1020</v>
      </c>
      <c r="AA22" s="8">
        <v>1160</v>
      </c>
      <c r="AB22" s="8">
        <v>1150</v>
      </c>
      <c r="AC22" s="8">
        <v>914.10000000149</v>
      </c>
      <c r="AD22" s="8">
        <v>940</v>
      </c>
      <c r="AE22" s="8">
        <v>955</v>
      </c>
      <c r="AF22" s="8">
        <v>1222</v>
      </c>
      <c r="AG22" s="8">
        <v>1321</v>
      </c>
      <c r="AH22" s="9">
        <v>1013</v>
      </c>
      <c r="AI22" s="59">
        <v>1168</v>
      </c>
      <c r="AJ22" s="59">
        <v>1061</v>
      </c>
      <c r="AK22" s="59">
        <v>941.9974989808247</v>
      </c>
      <c r="AL22" s="59">
        <v>924</v>
      </c>
      <c r="AM22" s="59">
        <v>1540</v>
      </c>
      <c r="AN22" s="59">
        <v>2420</v>
      </c>
      <c r="AO22" s="59">
        <v>1731</v>
      </c>
      <c r="AP22" s="128">
        <v>1125</v>
      </c>
      <c r="AQ22" s="128">
        <v>1390</v>
      </c>
      <c r="AR22" s="128">
        <v>1346</v>
      </c>
    </row>
    <row r="23" spans="1:44" ht="15">
      <c r="A23" s="5" t="s">
        <v>9</v>
      </c>
      <c r="B23" s="8">
        <v>20570</v>
      </c>
      <c r="C23" s="8">
        <v>16230</v>
      </c>
      <c r="D23" s="8">
        <v>10110</v>
      </c>
      <c r="E23" s="8">
        <v>7810</v>
      </c>
      <c r="F23" s="8">
        <v>11920</v>
      </c>
      <c r="G23" s="8">
        <v>11320</v>
      </c>
      <c r="H23" s="8">
        <v>12610</v>
      </c>
      <c r="I23" s="8">
        <v>14790</v>
      </c>
      <c r="J23" s="8">
        <v>14160</v>
      </c>
      <c r="K23" s="8">
        <v>7830</v>
      </c>
      <c r="L23" s="8">
        <v>8670</v>
      </c>
      <c r="M23" s="8">
        <v>12150</v>
      </c>
      <c r="N23" s="8">
        <v>12880</v>
      </c>
      <c r="O23" s="8">
        <v>10740</v>
      </c>
      <c r="P23" s="8">
        <v>8510</v>
      </c>
      <c r="Q23" s="8">
        <v>9476</v>
      </c>
      <c r="R23" s="8">
        <v>9319</v>
      </c>
      <c r="S23" s="8">
        <v>6895</v>
      </c>
      <c r="T23" s="8">
        <v>4364</v>
      </c>
      <c r="U23" s="8">
        <v>2266</v>
      </c>
      <c r="V23" s="8">
        <v>3684</v>
      </c>
      <c r="W23" s="8">
        <v>4230</v>
      </c>
      <c r="X23" s="8">
        <v>3240</v>
      </c>
      <c r="Y23" s="8">
        <v>3840</v>
      </c>
      <c r="Z23" s="8">
        <v>3690</v>
      </c>
      <c r="AA23" s="8">
        <v>3090</v>
      </c>
      <c r="AB23" s="8">
        <v>3960</v>
      </c>
      <c r="AC23" s="8">
        <v>3039.400000000001</v>
      </c>
      <c r="AD23" s="8">
        <v>3090</v>
      </c>
      <c r="AE23" s="8">
        <v>1888</v>
      </c>
      <c r="AF23" s="8">
        <v>1885</v>
      </c>
      <c r="AG23" s="8">
        <v>1981</v>
      </c>
      <c r="AH23" s="9">
        <v>1334</v>
      </c>
      <c r="AI23" s="59">
        <v>2286</v>
      </c>
      <c r="AJ23" s="59">
        <v>679</v>
      </c>
      <c r="AK23" s="59">
        <v>254.29289053089948</v>
      </c>
      <c r="AL23" s="59">
        <v>409</v>
      </c>
      <c r="AM23" s="59">
        <v>275</v>
      </c>
      <c r="AN23" s="59">
        <v>780</v>
      </c>
      <c r="AO23" s="59">
        <v>897</v>
      </c>
      <c r="AP23" s="128">
        <v>239</v>
      </c>
      <c r="AQ23" s="128">
        <v>585</v>
      </c>
      <c r="AR23" s="128">
        <v>101</v>
      </c>
    </row>
    <row r="24" spans="1:41" ht="15">
      <c r="A24" s="5" t="s">
        <v>10</v>
      </c>
      <c r="B24" s="8">
        <v>18200</v>
      </c>
      <c r="C24" s="8">
        <v>17530</v>
      </c>
      <c r="D24" s="8">
        <v>12120</v>
      </c>
      <c r="E24" s="8">
        <v>9710</v>
      </c>
      <c r="F24" s="8">
        <v>9600</v>
      </c>
      <c r="G24" s="8">
        <v>6460</v>
      </c>
      <c r="H24" s="8">
        <v>8090</v>
      </c>
      <c r="I24" s="8">
        <v>6070</v>
      </c>
      <c r="J24" s="8">
        <v>6180</v>
      </c>
      <c r="K24" s="8">
        <v>6550</v>
      </c>
      <c r="L24" s="8">
        <v>6040</v>
      </c>
      <c r="M24" s="8">
        <v>5920</v>
      </c>
      <c r="N24" s="8">
        <v>6260</v>
      </c>
      <c r="O24" s="8">
        <v>5830</v>
      </c>
      <c r="P24" s="8">
        <v>3640</v>
      </c>
      <c r="Q24" s="8">
        <v>3468</v>
      </c>
      <c r="R24" s="8">
        <v>4534</v>
      </c>
      <c r="S24" s="8">
        <v>2576</v>
      </c>
      <c r="T24" s="8">
        <v>3467</v>
      </c>
      <c r="U24" s="8">
        <v>1813</v>
      </c>
      <c r="V24" s="8">
        <v>2012</v>
      </c>
      <c r="W24" s="8">
        <v>2397</v>
      </c>
      <c r="X24" s="8">
        <v>1182</v>
      </c>
      <c r="Y24" s="8">
        <v>1297</v>
      </c>
      <c r="Z24" s="8">
        <v>1397</v>
      </c>
      <c r="AA24" s="8">
        <v>1414</v>
      </c>
      <c r="AB24" s="8">
        <v>1557</v>
      </c>
      <c r="AC24" s="8">
        <v>1521.6500000163905</v>
      </c>
      <c r="AD24" s="8">
        <v>1262</v>
      </c>
      <c r="AE24" s="8">
        <v>2752</v>
      </c>
      <c r="AF24" s="8">
        <v>2481</v>
      </c>
      <c r="AG24" s="8">
        <v>1109</v>
      </c>
      <c r="AH24" s="9">
        <v>1815</v>
      </c>
      <c r="AI24" s="59">
        <v>1725</v>
      </c>
      <c r="AJ24" s="59">
        <v>674</v>
      </c>
      <c r="AK24" s="59">
        <v>563.9992239065002</v>
      </c>
      <c r="AL24" s="59">
        <v>1281</v>
      </c>
      <c r="AM24" s="59"/>
      <c r="AN24" s="59"/>
      <c r="AO24" s="59"/>
    </row>
    <row r="25" spans="1:41" ht="15">
      <c r="A25" s="5" t="s">
        <v>11</v>
      </c>
      <c r="B25" s="8"/>
      <c r="C25" s="8"/>
      <c r="D25" s="8"/>
      <c r="E25" s="8"/>
      <c r="F25" s="8"/>
      <c r="G25" s="8">
        <v>3640</v>
      </c>
      <c r="H25" s="8">
        <v>4560</v>
      </c>
      <c r="I25" s="8">
        <v>3750</v>
      </c>
      <c r="J25" s="8">
        <v>5300</v>
      </c>
      <c r="K25" s="8">
        <v>3490</v>
      </c>
      <c r="L25" s="8">
        <v>2925</v>
      </c>
      <c r="M25" s="8">
        <v>3140</v>
      </c>
      <c r="N25" s="8">
        <v>2380</v>
      </c>
      <c r="O25" s="8">
        <v>2350</v>
      </c>
      <c r="P25" s="8">
        <v>1910</v>
      </c>
      <c r="Q25" s="8">
        <v>1680</v>
      </c>
      <c r="R25" s="8">
        <v>1218</v>
      </c>
      <c r="S25" s="8">
        <v>1382.9</v>
      </c>
      <c r="T25" s="8">
        <v>1099</v>
      </c>
      <c r="U25" s="8">
        <v>1335</v>
      </c>
      <c r="V25" s="8">
        <v>1138</v>
      </c>
      <c r="W25" s="8">
        <v>1550</v>
      </c>
      <c r="X25" s="8">
        <v>686</v>
      </c>
      <c r="Y25" s="8">
        <v>250</v>
      </c>
      <c r="Z25" s="8">
        <v>250</v>
      </c>
      <c r="AA25" s="8">
        <v>475</v>
      </c>
      <c r="AB25" s="8">
        <v>594</v>
      </c>
      <c r="AC25" s="8">
        <v>288.8000000000001</v>
      </c>
      <c r="AD25" s="8">
        <v>260</v>
      </c>
      <c r="AE25" s="8">
        <v>299</v>
      </c>
      <c r="AF25" s="8">
        <v>190</v>
      </c>
      <c r="AG25" s="8">
        <v>274</v>
      </c>
      <c r="AH25" s="9">
        <v>136</v>
      </c>
      <c r="AI25" s="59">
        <v>183</v>
      </c>
      <c r="AJ25" s="59">
        <v>199</v>
      </c>
      <c r="AK25" s="59">
        <v>70.20011264375202</v>
      </c>
      <c r="AL25" s="59">
        <v>337</v>
      </c>
      <c r="AM25" s="59"/>
      <c r="AN25" s="59"/>
      <c r="AO25" s="59"/>
    </row>
    <row r="26" spans="1:44" ht="15">
      <c r="A26" s="5" t="s">
        <v>12</v>
      </c>
      <c r="B26" s="8">
        <v>88760</v>
      </c>
      <c r="C26" s="8">
        <v>89920</v>
      </c>
      <c r="D26" s="8">
        <v>77410</v>
      </c>
      <c r="E26" s="8">
        <v>67160</v>
      </c>
      <c r="F26" s="8">
        <v>81370</v>
      </c>
      <c r="G26" s="8">
        <v>62870</v>
      </c>
      <c r="H26" s="8">
        <v>52650</v>
      </c>
      <c r="I26" s="8">
        <v>57700</v>
      </c>
      <c r="J26" s="8">
        <v>61950</v>
      </c>
      <c r="K26" s="8">
        <v>62680</v>
      </c>
      <c r="L26" s="8">
        <v>55140</v>
      </c>
      <c r="M26" s="8">
        <v>59330</v>
      </c>
      <c r="N26" s="8">
        <v>62380</v>
      </c>
      <c r="O26" s="8">
        <v>63450</v>
      </c>
      <c r="P26" s="8">
        <v>58490</v>
      </c>
      <c r="Q26" s="8">
        <v>57129</v>
      </c>
      <c r="R26" s="8">
        <v>59585</v>
      </c>
      <c r="S26" s="8">
        <v>80685.1</v>
      </c>
      <c r="T26" s="8">
        <v>56376</v>
      </c>
      <c r="U26" s="8">
        <v>60465</v>
      </c>
      <c r="V26" s="8">
        <v>59957</v>
      </c>
      <c r="W26" s="8">
        <v>63110</v>
      </c>
      <c r="X26" s="8">
        <v>61360</v>
      </c>
      <c r="Y26" s="8">
        <v>56000</v>
      </c>
      <c r="Z26" s="8">
        <v>59560</v>
      </c>
      <c r="AA26" s="8">
        <v>55620</v>
      </c>
      <c r="AB26" s="8">
        <v>63200</v>
      </c>
      <c r="AC26" s="8">
        <v>54899.51000780433</v>
      </c>
      <c r="AD26" s="8">
        <v>55976</v>
      </c>
      <c r="AE26" s="8">
        <v>45097</v>
      </c>
      <c r="AF26" s="8">
        <v>50771</v>
      </c>
      <c r="AG26" s="8">
        <v>53653</v>
      </c>
      <c r="AH26" s="9">
        <v>41534</v>
      </c>
      <c r="AI26" s="59">
        <v>49576</v>
      </c>
      <c r="AJ26" s="59">
        <v>48965</v>
      </c>
      <c r="AK26" s="59">
        <v>50526.337967409345</v>
      </c>
      <c r="AL26" s="59">
        <v>53485</v>
      </c>
      <c r="AM26" s="59">
        <v>54082</v>
      </c>
      <c r="AN26" s="59">
        <v>41268</v>
      </c>
      <c r="AO26" s="59">
        <v>41811</v>
      </c>
      <c r="AP26" s="128">
        <v>44145</v>
      </c>
      <c r="AQ26" s="128">
        <v>36329</v>
      </c>
      <c r="AR26" s="128">
        <v>36573</v>
      </c>
    </row>
    <row r="27" spans="1:41" ht="15">
      <c r="A27" s="5" t="s">
        <v>102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5.38</v>
      </c>
      <c r="AD27" s="8"/>
      <c r="AE27" s="8">
        <v>377</v>
      </c>
      <c r="AF27" s="8">
        <v>36</v>
      </c>
      <c r="AG27" s="8">
        <v>36</v>
      </c>
      <c r="AH27" s="9"/>
      <c r="AJ27" s="31"/>
      <c r="AM27" s="59"/>
      <c r="AN27" s="59"/>
      <c r="AO27" s="59"/>
    </row>
    <row r="28" spans="1:44" ht="15">
      <c r="A28" s="5" t="s">
        <v>13</v>
      </c>
      <c r="B28" s="8">
        <v>32410</v>
      </c>
      <c r="C28" s="8">
        <v>5120</v>
      </c>
      <c r="D28" s="8">
        <v>3420</v>
      </c>
      <c r="E28" s="8">
        <v>2900</v>
      </c>
      <c r="F28" s="8">
        <v>4920</v>
      </c>
      <c r="G28" s="8">
        <v>19970</v>
      </c>
      <c r="H28" s="8">
        <v>30070</v>
      </c>
      <c r="I28" s="8">
        <v>18830</v>
      </c>
      <c r="J28" s="8">
        <v>23250</v>
      </c>
      <c r="K28" s="8">
        <v>15000</v>
      </c>
      <c r="L28" s="8">
        <v>11820</v>
      </c>
      <c r="M28" s="8">
        <v>13540</v>
      </c>
      <c r="N28" s="8">
        <v>11840</v>
      </c>
      <c r="O28" s="8">
        <v>6510</v>
      </c>
      <c r="P28" s="8">
        <v>6800</v>
      </c>
      <c r="Q28" s="8">
        <v>6231</v>
      </c>
      <c r="R28" s="8">
        <v>3907</v>
      </c>
      <c r="S28" s="8">
        <v>785</v>
      </c>
      <c r="T28" s="8">
        <v>3542</v>
      </c>
      <c r="U28" s="8">
        <v>2929</v>
      </c>
      <c r="V28" s="8">
        <v>6359</v>
      </c>
      <c r="W28" s="8">
        <v>1800</v>
      </c>
      <c r="X28" s="8">
        <v>1530</v>
      </c>
      <c r="Y28" s="8">
        <v>1860</v>
      </c>
      <c r="Z28" s="8">
        <v>2200</v>
      </c>
      <c r="AA28" s="8">
        <v>1780</v>
      </c>
      <c r="AB28" s="8">
        <v>2660</v>
      </c>
      <c r="AC28" s="8">
        <v>3547.70000267706</v>
      </c>
      <c r="AD28" s="8">
        <v>3610</v>
      </c>
      <c r="AE28" s="8">
        <v>4356</v>
      </c>
      <c r="AF28" s="8">
        <v>3053</v>
      </c>
      <c r="AG28" s="8">
        <v>2652</v>
      </c>
      <c r="AH28" s="9">
        <v>3939</v>
      </c>
      <c r="AI28" s="59">
        <v>5219</v>
      </c>
      <c r="AJ28" s="59">
        <v>3846</v>
      </c>
      <c r="AK28" s="59">
        <v>3168.847718084543</v>
      </c>
      <c r="AL28" s="59">
        <v>2128</v>
      </c>
      <c r="AM28" s="59">
        <v>6817</v>
      </c>
      <c r="AN28" s="59">
        <v>6444</v>
      </c>
      <c r="AO28" s="59">
        <v>3228</v>
      </c>
      <c r="AP28" s="128">
        <v>3609</v>
      </c>
      <c r="AQ28" s="128">
        <v>2289</v>
      </c>
      <c r="AR28" s="128">
        <v>2671</v>
      </c>
    </row>
    <row r="29" spans="1:44" ht="15">
      <c r="A29" s="5" t="s">
        <v>14</v>
      </c>
      <c r="B29" s="8">
        <v>50360</v>
      </c>
      <c r="C29" s="8">
        <v>23880</v>
      </c>
      <c r="D29" s="8">
        <v>10320</v>
      </c>
      <c r="E29" s="8">
        <v>2730</v>
      </c>
      <c r="F29" s="8">
        <v>4230</v>
      </c>
      <c r="G29" s="8">
        <v>19160</v>
      </c>
      <c r="H29" s="8">
        <v>56980</v>
      </c>
      <c r="I29" s="8">
        <v>46940</v>
      </c>
      <c r="J29" s="8">
        <v>60290</v>
      </c>
      <c r="K29" s="8">
        <v>61120</v>
      </c>
      <c r="L29" s="8">
        <v>31950</v>
      </c>
      <c r="M29" s="8">
        <v>29480</v>
      </c>
      <c r="N29" s="8">
        <v>31570</v>
      </c>
      <c r="O29" s="8">
        <v>9530</v>
      </c>
      <c r="P29" s="8">
        <v>10150</v>
      </c>
      <c r="Q29" s="8">
        <v>10210</v>
      </c>
      <c r="R29" s="8">
        <v>17929</v>
      </c>
      <c r="S29" s="8">
        <v>11262.8</v>
      </c>
      <c r="T29" s="8">
        <v>20210</v>
      </c>
      <c r="U29" s="8">
        <v>31995</v>
      </c>
      <c r="V29" s="8">
        <v>19301</v>
      </c>
      <c r="W29" s="8">
        <v>22800</v>
      </c>
      <c r="X29" s="8">
        <v>750</v>
      </c>
      <c r="Y29" s="8">
        <v>5350</v>
      </c>
      <c r="Z29" s="8">
        <v>6060</v>
      </c>
      <c r="AA29" s="8">
        <v>12130</v>
      </c>
      <c r="AB29" s="8">
        <v>13520</v>
      </c>
      <c r="AC29" s="8">
        <v>11496.30000057222</v>
      </c>
      <c r="AD29" s="8">
        <v>17250</v>
      </c>
      <c r="AE29" s="8">
        <v>25135</v>
      </c>
      <c r="AF29" s="8">
        <v>10983</v>
      </c>
      <c r="AG29" s="8">
        <v>18568</v>
      </c>
      <c r="AH29" s="9">
        <v>32750</v>
      </c>
      <c r="AI29" s="59">
        <v>40883</v>
      </c>
      <c r="AJ29" s="8">
        <v>37486</v>
      </c>
      <c r="AK29" s="59">
        <v>49447.774056215945</v>
      </c>
      <c r="AL29" s="59">
        <v>53352</v>
      </c>
      <c r="AM29" s="59">
        <v>46249</v>
      </c>
      <c r="AN29" s="59">
        <v>56533</v>
      </c>
      <c r="AO29" s="59">
        <v>48166</v>
      </c>
      <c r="AP29" s="128">
        <v>37942</v>
      </c>
      <c r="AQ29" s="128">
        <v>36718</v>
      </c>
      <c r="AR29" s="128">
        <v>34689</v>
      </c>
    </row>
    <row r="30" spans="1:44" ht="15">
      <c r="A30" s="5" t="s">
        <v>15</v>
      </c>
      <c r="B30" s="8">
        <v>11060</v>
      </c>
      <c r="C30" s="8">
        <v>36750</v>
      </c>
      <c r="D30" s="8">
        <v>21950</v>
      </c>
      <c r="E30" s="8">
        <v>35839</v>
      </c>
      <c r="F30" s="8">
        <v>47875</v>
      </c>
      <c r="G30" s="8">
        <v>42335</v>
      </c>
      <c r="H30" s="8">
        <v>51509</v>
      </c>
      <c r="I30" s="8">
        <v>56618</v>
      </c>
      <c r="J30" s="8">
        <v>49371</v>
      </c>
      <c r="K30" s="8">
        <v>54324</v>
      </c>
      <c r="L30" s="8">
        <v>44737</v>
      </c>
      <c r="M30" s="8">
        <v>39788</v>
      </c>
      <c r="N30" s="8">
        <v>51920</v>
      </c>
      <c r="O30" s="8">
        <v>52457</v>
      </c>
      <c r="P30" s="8">
        <v>52942</v>
      </c>
      <c r="Q30" s="8">
        <v>53280</v>
      </c>
      <c r="R30" s="8">
        <v>50040</v>
      </c>
      <c r="S30" s="8">
        <v>41696.9</v>
      </c>
      <c r="T30" s="8">
        <v>51957</v>
      </c>
      <c r="U30" s="8">
        <v>49670</v>
      </c>
      <c r="V30" s="8">
        <v>49207</v>
      </c>
      <c r="W30" s="8">
        <v>46400</v>
      </c>
      <c r="X30" s="8">
        <v>47430</v>
      </c>
      <c r="Y30" s="8">
        <v>27140</v>
      </c>
      <c r="Z30" s="8">
        <v>29430</v>
      </c>
      <c r="AA30" s="8">
        <v>31410</v>
      </c>
      <c r="AB30" s="8">
        <v>27670</v>
      </c>
      <c r="AC30" s="8">
        <v>20914.859999999993</v>
      </c>
      <c r="AD30" s="8">
        <v>14850</v>
      </c>
      <c r="AE30" s="8">
        <v>12870</v>
      </c>
      <c r="AF30" s="8">
        <v>16264</v>
      </c>
      <c r="AG30" s="8">
        <v>20236</v>
      </c>
      <c r="AH30" s="9">
        <v>19495</v>
      </c>
      <c r="AI30" s="59">
        <v>18039</v>
      </c>
      <c r="AJ30" s="8">
        <v>18335</v>
      </c>
      <c r="AK30" s="59">
        <v>21803.297373918827</v>
      </c>
      <c r="AL30" s="59">
        <v>17112</v>
      </c>
      <c r="AM30" s="59">
        <v>16383</v>
      </c>
      <c r="AN30" s="59">
        <v>21672</v>
      </c>
      <c r="AO30" s="59">
        <v>12919</v>
      </c>
      <c r="AP30" s="128">
        <v>11853</v>
      </c>
      <c r="AQ30" s="128">
        <v>7197</v>
      </c>
      <c r="AR30" s="128">
        <v>6356</v>
      </c>
    </row>
    <row r="31" spans="1:44" ht="15">
      <c r="A31" s="5" t="s">
        <v>16</v>
      </c>
      <c r="B31" s="8"/>
      <c r="C31" s="8"/>
      <c r="D31" s="8"/>
      <c r="E31" s="8"/>
      <c r="F31" s="8"/>
      <c r="G31" s="8">
        <v>8080</v>
      </c>
      <c r="H31" s="8">
        <v>7450</v>
      </c>
      <c r="I31" s="8">
        <v>7140</v>
      </c>
      <c r="J31" s="8">
        <v>6740</v>
      </c>
      <c r="K31" s="8">
        <v>8670</v>
      </c>
      <c r="L31" s="8">
        <v>10370</v>
      </c>
      <c r="M31" s="8">
        <v>8270</v>
      </c>
      <c r="N31" s="8">
        <v>8610</v>
      </c>
      <c r="O31" s="8">
        <v>12690</v>
      </c>
      <c r="P31" s="8">
        <v>20740</v>
      </c>
      <c r="Q31" s="8">
        <v>24839</v>
      </c>
      <c r="R31" s="8">
        <v>17846</v>
      </c>
      <c r="S31" s="8">
        <v>11416.5</v>
      </c>
      <c r="T31" s="8">
        <v>19190</v>
      </c>
      <c r="U31" s="8">
        <v>18724</v>
      </c>
      <c r="V31" s="8">
        <v>22036</v>
      </c>
      <c r="W31" s="8">
        <v>16290</v>
      </c>
      <c r="X31" s="8">
        <v>14540</v>
      </c>
      <c r="Y31" s="8">
        <v>15720</v>
      </c>
      <c r="Z31" s="8">
        <v>19150</v>
      </c>
      <c r="AA31" s="8">
        <v>25300</v>
      </c>
      <c r="AB31" s="8">
        <v>28490</v>
      </c>
      <c r="AC31" s="8">
        <v>21150</v>
      </c>
      <c r="AD31" s="8">
        <v>15250</v>
      </c>
      <c r="AE31" s="8">
        <v>10283</v>
      </c>
      <c r="AF31" s="8">
        <v>29887</v>
      </c>
      <c r="AG31" s="8">
        <v>23257</v>
      </c>
      <c r="AH31" s="9">
        <v>21467</v>
      </c>
      <c r="AI31" s="59">
        <v>19605</v>
      </c>
      <c r="AJ31" s="8">
        <v>11687</v>
      </c>
      <c r="AK31" s="59">
        <v>11080.4060257791</v>
      </c>
      <c r="AL31" s="59">
        <v>13255</v>
      </c>
      <c r="AM31" s="59">
        <v>19740</v>
      </c>
      <c r="AN31" s="59">
        <v>24968</v>
      </c>
      <c r="AO31" s="59">
        <v>21280</v>
      </c>
      <c r="AP31" s="128">
        <v>12804</v>
      </c>
      <c r="AQ31" s="128">
        <v>19072</v>
      </c>
      <c r="AR31" s="128">
        <v>13333</v>
      </c>
    </row>
    <row r="32" spans="1:44" ht="15">
      <c r="A32" s="5" t="s">
        <v>163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>
        <v>10273</v>
      </c>
      <c r="AI32" s="59">
        <v>9375</v>
      </c>
      <c r="AJ32" s="59">
        <v>4642</v>
      </c>
      <c r="AK32" s="59">
        <v>5140.8008892215385</v>
      </c>
      <c r="AL32" s="59">
        <v>5058</v>
      </c>
      <c r="AM32" s="59">
        <v>10261</v>
      </c>
      <c r="AN32" s="59">
        <v>12305</v>
      </c>
      <c r="AO32" s="59">
        <v>8524</v>
      </c>
      <c r="AP32" s="128">
        <v>5304</v>
      </c>
      <c r="AQ32" s="128">
        <v>6762</v>
      </c>
      <c r="AR32" s="128">
        <v>7446</v>
      </c>
    </row>
    <row r="33" spans="1:44" ht="15">
      <c r="A33" s="5" t="s">
        <v>164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>
        <v>11194</v>
      </c>
      <c r="AI33" s="59">
        <v>10230</v>
      </c>
      <c r="AJ33" s="59">
        <v>7045</v>
      </c>
      <c r="AK33" s="59">
        <v>5939.605136557564</v>
      </c>
      <c r="AL33" s="59">
        <v>8197</v>
      </c>
      <c r="AM33" s="59">
        <v>9479</v>
      </c>
      <c r="AN33" s="59">
        <v>12663</v>
      </c>
      <c r="AO33" s="59">
        <v>12756</v>
      </c>
      <c r="AP33" s="128">
        <v>7500</v>
      </c>
      <c r="AQ33" s="128">
        <v>12310</v>
      </c>
      <c r="AR33" s="128">
        <v>5887</v>
      </c>
    </row>
    <row r="34" spans="1:41" ht="13.5" customHeight="1">
      <c r="A34" s="5" t="s">
        <v>139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9">
        <v>7875</v>
      </c>
      <c r="AI34" s="59">
        <v>8615</v>
      </c>
      <c r="AJ34" s="59">
        <v>6508</v>
      </c>
      <c r="AK34" s="59"/>
      <c r="AM34" s="59"/>
      <c r="AN34" s="59"/>
      <c r="AO34" s="59"/>
    </row>
    <row r="35" spans="1:41" ht="20.25" customHeight="1">
      <c r="A35" s="5" t="s">
        <v>137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9">
        <v>3319</v>
      </c>
      <c r="AI35" s="59">
        <v>1615</v>
      </c>
      <c r="AJ35" s="59">
        <v>537</v>
      </c>
      <c r="AK35" s="59"/>
      <c r="AM35" s="59"/>
      <c r="AN35" s="59"/>
      <c r="AO35" s="59"/>
    </row>
    <row r="36" spans="1:44" ht="15" customHeight="1">
      <c r="A36" s="5" t="s">
        <v>17</v>
      </c>
      <c r="B36" s="8">
        <v>2168</v>
      </c>
      <c r="C36" s="8">
        <v>2249</v>
      </c>
      <c r="D36" s="8">
        <v>1954</v>
      </c>
      <c r="E36" s="8">
        <v>1857</v>
      </c>
      <c r="F36" s="8">
        <v>2503</v>
      </c>
      <c r="G36" s="8">
        <v>2473</v>
      </c>
      <c r="H36" s="8">
        <v>2388</v>
      </c>
      <c r="I36" s="8">
        <v>2611</v>
      </c>
      <c r="J36" s="8">
        <v>3024</v>
      </c>
      <c r="K36" s="8">
        <v>3438</v>
      </c>
      <c r="L36" s="8">
        <v>3911</v>
      </c>
      <c r="M36" s="8">
        <v>4407.4</v>
      </c>
      <c r="N36" s="8">
        <v>5240</v>
      </c>
      <c r="O36" s="8">
        <v>6244</v>
      </c>
      <c r="P36" s="8">
        <v>5190</v>
      </c>
      <c r="Q36" s="8">
        <v>3855</v>
      </c>
      <c r="R36" s="8">
        <v>3223</v>
      </c>
      <c r="S36" s="8">
        <v>3654.6</v>
      </c>
      <c r="T36" s="8">
        <v>4205</v>
      </c>
      <c r="U36" s="8">
        <v>3932</v>
      </c>
      <c r="V36" s="8">
        <v>3518</v>
      </c>
      <c r="W36" s="8">
        <v>2580</v>
      </c>
      <c r="X36" s="8">
        <v>2270</v>
      </c>
      <c r="Y36" s="8">
        <v>2700</v>
      </c>
      <c r="Z36" s="8">
        <v>2970</v>
      </c>
      <c r="AA36" s="8">
        <v>3090</v>
      </c>
      <c r="AB36" s="8">
        <v>2770</v>
      </c>
      <c r="AC36" s="8">
        <v>2779.4</v>
      </c>
      <c r="AD36" s="8">
        <v>2010</v>
      </c>
      <c r="AE36" s="8">
        <v>1652</v>
      </c>
      <c r="AF36" s="8">
        <v>2509</v>
      </c>
      <c r="AG36" s="8">
        <v>2312</v>
      </c>
      <c r="AH36" s="9">
        <v>2324</v>
      </c>
      <c r="AI36" s="59">
        <v>2319</v>
      </c>
      <c r="AJ36" s="8">
        <v>2065</v>
      </c>
      <c r="AK36" s="59">
        <v>2238.100442016825</v>
      </c>
      <c r="AL36" s="59">
        <v>2402</v>
      </c>
      <c r="AM36" s="59">
        <v>1444</v>
      </c>
      <c r="AN36" s="59">
        <v>1827</v>
      </c>
      <c r="AO36" s="59">
        <v>2396</v>
      </c>
      <c r="AP36" s="128">
        <v>2195</v>
      </c>
      <c r="AQ36" s="128">
        <v>1414</v>
      </c>
      <c r="AR36" s="128">
        <v>919</v>
      </c>
    </row>
    <row r="37" spans="1:44" ht="15" customHeight="1">
      <c r="A37" s="5" t="s">
        <v>103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7690</v>
      </c>
      <c r="Y37" s="8">
        <v>8350</v>
      </c>
      <c r="Z37" s="8">
        <v>8350</v>
      </c>
      <c r="AA37" s="8">
        <v>7295</v>
      </c>
      <c r="AB37" s="8">
        <v>7740</v>
      </c>
      <c r="AC37" s="8">
        <v>7294.100000000001</v>
      </c>
      <c r="AD37" s="8">
        <v>6902</v>
      </c>
      <c r="AE37" s="8">
        <v>4350</v>
      </c>
      <c r="AF37" s="8">
        <v>6244</v>
      </c>
      <c r="AG37" s="8">
        <v>6325</v>
      </c>
      <c r="AH37" s="9">
        <v>7149</v>
      </c>
      <c r="AI37" s="59">
        <v>7630</v>
      </c>
      <c r="AJ37" s="8">
        <v>8404</v>
      </c>
      <c r="AK37" s="59">
        <v>8420.445303697143</v>
      </c>
      <c r="AL37" s="59">
        <v>9332</v>
      </c>
      <c r="AM37" s="59">
        <v>9343</v>
      </c>
      <c r="AN37" s="59">
        <v>10564</v>
      </c>
      <c r="AO37" s="59">
        <v>9874</v>
      </c>
      <c r="AP37" s="128">
        <v>5919</v>
      </c>
      <c r="AQ37" s="128">
        <v>7773</v>
      </c>
      <c r="AR37" s="128">
        <v>4174</v>
      </c>
    </row>
    <row r="38" spans="1:44" ht="15" customHeight="1">
      <c r="A38" s="5" t="s">
        <v>60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49">
        <v>1427.6999999999998</v>
      </c>
      <c r="AD38" s="8"/>
      <c r="AE38" s="8"/>
      <c r="AF38" s="8">
        <v>3186</v>
      </c>
      <c r="AG38" s="8">
        <v>2861</v>
      </c>
      <c r="AH38" s="9">
        <v>2489</v>
      </c>
      <c r="AI38" s="59">
        <v>2440</v>
      </c>
      <c r="AJ38" s="8">
        <v>2380</v>
      </c>
      <c r="AK38" s="59">
        <v>3079.7315229097426</v>
      </c>
      <c r="AL38" s="59">
        <v>2214</v>
      </c>
      <c r="AM38" s="59">
        <v>2507</v>
      </c>
      <c r="AN38" s="59">
        <v>3349</v>
      </c>
      <c r="AO38" s="59">
        <v>3989</v>
      </c>
      <c r="AP38" s="128">
        <v>3589</v>
      </c>
      <c r="AQ38" s="128">
        <v>4555</v>
      </c>
      <c r="AR38" s="128">
        <v>3338</v>
      </c>
    </row>
    <row r="39" spans="1:44" ht="15" customHeight="1">
      <c r="A39" s="5" t="s">
        <v>128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D39" s="8"/>
      <c r="AE39" s="8">
        <v>11034</v>
      </c>
      <c r="AF39" s="8">
        <v>3342</v>
      </c>
      <c r="AG39" s="8">
        <v>3340</v>
      </c>
      <c r="AH39" s="9">
        <v>1530</v>
      </c>
      <c r="AI39" s="59">
        <v>422</v>
      </c>
      <c r="AJ39" s="49">
        <v>388</v>
      </c>
      <c r="AK39" s="59">
        <v>2818.3412032123224</v>
      </c>
      <c r="AL39" s="59">
        <v>512</v>
      </c>
      <c r="AM39" s="59">
        <v>1224</v>
      </c>
      <c r="AN39" s="59">
        <v>1569</v>
      </c>
      <c r="AO39" s="59">
        <v>2037</v>
      </c>
      <c r="AP39" s="128">
        <v>1270</v>
      </c>
      <c r="AQ39" s="128">
        <v>786</v>
      </c>
      <c r="AR39" s="128">
        <v>881</v>
      </c>
    </row>
    <row r="40" spans="1:44" ht="15" customHeight="1">
      <c r="A40" s="5" t="s">
        <v>129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49"/>
      <c r="AD40" s="8"/>
      <c r="AE40" s="8"/>
      <c r="AF40" s="8"/>
      <c r="AG40" s="8"/>
      <c r="AH40" s="59"/>
      <c r="AI40" s="59">
        <v>1494</v>
      </c>
      <c r="AJ40" s="9">
        <v>1493</v>
      </c>
      <c r="AK40" s="59">
        <v>1493</v>
      </c>
      <c r="AL40" s="59">
        <v>1613</v>
      </c>
      <c r="AM40" s="59">
        <v>1493</v>
      </c>
      <c r="AN40" s="59">
        <v>2737</v>
      </c>
      <c r="AO40" s="59">
        <v>2284</v>
      </c>
      <c r="AP40" s="128">
        <v>2118</v>
      </c>
      <c r="AQ40" s="128">
        <v>4124</v>
      </c>
      <c r="AR40" s="128">
        <v>2068</v>
      </c>
    </row>
    <row r="41" spans="1:44" ht="15.75" customHeight="1" thickBot="1">
      <c r="A41" s="5" t="s">
        <v>198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49"/>
      <c r="AD41" s="8"/>
      <c r="AE41" s="8"/>
      <c r="AF41" s="8"/>
      <c r="AG41" s="8"/>
      <c r="AH41" s="59"/>
      <c r="AJ41" s="9"/>
      <c r="AK41" s="59"/>
      <c r="AM41" s="59">
        <v>749</v>
      </c>
      <c r="AN41" s="114">
        <v>934</v>
      </c>
      <c r="AO41" s="126">
        <v>625</v>
      </c>
      <c r="AP41" s="128">
        <v>1221</v>
      </c>
      <c r="AQ41" s="128">
        <v>2700</v>
      </c>
      <c r="AR41" s="128">
        <v>1359</v>
      </c>
    </row>
    <row r="42" spans="1:44" ht="15.75" customHeight="1" thickBot="1">
      <c r="A42" s="11" t="s">
        <v>18</v>
      </c>
      <c r="B42" s="14">
        <f aca="true" t="shared" si="0" ref="B42:W42">SUM(B5:B39)</f>
        <v>1239198</v>
      </c>
      <c r="C42" s="14">
        <f t="shared" si="0"/>
        <v>1081009</v>
      </c>
      <c r="D42" s="14">
        <f t="shared" si="0"/>
        <v>946854</v>
      </c>
      <c r="E42" s="14">
        <f t="shared" si="0"/>
        <v>872926</v>
      </c>
      <c r="F42" s="14">
        <f t="shared" si="0"/>
        <v>1053048</v>
      </c>
      <c r="G42" s="14">
        <f t="shared" si="0"/>
        <v>1095928</v>
      </c>
      <c r="H42" s="14">
        <f t="shared" si="0"/>
        <v>1150587</v>
      </c>
      <c r="I42" s="14">
        <f t="shared" si="0"/>
        <v>1221209</v>
      </c>
      <c r="J42" s="14">
        <f t="shared" si="0"/>
        <v>1131405</v>
      </c>
      <c r="K42" s="14">
        <f t="shared" si="0"/>
        <v>1105272</v>
      </c>
      <c r="L42" s="14">
        <f t="shared" si="0"/>
        <v>1081500</v>
      </c>
      <c r="M42" s="14">
        <f t="shared" si="0"/>
        <v>986305.4</v>
      </c>
      <c r="N42" s="14">
        <f t="shared" si="0"/>
        <v>976390</v>
      </c>
      <c r="O42" s="14">
        <f t="shared" si="0"/>
        <v>852361</v>
      </c>
      <c r="P42" s="14">
        <f t="shared" si="0"/>
        <v>806332</v>
      </c>
      <c r="Q42" s="14">
        <f t="shared" si="0"/>
        <v>845889</v>
      </c>
      <c r="R42" s="14">
        <f t="shared" si="0"/>
        <v>832197</v>
      </c>
      <c r="S42" s="14">
        <f t="shared" si="0"/>
        <v>835363.6000000001</v>
      </c>
      <c r="T42" s="14">
        <f t="shared" si="0"/>
        <v>821398</v>
      </c>
      <c r="U42" s="14">
        <f t="shared" si="0"/>
        <v>739184</v>
      </c>
      <c r="V42" s="14">
        <f t="shared" si="0"/>
        <v>794480</v>
      </c>
      <c r="W42" s="14">
        <f t="shared" si="0"/>
        <v>829344</v>
      </c>
      <c r="X42" s="14">
        <f>SUM(X5:X39)-X5-X11</f>
        <v>833119</v>
      </c>
      <c r="Y42" s="14">
        <f>SUM(Y5:Y39)-Y5-Y11</f>
        <v>833022</v>
      </c>
      <c r="Z42" s="14">
        <f>SUM(Z5:Z39)-Z5-Z11</f>
        <v>867502</v>
      </c>
      <c r="AA42" s="14">
        <f>SUM(AA5:AA39)-AA5-AA11</f>
        <v>852779</v>
      </c>
      <c r="AB42" s="14">
        <f>SUM(AB5:AB39)-AB5-AB11</f>
        <v>773417</v>
      </c>
      <c r="AC42" s="50">
        <f>SUM(AC5:AC38)-AC5-AC11</f>
        <v>645562.560010652</v>
      </c>
      <c r="AD42" s="14">
        <f>SUM(AD5:AD39)-AD5-AD11</f>
        <v>698496</v>
      </c>
      <c r="AE42" s="14">
        <f>SUM(AE5:AE39)-AE5-AE11</f>
        <v>714443</v>
      </c>
      <c r="AF42" s="14">
        <f>SUM(AF5:AF39)-AF5-AF11</f>
        <v>674090</v>
      </c>
      <c r="AG42" s="14">
        <f>SUM(AG5:AG39)-AG5-AG11</f>
        <v>719182</v>
      </c>
      <c r="AH42" s="14">
        <f>SUM(AH5:AH40)-AH5-AH8-AH11-AH19-AH31</f>
        <v>700421</v>
      </c>
      <c r="AI42" s="14">
        <f>SUM(AI5:AI40)-AI5-AI8-AI11-AI19-AI31</f>
        <v>753453</v>
      </c>
      <c r="AJ42" s="14">
        <f>SUM(AJ5:AJ40)-AJ5-AJ8-AJ11-AJ31</f>
        <v>727018</v>
      </c>
      <c r="AK42" s="14">
        <f>SUM(AK5:AK40)-AK5-AK8-AK11-AK31</f>
        <v>704576.835230828</v>
      </c>
      <c r="AL42" s="14">
        <f>SUM(AL5:AL40)-AL5-AL8-AL11-AL31</f>
        <v>734167</v>
      </c>
      <c r="AM42" s="14">
        <f aca="true" t="shared" si="1" ref="AM42:AR42">SUM(AM5:AM41)-AM5-AM8-AM11-AM31</f>
        <v>684552</v>
      </c>
      <c r="AN42" s="14">
        <f t="shared" si="1"/>
        <v>696341</v>
      </c>
      <c r="AO42" s="14">
        <f t="shared" si="1"/>
        <v>621105</v>
      </c>
      <c r="AP42" s="14">
        <f t="shared" si="1"/>
        <v>576415</v>
      </c>
      <c r="AQ42" s="14">
        <f t="shared" si="1"/>
        <v>601874</v>
      </c>
      <c r="AR42" s="14">
        <f t="shared" si="1"/>
        <v>536474</v>
      </c>
    </row>
    <row r="43" spans="1:32" ht="15" customHeight="1">
      <c r="A43" s="15" t="s">
        <v>119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9" ht="15" customHeight="1">
      <c r="A44" s="15" t="s">
        <v>45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J44" s="31"/>
      <c r="AM44" s="31"/>
    </row>
    <row r="45" spans="1:32" ht="15">
      <c r="A45" s="16" t="s">
        <v>64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>
      <c r="A46" s="16" t="s">
        <v>65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>
      <c r="A47" s="16" t="s">
        <v>66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">
      <c r="A48" s="16" t="s">
        <v>130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ht="15">
      <c r="A49" s="16" t="s">
        <v>111</v>
      </c>
    </row>
    <row r="50" spans="1:38" s="57" customFormat="1" ht="15">
      <c r="A50" s="68" t="s">
        <v>211</v>
      </c>
      <c r="B50" s="58"/>
      <c r="C50" s="54"/>
      <c r="D50" s="54"/>
      <c r="E50" s="54"/>
      <c r="F50" s="54"/>
      <c r="G50" s="55"/>
      <c r="H50" s="56"/>
      <c r="AI50" s="61"/>
      <c r="AL50" s="61"/>
    </row>
    <row r="51" spans="1:39" ht="15" customHeight="1">
      <c r="A51" s="15" t="s">
        <v>122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J51" s="31"/>
      <c r="AM51" s="31"/>
    </row>
    <row r="52" spans="1:39" ht="15" customHeight="1">
      <c r="A52" s="15" t="s">
        <v>123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J52" s="31"/>
      <c r="AM52" s="31"/>
    </row>
    <row r="53" spans="1:39" ht="15" customHeight="1">
      <c r="A53" s="15" t="s">
        <v>124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J53" s="31"/>
      <c r="AM53" s="31"/>
    </row>
    <row r="54" spans="1:39" ht="15" customHeight="1">
      <c r="A54" s="15" t="s">
        <v>160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J54" s="31"/>
      <c r="AM54" s="31"/>
    </row>
    <row r="55" spans="1:39" ht="15" customHeight="1">
      <c r="A55" s="15" t="s">
        <v>212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J55" s="31"/>
      <c r="AM55" s="31"/>
    </row>
    <row r="56" spans="1:39" ht="15" customHeight="1">
      <c r="A56" s="15" t="s">
        <v>213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J56" s="31"/>
      <c r="AM56" s="31"/>
    </row>
    <row r="57" spans="1:39" ht="15" customHeight="1">
      <c r="A57" s="15" t="s">
        <v>214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J57" s="31"/>
      <c r="AM57" s="31"/>
    </row>
    <row r="58" spans="1:39" ht="15" customHeight="1">
      <c r="A58" s="15" t="s">
        <v>216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J58" s="31"/>
      <c r="AM58" s="31"/>
    </row>
    <row r="59" spans="1:39" ht="15" customHeight="1">
      <c r="A59" s="15" t="s">
        <v>217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J59" s="31"/>
      <c r="AM59" s="31"/>
    </row>
    <row r="60" spans="1:39" ht="15" customHeight="1">
      <c r="A60" s="15" t="s">
        <v>218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J60" s="31"/>
      <c r="AM60" s="31"/>
    </row>
    <row r="61" spans="1:39" ht="15" customHeight="1">
      <c r="A61" s="15" t="s">
        <v>215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J61" s="31"/>
      <c r="AM61" s="31"/>
    </row>
    <row r="62" spans="1:39" ht="28.5" customHeight="1">
      <c r="A62" s="224" t="s">
        <v>226</v>
      </c>
      <c r="B62" s="224"/>
      <c r="C62" s="224"/>
      <c r="D62" s="224"/>
      <c r="E62" s="224"/>
      <c r="F62" s="224"/>
      <c r="G62" s="22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J62" s="31"/>
      <c r="AM62" s="31"/>
    </row>
    <row r="63" spans="1:39" ht="33" customHeight="1">
      <c r="A63" s="224" t="s">
        <v>247</v>
      </c>
      <c r="B63" s="224"/>
      <c r="C63" s="224"/>
      <c r="D63" s="224"/>
      <c r="E63" s="224"/>
      <c r="F63" s="224"/>
      <c r="G63" s="22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J63" s="31"/>
      <c r="AM63" s="31"/>
    </row>
    <row r="64" spans="1:39" ht="45" customHeight="1">
      <c r="A64" s="224" t="s">
        <v>268</v>
      </c>
      <c r="B64" s="224"/>
      <c r="C64" s="224"/>
      <c r="D64" s="224"/>
      <c r="E64" s="224"/>
      <c r="F64" s="224"/>
      <c r="G64" s="22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J64" s="31"/>
      <c r="AM64" s="31"/>
    </row>
    <row r="65" spans="1:39" ht="45" customHeight="1">
      <c r="A65" s="224" t="s">
        <v>290</v>
      </c>
      <c r="B65" s="224"/>
      <c r="C65" s="224"/>
      <c r="D65" s="224"/>
      <c r="E65" s="224"/>
      <c r="F65" s="224"/>
      <c r="G65" s="22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J65" s="31"/>
      <c r="AM65" s="31"/>
    </row>
    <row r="66" spans="1:2" ht="15">
      <c r="A66" s="64" t="s">
        <v>125</v>
      </c>
      <c r="B66" s="63"/>
    </row>
    <row r="68" s="65" customFormat="1" ht="12.75">
      <c r="AL68" s="109"/>
    </row>
  </sheetData>
  <sheetProtection/>
  <mergeCells count="6">
    <mergeCell ref="A1:M1"/>
    <mergeCell ref="A2:M2"/>
    <mergeCell ref="A62:G62"/>
    <mergeCell ref="A63:G63"/>
    <mergeCell ref="A64:G64"/>
    <mergeCell ref="A65:G6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14" scale="26" r:id="rId1"/>
  <ignoredErrors>
    <ignoredError sqref="AI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R56"/>
  <sheetViews>
    <sheetView zoomScalePageLayoutView="0" workbookViewId="0" topLeftCell="A1">
      <pane xSplit="1" ySplit="4" topLeftCell="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M2"/>
    </sheetView>
  </sheetViews>
  <sheetFormatPr defaultColWidth="11.421875" defaultRowHeight="12.75"/>
  <cols>
    <col min="1" max="1" width="19.7109375" style="2" customWidth="1"/>
    <col min="2" max="34" width="11.421875" style="2" customWidth="1"/>
    <col min="35" max="36" width="12.421875" style="2" bestFit="1" customWidth="1"/>
    <col min="37" max="37" width="11.421875" style="2" customWidth="1"/>
    <col min="38" max="38" width="12.421875" style="2" bestFit="1" customWidth="1"/>
    <col min="39" max="39" width="12.421875" style="105" bestFit="1" customWidth="1"/>
    <col min="40" max="16384" width="11.421875" style="2" customWidth="1"/>
  </cols>
  <sheetData>
    <row r="1" spans="1:33" ht="15">
      <c r="A1" s="223" t="s">
        <v>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ht="15">
      <c r="A2" s="225" t="s">
        <v>85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3" ht="13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44" ht="27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87</v>
      </c>
      <c r="Q4" s="13" t="s">
        <v>88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109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141</v>
      </c>
      <c r="AJ4" s="13" t="s">
        <v>155</v>
      </c>
      <c r="AK4" s="13" t="s">
        <v>162</v>
      </c>
      <c r="AL4" s="13" t="s">
        <v>190</v>
      </c>
      <c r="AM4" s="110" t="s">
        <v>199</v>
      </c>
      <c r="AN4" s="116" t="s">
        <v>209</v>
      </c>
      <c r="AO4" s="116" t="s">
        <v>228</v>
      </c>
      <c r="AP4" s="116" t="s">
        <v>258</v>
      </c>
      <c r="AQ4" s="116" t="s">
        <v>272</v>
      </c>
      <c r="AR4" s="116" t="s">
        <v>296</v>
      </c>
    </row>
    <row r="5" spans="1:44" ht="15">
      <c r="A5" s="5" t="s">
        <v>1</v>
      </c>
      <c r="B5" s="8">
        <v>965983</v>
      </c>
      <c r="C5" s="8">
        <v>685953</v>
      </c>
      <c r="D5" s="8">
        <v>650452</v>
      </c>
      <c r="E5" s="8">
        <v>585946</v>
      </c>
      <c r="F5" s="8">
        <v>988283</v>
      </c>
      <c r="G5" s="8">
        <v>1164691</v>
      </c>
      <c r="H5" s="8">
        <v>1625809</v>
      </c>
      <c r="I5" s="8">
        <v>1874117</v>
      </c>
      <c r="J5" s="8">
        <v>1734199</v>
      </c>
      <c r="K5" s="8">
        <v>1765525</v>
      </c>
      <c r="L5" s="8">
        <v>1718214</v>
      </c>
      <c r="M5" s="8">
        <v>1588677</v>
      </c>
      <c r="N5" s="8">
        <v>1556588</v>
      </c>
      <c r="O5" s="8">
        <v>1322335.7</v>
      </c>
      <c r="P5" s="8">
        <v>1271202.2</v>
      </c>
      <c r="Q5" s="8">
        <v>1372166.4</v>
      </c>
      <c r="R5" s="8">
        <v>1227148.3</v>
      </c>
      <c r="S5" s="8">
        <v>1563732.5</v>
      </c>
      <c r="T5" s="8">
        <v>1682040.4</v>
      </c>
      <c r="U5" s="8">
        <v>1196625.6</v>
      </c>
      <c r="V5" s="8">
        <v>1492709.9</v>
      </c>
      <c r="W5" s="8">
        <v>1780156.5</v>
      </c>
      <c r="X5" s="8">
        <v>1820386.9</v>
      </c>
      <c r="Y5" s="8">
        <v>1797084.4</v>
      </c>
      <c r="Z5" s="8">
        <v>1921652</v>
      </c>
      <c r="AA5" s="8">
        <v>1851940</v>
      </c>
      <c r="AB5" s="8">
        <v>1403689.2</v>
      </c>
      <c r="AC5" s="8">
        <v>1104571</v>
      </c>
      <c r="AD5" s="8">
        <v>1237860.8</v>
      </c>
      <c r="AE5" s="8">
        <v>1145289.7</v>
      </c>
      <c r="AF5" s="20">
        <v>1523921.3</v>
      </c>
      <c r="AG5" s="8">
        <v>1575822</v>
      </c>
      <c r="AH5" s="9">
        <v>1213101</v>
      </c>
      <c r="AI5" s="9">
        <v>1474662.5</v>
      </c>
      <c r="AJ5" s="8">
        <v>1358128.6099999999</v>
      </c>
      <c r="AK5" s="8">
        <v>1482310.1</v>
      </c>
      <c r="AL5" s="8">
        <f>+AL6+AL7</f>
        <v>1731935</v>
      </c>
      <c r="AM5" s="105">
        <v>1349491.94</v>
      </c>
      <c r="AN5" s="117">
        <v>1469003.4</v>
      </c>
      <c r="AO5" s="118">
        <v>1399919</v>
      </c>
      <c r="AP5" s="118">
        <v>1230988.4</v>
      </c>
      <c r="AQ5" s="118">
        <v>1353607.9435767315</v>
      </c>
      <c r="AR5" s="118">
        <v>1106926.4684235079</v>
      </c>
    </row>
    <row r="6" spans="1:44" ht="15">
      <c r="A6" s="5" t="s">
        <v>153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20"/>
      <c r="AG6" s="8"/>
      <c r="AH6" s="8">
        <v>1114411.3</v>
      </c>
      <c r="AI6" s="8">
        <v>1365123.3</v>
      </c>
      <c r="AJ6" s="8">
        <v>1236091.7399999998</v>
      </c>
      <c r="AK6" s="8">
        <v>1333212.5</v>
      </c>
      <c r="AL6" s="8">
        <v>1531005.6</v>
      </c>
      <c r="AM6" s="105">
        <v>1221269.1400000001</v>
      </c>
      <c r="AN6" s="117">
        <v>1281339.7</v>
      </c>
      <c r="AO6" s="118">
        <v>1204856.2</v>
      </c>
      <c r="AP6" s="118">
        <v>1086140.1</v>
      </c>
      <c r="AQ6" s="118">
        <v>1203382.8</v>
      </c>
      <c r="AR6" s="118">
        <v>1009742.6922881119</v>
      </c>
    </row>
    <row r="7" spans="1:44" ht="1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0"/>
      <c r="AG7" s="8"/>
      <c r="AH7" s="8">
        <v>98689.7</v>
      </c>
      <c r="AI7" s="8">
        <v>109539.2</v>
      </c>
      <c r="AJ7" s="8">
        <v>122036.87</v>
      </c>
      <c r="AK7" s="8">
        <v>149097.6</v>
      </c>
      <c r="AL7" s="8">
        <v>200929.4</v>
      </c>
      <c r="AM7" s="105">
        <v>128222.8</v>
      </c>
      <c r="AN7" s="117">
        <v>187663.7</v>
      </c>
      <c r="AO7" s="118">
        <v>195062.8</v>
      </c>
      <c r="AP7" s="118">
        <v>144848.3</v>
      </c>
      <c r="AQ7" s="118">
        <v>150225.1435767315</v>
      </c>
      <c r="AR7" s="118">
        <v>97183.77613539617</v>
      </c>
    </row>
    <row r="8" spans="1:44" ht="15">
      <c r="A8" s="5" t="s">
        <v>3</v>
      </c>
      <c r="B8" s="8">
        <v>104982</v>
      </c>
      <c r="C8" s="8">
        <v>91367</v>
      </c>
      <c r="D8" s="8">
        <v>117849</v>
      </c>
      <c r="E8" s="8">
        <v>73243</v>
      </c>
      <c r="F8" s="8">
        <v>73513</v>
      </c>
      <c r="G8" s="8">
        <v>84960</v>
      </c>
      <c r="H8" s="8">
        <v>68077</v>
      </c>
      <c r="I8" s="8">
        <v>48331</v>
      </c>
      <c r="J8" s="8">
        <v>81619</v>
      </c>
      <c r="K8" s="8">
        <v>85087</v>
      </c>
      <c r="L8" s="8">
        <v>91585</v>
      </c>
      <c r="M8" s="8">
        <v>106959</v>
      </c>
      <c r="N8" s="8">
        <v>109089</v>
      </c>
      <c r="O8" s="8">
        <v>83969.9</v>
      </c>
      <c r="P8" s="8">
        <v>100289.4</v>
      </c>
      <c r="Q8" s="8">
        <v>90630</v>
      </c>
      <c r="R8" s="8">
        <v>64102.6</v>
      </c>
      <c r="S8" s="8">
        <v>81578.4</v>
      </c>
      <c r="T8" s="8">
        <v>115349.7</v>
      </c>
      <c r="U8" s="8">
        <v>81473.1</v>
      </c>
      <c r="V8" s="8">
        <v>59638.6</v>
      </c>
      <c r="W8" s="8">
        <v>65454.4</v>
      </c>
      <c r="X8" s="8">
        <v>77150.8</v>
      </c>
      <c r="Y8" s="8">
        <v>77010.1</v>
      </c>
      <c r="Z8" s="8">
        <v>56155.8</v>
      </c>
      <c r="AA8" s="8">
        <v>102416.8</v>
      </c>
      <c r="AB8" s="8">
        <v>136700.4</v>
      </c>
      <c r="AC8" s="8">
        <v>87895</v>
      </c>
      <c r="AD8" s="8">
        <v>95868.6</v>
      </c>
      <c r="AE8" s="8">
        <v>73423.5</v>
      </c>
      <c r="AF8" s="20">
        <v>97369.8</v>
      </c>
      <c r="AG8" s="8">
        <v>122682</v>
      </c>
      <c r="AH8" s="8">
        <v>75879</v>
      </c>
      <c r="AI8" s="8">
        <v>79611</v>
      </c>
      <c r="AJ8" s="8">
        <v>82350.22666666667</v>
      </c>
      <c r="AK8" s="8">
        <v>49573.5</v>
      </c>
      <c r="AL8" s="8">
        <f>+AL9+AL10</f>
        <v>108268.5</v>
      </c>
      <c r="AM8" s="105">
        <v>95482.18000000001</v>
      </c>
      <c r="AN8" s="117">
        <v>170652.28</v>
      </c>
      <c r="AO8" s="118">
        <v>210890.1</v>
      </c>
      <c r="AP8" s="118">
        <v>193165.93764367816</v>
      </c>
      <c r="AQ8" s="118">
        <v>157531.23859386056</v>
      </c>
      <c r="AR8" s="118">
        <v>109017.52995080582</v>
      </c>
    </row>
    <row r="9" spans="1:44" ht="15">
      <c r="A9" s="5" t="s">
        <v>146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  <c r="AG9" s="8"/>
      <c r="AH9" s="8">
        <v>59104</v>
      </c>
      <c r="AI9" s="8">
        <v>61927.8</v>
      </c>
      <c r="AJ9" s="8">
        <v>69313.53666666667</v>
      </c>
      <c r="AK9" s="8">
        <v>34522</v>
      </c>
      <c r="AL9" s="8">
        <v>63600.5</v>
      </c>
      <c r="AM9" s="105">
        <v>67391.55</v>
      </c>
      <c r="AN9" s="117">
        <v>124274.4</v>
      </c>
      <c r="AO9" s="118">
        <v>164383.5</v>
      </c>
      <c r="AP9" s="118">
        <v>158647</v>
      </c>
      <c r="AQ9" s="118">
        <v>116454.8083984036</v>
      </c>
      <c r="AR9" s="118">
        <v>71206.4627597389</v>
      </c>
    </row>
    <row r="10" spans="1:44" ht="15">
      <c r="A10" s="5" t="s">
        <v>147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0"/>
      <c r="AG10" s="8"/>
      <c r="AH10" s="8">
        <v>16774.8</v>
      </c>
      <c r="AI10" s="8">
        <v>17683.2</v>
      </c>
      <c r="AJ10" s="8">
        <v>13036.69</v>
      </c>
      <c r="AK10" s="8">
        <v>15051.5</v>
      </c>
      <c r="AL10" s="8">
        <v>44668</v>
      </c>
      <c r="AM10" s="105">
        <v>28090.629999999997</v>
      </c>
      <c r="AN10" s="117">
        <v>46377.88</v>
      </c>
      <c r="AO10" s="118">
        <v>46506.6</v>
      </c>
      <c r="AP10" s="118">
        <v>34518.93764367816</v>
      </c>
      <c r="AQ10" s="118">
        <v>41076.430195456946</v>
      </c>
      <c r="AR10" s="118">
        <v>37811.06719106691</v>
      </c>
    </row>
    <row r="11" spans="1:44" ht="15">
      <c r="A11" s="5" t="s">
        <v>2</v>
      </c>
      <c r="B11" s="8">
        <v>172587</v>
      </c>
      <c r="C11" s="8">
        <v>130656</v>
      </c>
      <c r="D11" s="8">
        <v>117623</v>
      </c>
      <c r="E11" s="8">
        <v>146328</v>
      </c>
      <c r="F11" s="8">
        <v>163036</v>
      </c>
      <c r="G11" s="8">
        <v>170361</v>
      </c>
      <c r="H11" s="8">
        <v>124354</v>
      </c>
      <c r="I11" s="8">
        <v>127541</v>
      </c>
      <c r="J11" s="8">
        <v>156934</v>
      </c>
      <c r="K11" s="8">
        <v>164525</v>
      </c>
      <c r="L11" s="8">
        <v>205465</v>
      </c>
      <c r="M11" s="8">
        <v>206684</v>
      </c>
      <c r="N11" s="8">
        <v>182699</v>
      </c>
      <c r="O11" s="8">
        <v>202435.2</v>
      </c>
      <c r="P11" s="8">
        <v>176434.2</v>
      </c>
      <c r="Q11" s="8">
        <v>201686</v>
      </c>
      <c r="R11" s="8">
        <v>199627</v>
      </c>
      <c r="S11" s="8">
        <v>335885.8</v>
      </c>
      <c r="T11" s="8">
        <v>250154.8</v>
      </c>
      <c r="U11" s="8">
        <v>201276.5</v>
      </c>
      <c r="V11" s="8">
        <v>247935.7</v>
      </c>
      <c r="W11" s="8">
        <v>344527.4</v>
      </c>
      <c r="X11" s="8">
        <v>416296.7</v>
      </c>
      <c r="Y11" s="8">
        <v>488049.8</v>
      </c>
      <c r="Z11" s="8">
        <v>538599.5</v>
      </c>
      <c r="AA11" s="8">
        <v>357352.3</v>
      </c>
      <c r="AB11" s="8">
        <v>435040.9</v>
      </c>
      <c r="AC11" s="8">
        <v>341911</v>
      </c>
      <c r="AD11" s="8">
        <v>383759.1</v>
      </c>
      <c r="AE11" s="8">
        <v>344211.6</v>
      </c>
      <c r="AF11" s="20">
        <v>380852.7</v>
      </c>
      <c r="AG11" s="8">
        <v>563812</v>
      </c>
      <c r="AH11" s="8">
        <v>450798</v>
      </c>
      <c r="AI11" s="8">
        <v>680381.9</v>
      </c>
      <c r="AJ11" s="8">
        <v>609925.8300000001</v>
      </c>
      <c r="AK11" s="8">
        <v>421048.1</v>
      </c>
      <c r="AL11" s="8">
        <v>533080.4</v>
      </c>
      <c r="AM11" s="105">
        <v>713102.29</v>
      </c>
      <c r="AN11" s="117">
        <v>571471.35</v>
      </c>
      <c r="AO11" s="118">
        <v>384922.1</v>
      </c>
      <c r="AP11" s="118">
        <v>477395.6</v>
      </c>
      <c r="AQ11" s="118">
        <v>525244.6301278409</v>
      </c>
      <c r="AR11" s="118">
        <v>578448.0578630007</v>
      </c>
    </row>
    <row r="12" spans="1:44" ht="15">
      <c r="A12" s="5" t="s">
        <v>5</v>
      </c>
      <c r="B12" s="8">
        <v>405185</v>
      </c>
      <c r="C12" s="8">
        <v>518142</v>
      </c>
      <c r="D12" s="8">
        <v>484049</v>
      </c>
      <c r="E12" s="8">
        <v>511547</v>
      </c>
      <c r="F12" s="8">
        <v>721389</v>
      </c>
      <c r="G12" s="8">
        <v>771776</v>
      </c>
      <c r="H12" s="8">
        <v>721289</v>
      </c>
      <c r="I12" s="8">
        <v>617244</v>
      </c>
      <c r="J12" s="8">
        <v>660855</v>
      </c>
      <c r="K12" s="8">
        <v>938464</v>
      </c>
      <c r="L12" s="8">
        <v>823150</v>
      </c>
      <c r="M12" s="8">
        <v>835723</v>
      </c>
      <c r="N12" s="8">
        <v>911056</v>
      </c>
      <c r="O12" s="8">
        <v>899496</v>
      </c>
      <c r="P12" s="8">
        <v>937250.4</v>
      </c>
      <c r="Q12" s="8">
        <v>942223.1</v>
      </c>
      <c r="R12" s="8">
        <v>931572.2</v>
      </c>
      <c r="S12" s="8">
        <v>783268.4</v>
      </c>
      <c r="T12" s="8">
        <v>943275.7</v>
      </c>
      <c r="U12" s="8">
        <v>624036.7</v>
      </c>
      <c r="V12" s="8">
        <v>652018.5</v>
      </c>
      <c r="W12" s="8">
        <v>778498</v>
      </c>
      <c r="X12" s="8">
        <v>924211</v>
      </c>
      <c r="Y12" s="8">
        <v>1189728.9</v>
      </c>
      <c r="Z12" s="8">
        <v>1320605.8</v>
      </c>
      <c r="AA12" s="8">
        <v>1507766.1</v>
      </c>
      <c r="AB12" s="8">
        <v>1381894.4</v>
      </c>
      <c r="AC12" s="8">
        <v>1123091.1</v>
      </c>
      <c r="AD12" s="8">
        <v>1365471.6</v>
      </c>
      <c r="AE12" s="8">
        <v>1345652.8</v>
      </c>
      <c r="AF12" s="20">
        <v>1357920.9</v>
      </c>
      <c r="AG12" s="8">
        <v>1437561</v>
      </c>
      <c r="AH12" s="8">
        <v>1493292</v>
      </c>
      <c r="AI12" s="8">
        <v>1518548.9</v>
      </c>
      <c r="AJ12" s="8">
        <v>1186127.25</v>
      </c>
      <c r="AK12" s="8">
        <v>1538755.2000000002</v>
      </c>
      <c r="AL12" s="8">
        <f>+AL13+AL14</f>
        <v>1174487.5</v>
      </c>
      <c r="AM12" s="105">
        <v>1062588.74</v>
      </c>
      <c r="AN12" s="117">
        <v>1110607.7</v>
      </c>
      <c r="AO12" s="118">
        <v>973177.6</v>
      </c>
      <c r="AP12" s="118">
        <v>592988.1</v>
      </c>
      <c r="AQ12" s="118">
        <v>793821.7768969845</v>
      </c>
      <c r="AR12" s="118">
        <v>608005.9095751729</v>
      </c>
    </row>
    <row r="13" spans="1:44" ht="15">
      <c r="A13" s="5" t="s">
        <v>144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0"/>
      <c r="AG13" s="8"/>
      <c r="AH13" s="8">
        <v>1413644</v>
      </c>
      <c r="AI13" s="8">
        <v>1411057</v>
      </c>
      <c r="AJ13" s="8">
        <v>1115732.3</v>
      </c>
      <c r="AK13" s="8">
        <v>1517892.1</v>
      </c>
      <c r="AL13" s="8">
        <v>1149039.1</v>
      </c>
      <c r="AM13" s="105">
        <v>1039675.53</v>
      </c>
      <c r="AN13" s="117">
        <v>1087909.9</v>
      </c>
      <c r="AO13" s="118">
        <v>951069.5</v>
      </c>
      <c r="AP13" s="118">
        <v>565883.8</v>
      </c>
      <c r="AQ13" s="118">
        <v>771960.3203020359</v>
      </c>
      <c r="AR13" s="118">
        <v>590221.893270793</v>
      </c>
    </row>
    <row r="14" spans="1:44" ht="15">
      <c r="A14" s="5" t="s">
        <v>145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0"/>
      <c r="AG14" s="8"/>
      <c r="AH14" s="8">
        <v>79647.8</v>
      </c>
      <c r="AI14" s="8">
        <v>107491.9</v>
      </c>
      <c r="AJ14" s="8">
        <v>70394.95</v>
      </c>
      <c r="AK14" s="8">
        <v>20863.1</v>
      </c>
      <c r="AL14" s="8">
        <v>25448.4</v>
      </c>
      <c r="AM14" s="105">
        <v>22913.21</v>
      </c>
      <c r="AN14" s="117">
        <v>22697.8</v>
      </c>
      <c r="AO14" s="118">
        <v>22108.1</v>
      </c>
      <c r="AP14" s="118">
        <v>27104.3</v>
      </c>
      <c r="AQ14" s="118">
        <v>21861.456594948548</v>
      </c>
      <c r="AR14" s="118">
        <v>17784.01630437991</v>
      </c>
    </row>
    <row r="15" spans="1:44" ht="15">
      <c r="A15" s="5" t="s">
        <v>6</v>
      </c>
      <c r="B15" s="8">
        <v>95441</v>
      </c>
      <c r="C15" s="8">
        <v>99735</v>
      </c>
      <c r="D15" s="8">
        <v>131181</v>
      </c>
      <c r="E15" s="8">
        <v>115555</v>
      </c>
      <c r="F15" s="8">
        <v>165011</v>
      </c>
      <c r="G15" s="8">
        <v>156649</v>
      </c>
      <c r="H15" s="8">
        <v>126667</v>
      </c>
      <c r="I15" s="8">
        <v>147033</v>
      </c>
      <c r="J15" s="8">
        <v>162251</v>
      </c>
      <c r="K15" s="8">
        <v>185186</v>
      </c>
      <c r="L15" s="8">
        <v>136012</v>
      </c>
      <c r="M15" s="8">
        <v>117115</v>
      </c>
      <c r="N15" s="8">
        <v>133531</v>
      </c>
      <c r="O15" s="8">
        <v>130629.3</v>
      </c>
      <c r="P15" s="8">
        <v>133080</v>
      </c>
      <c r="Q15" s="8">
        <v>145899</v>
      </c>
      <c r="R15" s="8">
        <v>152795.4</v>
      </c>
      <c r="S15" s="8">
        <v>107441.6</v>
      </c>
      <c r="T15" s="8">
        <v>104344.5</v>
      </c>
      <c r="U15" s="8">
        <v>61000.2</v>
      </c>
      <c r="V15" s="8">
        <v>135060</v>
      </c>
      <c r="W15" s="8">
        <v>143260.9</v>
      </c>
      <c r="X15" s="8">
        <v>141926.8</v>
      </c>
      <c r="Y15" s="8">
        <v>140849.1</v>
      </c>
      <c r="Z15" s="8">
        <v>119265</v>
      </c>
      <c r="AA15" s="8">
        <v>116831.9</v>
      </c>
      <c r="AB15" s="8">
        <v>160314.6</v>
      </c>
      <c r="AC15" s="8">
        <v>110267.7</v>
      </c>
      <c r="AD15" s="8">
        <v>121400.2</v>
      </c>
      <c r="AE15" s="8">
        <v>127311.2</v>
      </c>
      <c r="AF15" s="20">
        <v>94672.5</v>
      </c>
      <c r="AG15" s="8">
        <v>130375</v>
      </c>
      <c r="AH15" s="8">
        <v>149787.9</v>
      </c>
      <c r="AI15" s="8">
        <v>130307.3</v>
      </c>
      <c r="AJ15" s="8">
        <v>134884.32</v>
      </c>
      <c r="AK15" s="8">
        <v>163559.6</v>
      </c>
      <c r="AL15" s="8">
        <v>174008.3</v>
      </c>
      <c r="AM15" s="105">
        <v>127865.98999999999</v>
      </c>
      <c r="AN15" s="117">
        <v>192808</v>
      </c>
      <c r="AO15" s="118">
        <v>174897.2</v>
      </c>
      <c r="AP15" s="118">
        <v>169696.5</v>
      </c>
      <c r="AQ15" s="118">
        <v>146085.1</v>
      </c>
      <c r="AR15" s="118">
        <v>100557.00067274869</v>
      </c>
    </row>
    <row r="16" spans="1:44" ht="15">
      <c r="A16" s="5" t="s">
        <v>59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47421.8</v>
      </c>
      <c r="Y16" s="8">
        <v>42998.3</v>
      </c>
      <c r="Z16" s="8">
        <v>42998.3</v>
      </c>
      <c r="AA16" s="8">
        <v>50782.3</v>
      </c>
      <c r="AB16" s="8">
        <v>46139.3</v>
      </c>
      <c r="AC16" s="8">
        <v>95132.4</v>
      </c>
      <c r="AD16" s="8">
        <v>92721.2</v>
      </c>
      <c r="AE16" s="8">
        <v>81123.1</v>
      </c>
      <c r="AF16" s="20">
        <v>128950.9</v>
      </c>
      <c r="AG16" s="8">
        <v>113865.6</v>
      </c>
      <c r="AH16" s="8">
        <v>80504.9</v>
      </c>
      <c r="AI16" s="8">
        <v>116367.9</v>
      </c>
      <c r="AJ16" s="8">
        <v>103683.77</v>
      </c>
      <c r="AK16" s="8">
        <v>128953</v>
      </c>
      <c r="AL16" s="8">
        <v>146023</v>
      </c>
      <c r="AM16" s="105">
        <v>118903.26000000001</v>
      </c>
      <c r="AN16" s="117">
        <v>142592.3</v>
      </c>
      <c r="AO16" s="118">
        <v>147916.7</v>
      </c>
      <c r="AP16" s="118">
        <v>92863.4</v>
      </c>
      <c r="AQ16" s="118">
        <v>55182.832315586915</v>
      </c>
      <c r="AR16" s="118">
        <v>81067.66212216343</v>
      </c>
    </row>
    <row r="17" spans="1:38" ht="15">
      <c r="A17" s="5" t="s">
        <v>4</v>
      </c>
      <c r="B17" s="8">
        <v>10379</v>
      </c>
      <c r="C17" s="8">
        <v>9206</v>
      </c>
      <c r="D17" s="8">
        <v>6059</v>
      </c>
      <c r="E17" s="8">
        <v>4464</v>
      </c>
      <c r="F17" s="8">
        <v>4383</v>
      </c>
      <c r="G17" s="8">
        <v>11480</v>
      </c>
      <c r="H17" s="8">
        <v>8610</v>
      </c>
      <c r="I17" s="8">
        <v>4831</v>
      </c>
      <c r="J17" s="8">
        <v>3681</v>
      </c>
      <c r="K17" s="8">
        <v>8917</v>
      </c>
      <c r="L17" s="8">
        <v>6173.7</v>
      </c>
      <c r="M17" s="8">
        <v>8686</v>
      </c>
      <c r="N17" s="8">
        <v>7541</v>
      </c>
      <c r="O17" s="8">
        <v>2917.3</v>
      </c>
      <c r="P17" s="8">
        <v>686.2</v>
      </c>
      <c r="Q17" s="8">
        <v>2554.9</v>
      </c>
      <c r="R17" s="8">
        <v>2376.9</v>
      </c>
      <c r="S17" s="8">
        <v>6382.3</v>
      </c>
      <c r="T17" s="8">
        <v>2881.7</v>
      </c>
      <c r="U17" s="8">
        <v>3536.5</v>
      </c>
      <c r="V17" s="8">
        <v>2396.2</v>
      </c>
      <c r="W17" s="8">
        <v>3735.2</v>
      </c>
      <c r="X17" s="8">
        <v>219.2</v>
      </c>
      <c r="Y17" s="8">
        <v>127.2</v>
      </c>
      <c r="Z17" s="8">
        <v>127.2</v>
      </c>
      <c r="AA17" s="8">
        <v>1980.9</v>
      </c>
      <c r="AB17" s="8">
        <v>1955.9</v>
      </c>
      <c r="AC17" s="8">
        <v>7060.4</v>
      </c>
      <c r="AD17" s="8">
        <v>5017</v>
      </c>
      <c r="AE17" s="8">
        <v>8477.7</v>
      </c>
      <c r="AF17" s="20">
        <v>4773.5</v>
      </c>
      <c r="AG17" s="8">
        <v>643</v>
      </c>
      <c r="AH17" s="8">
        <v>1427.84</v>
      </c>
      <c r="AI17" s="8">
        <v>4147</v>
      </c>
      <c r="AJ17" s="8">
        <v>3653.5600000000004</v>
      </c>
      <c r="AK17" s="8">
        <v>4721.9</v>
      </c>
      <c r="AL17" s="8">
        <v>4601.1</v>
      </c>
    </row>
    <row r="18" spans="1:44" ht="15">
      <c r="A18" s="5" t="s">
        <v>7</v>
      </c>
      <c r="B18" s="8">
        <v>84237</v>
      </c>
      <c r="C18" s="8">
        <v>138239</v>
      </c>
      <c r="D18" s="8">
        <v>162461</v>
      </c>
      <c r="E18" s="8">
        <v>84391</v>
      </c>
      <c r="F18" s="8">
        <v>94109</v>
      </c>
      <c r="G18" s="8">
        <v>100671</v>
      </c>
      <c r="H18" s="8">
        <v>89218</v>
      </c>
      <c r="I18" s="8">
        <v>81179</v>
      </c>
      <c r="J18" s="8">
        <v>99774</v>
      </c>
      <c r="K18" s="8">
        <v>73017</v>
      </c>
      <c r="L18" s="8">
        <v>87088</v>
      </c>
      <c r="M18" s="8">
        <v>116954</v>
      </c>
      <c r="N18" s="8">
        <v>90693</v>
      </c>
      <c r="O18" s="8">
        <v>54559.7</v>
      </c>
      <c r="P18" s="8">
        <v>53979.6</v>
      </c>
      <c r="Q18" s="8">
        <v>55894.8</v>
      </c>
      <c r="R18" s="8">
        <v>65581.4</v>
      </c>
      <c r="S18" s="8">
        <v>35998</v>
      </c>
      <c r="T18" s="8">
        <v>55465.9</v>
      </c>
      <c r="U18" s="8">
        <v>30778</v>
      </c>
      <c r="V18" s="8">
        <v>44274.4</v>
      </c>
      <c r="W18" s="8">
        <v>60446.8</v>
      </c>
      <c r="X18" s="8">
        <v>45042.6</v>
      </c>
      <c r="Y18" s="8">
        <v>47909.2</v>
      </c>
      <c r="Z18" s="8">
        <v>48711.6</v>
      </c>
      <c r="AA18" s="8">
        <v>44597.3</v>
      </c>
      <c r="AB18" s="8">
        <v>50261.7</v>
      </c>
      <c r="AC18" s="8">
        <v>19481.2</v>
      </c>
      <c r="AD18" s="8">
        <v>20433.4</v>
      </c>
      <c r="AE18" s="8">
        <v>28395.7</v>
      </c>
      <c r="AF18" s="20">
        <v>23419.5</v>
      </c>
      <c r="AG18" s="8">
        <v>24131</v>
      </c>
      <c r="AH18" s="8">
        <v>11248.8</v>
      </c>
      <c r="AI18" s="8">
        <v>18992.9</v>
      </c>
      <c r="AJ18" s="8">
        <v>18094.71</v>
      </c>
      <c r="AK18" s="8">
        <v>14887.9</v>
      </c>
      <c r="AL18" s="8">
        <v>18023.8</v>
      </c>
      <c r="AM18" s="105">
        <v>17442.12</v>
      </c>
      <c r="AN18" s="118">
        <v>14251.9</v>
      </c>
      <c r="AO18" s="118">
        <v>17083.9</v>
      </c>
      <c r="AP18" s="118">
        <v>9177.437974683544</v>
      </c>
      <c r="AQ18" s="118">
        <v>17490.982678711705</v>
      </c>
      <c r="AR18" s="118">
        <v>10207.01817129456</v>
      </c>
    </row>
    <row r="19" spans="1:38" ht="15">
      <c r="A19" s="5" t="s">
        <v>148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"/>
      <c r="AG19" s="8"/>
      <c r="AH19" s="8">
        <v>6456.1</v>
      </c>
      <c r="AI19" s="8">
        <v>16377.4</v>
      </c>
      <c r="AK19" s="8"/>
      <c r="AL19" s="8"/>
    </row>
    <row r="20" spans="1:38" ht="15">
      <c r="A20" s="5" t="s">
        <v>210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20"/>
      <c r="AG20" s="8"/>
      <c r="AH20" s="8">
        <v>4792.7</v>
      </c>
      <c r="AI20" s="8">
        <v>2615.5</v>
      </c>
      <c r="AK20" s="8"/>
      <c r="AL20" s="8"/>
    </row>
    <row r="21" spans="1:44" ht="15">
      <c r="A21" s="5" t="s">
        <v>8</v>
      </c>
      <c r="B21" s="8">
        <v>26842</v>
      </c>
      <c r="C21" s="8">
        <v>17693</v>
      </c>
      <c r="D21" s="8">
        <v>15819</v>
      </c>
      <c r="E21" s="8">
        <v>13842</v>
      </c>
      <c r="F21" s="8">
        <v>16016</v>
      </c>
      <c r="G21" s="8">
        <v>24674</v>
      </c>
      <c r="H21" s="8">
        <v>29026</v>
      </c>
      <c r="I21" s="8">
        <v>24746</v>
      </c>
      <c r="J21" s="8">
        <v>20100</v>
      </c>
      <c r="K21" s="8">
        <v>7811</v>
      </c>
      <c r="L21" s="8">
        <v>8266</v>
      </c>
      <c r="M21" s="8">
        <v>11883</v>
      </c>
      <c r="N21" s="8">
        <v>15782</v>
      </c>
      <c r="O21" s="8">
        <v>9795.6</v>
      </c>
      <c r="P21" s="8">
        <v>8911.3</v>
      </c>
      <c r="Q21" s="8">
        <v>8588</v>
      </c>
      <c r="R21" s="8">
        <v>9697.3</v>
      </c>
      <c r="S21" s="8">
        <v>3317</v>
      </c>
      <c r="T21" s="8">
        <v>3798.3</v>
      </c>
      <c r="U21" s="8">
        <v>2065.9</v>
      </c>
      <c r="V21" s="8">
        <v>1026.9</v>
      </c>
      <c r="W21" s="8">
        <v>1024.1</v>
      </c>
      <c r="X21" s="8">
        <v>632.4</v>
      </c>
      <c r="Y21" s="8">
        <v>701.2</v>
      </c>
      <c r="Z21" s="8">
        <v>791</v>
      </c>
      <c r="AA21" s="8">
        <v>1062.5</v>
      </c>
      <c r="AB21" s="8">
        <v>712.6</v>
      </c>
      <c r="AC21" s="8">
        <v>781.8</v>
      </c>
      <c r="AD21" s="8">
        <v>631.1</v>
      </c>
      <c r="AE21" s="8">
        <v>563.9</v>
      </c>
      <c r="AF21" s="20">
        <v>719.1</v>
      </c>
      <c r="AG21" s="8">
        <v>900</v>
      </c>
      <c r="AH21" s="8">
        <v>717.7</v>
      </c>
      <c r="AI21" s="8">
        <v>694.7</v>
      </c>
      <c r="AJ21" s="8">
        <v>557.03</v>
      </c>
      <c r="AK21" s="8">
        <v>397.8</v>
      </c>
      <c r="AL21" s="8">
        <v>788.8</v>
      </c>
      <c r="AM21" s="105">
        <v>1152.65</v>
      </c>
      <c r="AN21" s="118">
        <v>1849.2599999999998</v>
      </c>
      <c r="AO21" s="118">
        <v>1400.1</v>
      </c>
      <c r="AP21" s="118">
        <v>585</v>
      </c>
      <c r="AQ21" s="118">
        <v>571.6583453237411</v>
      </c>
      <c r="AR21" s="118">
        <v>1015.2088627631696</v>
      </c>
    </row>
    <row r="22" spans="1:44" ht="15">
      <c r="A22" s="5" t="s">
        <v>9</v>
      </c>
      <c r="B22" s="8">
        <v>11595</v>
      </c>
      <c r="C22" s="8">
        <v>6428</v>
      </c>
      <c r="D22" s="8">
        <v>4086</v>
      </c>
      <c r="E22" s="8">
        <v>3230</v>
      </c>
      <c r="F22" s="8">
        <v>6942</v>
      </c>
      <c r="G22" s="8">
        <v>9207</v>
      </c>
      <c r="H22" s="8">
        <v>8906</v>
      </c>
      <c r="I22" s="8">
        <v>14835</v>
      </c>
      <c r="J22" s="8">
        <v>7590</v>
      </c>
      <c r="K22" s="8">
        <v>4158</v>
      </c>
      <c r="L22" s="8">
        <v>6026</v>
      </c>
      <c r="M22" s="8">
        <v>8778</v>
      </c>
      <c r="N22" s="8">
        <v>18638</v>
      </c>
      <c r="O22" s="8">
        <v>10766.7</v>
      </c>
      <c r="P22" s="8">
        <v>10090</v>
      </c>
      <c r="Q22" s="8">
        <v>11371.2</v>
      </c>
      <c r="R22" s="8">
        <v>10073</v>
      </c>
      <c r="S22" s="8">
        <v>3768.9</v>
      </c>
      <c r="T22" s="8">
        <v>3915.9</v>
      </c>
      <c r="U22" s="8">
        <v>775.9</v>
      </c>
      <c r="V22" s="8">
        <v>3246.7</v>
      </c>
      <c r="W22" s="8">
        <v>3689.1</v>
      </c>
      <c r="X22" s="8">
        <v>3024.4</v>
      </c>
      <c r="Y22" s="8">
        <v>3084.8</v>
      </c>
      <c r="Z22" s="8">
        <v>2941</v>
      </c>
      <c r="AA22" s="8">
        <v>2919</v>
      </c>
      <c r="AB22" s="8">
        <v>3242.8</v>
      </c>
      <c r="AC22" s="8">
        <v>3116.5</v>
      </c>
      <c r="AD22" s="8">
        <v>2624.2</v>
      </c>
      <c r="AE22" s="8">
        <v>1923</v>
      </c>
      <c r="AF22" s="20">
        <v>2988.8</v>
      </c>
      <c r="AG22" s="8">
        <v>1715</v>
      </c>
      <c r="AH22" s="8">
        <v>1073.7</v>
      </c>
      <c r="AI22" s="8">
        <v>2033.2</v>
      </c>
      <c r="AJ22" s="8">
        <v>365.23999999999995</v>
      </c>
      <c r="AK22" s="8">
        <v>137.3</v>
      </c>
      <c r="AL22" s="8">
        <v>364.8</v>
      </c>
      <c r="AM22" s="105">
        <v>244.75</v>
      </c>
      <c r="AN22" s="118">
        <v>653.9</v>
      </c>
      <c r="AO22" s="118">
        <v>283.6</v>
      </c>
      <c r="AP22" s="118">
        <v>185.27196652719664</v>
      </c>
      <c r="AQ22" s="118">
        <v>311.56102564102565</v>
      </c>
      <c r="AR22" s="118">
        <v>64.64</v>
      </c>
    </row>
    <row r="23" spans="1:38" ht="15">
      <c r="A23" s="5" t="s">
        <v>10</v>
      </c>
      <c r="B23" s="8">
        <v>13593</v>
      </c>
      <c r="C23" s="8">
        <v>10956</v>
      </c>
      <c r="D23" s="8">
        <v>7409</v>
      </c>
      <c r="E23" s="8">
        <v>5698</v>
      </c>
      <c r="F23" s="8">
        <v>6264</v>
      </c>
      <c r="G23" s="8">
        <v>6325</v>
      </c>
      <c r="H23" s="8">
        <v>4753</v>
      </c>
      <c r="I23" s="8">
        <v>5270</v>
      </c>
      <c r="J23" s="8">
        <v>4842</v>
      </c>
      <c r="K23" s="8">
        <v>5825</v>
      </c>
      <c r="L23" s="8">
        <v>6648</v>
      </c>
      <c r="M23" s="8">
        <v>5346</v>
      </c>
      <c r="N23" s="8">
        <v>7784</v>
      </c>
      <c r="O23" s="8">
        <v>4905.8</v>
      </c>
      <c r="P23" s="8">
        <v>4120.4</v>
      </c>
      <c r="Q23" s="8">
        <v>3918.84</v>
      </c>
      <c r="R23" s="8">
        <v>3295</v>
      </c>
      <c r="S23" s="8">
        <v>2606.1</v>
      </c>
      <c r="T23" s="8">
        <v>3499.3</v>
      </c>
      <c r="U23" s="8">
        <v>1154.1</v>
      </c>
      <c r="V23" s="8">
        <v>1804.6</v>
      </c>
      <c r="W23" s="8">
        <v>2466.3</v>
      </c>
      <c r="X23" s="8">
        <v>879</v>
      </c>
      <c r="Y23" s="8">
        <v>1022.5</v>
      </c>
      <c r="Z23" s="8">
        <v>1022.5</v>
      </c>
      <c r="AA23" s="8">
        <v>1686.2</v>
      </c>
      <c r="AB23" s="8">
        <v>2133.9</v>
      </c>
      <c r="AC23" s="8">
        <v>2588.2</v>
      </c>
      <c r="AD23" s="8">
        <v>1777.7</v>
      </c>
      <c r="AE23" s="8">
        <v>3380.9</v>
      </c>
      <c r="AF23" s="20">
        <v>2290</v>
      </c>
      <c r="AG23" s="8">
        <v>2338</v>
      </c>
      <c r="AH23" s="8">
        <v>3023</v>
      </c>
      <c r="AI23" s="8">
        <v>858.5</v>
      </c>
      <c r="AJ23" s="8">
        <v>713.2</v>
      </c>
      <c r="AK23" s="8">
        <v>254.6</v>
      </c>
      <c r="AL23" s="8">
        <v>1508.4</v>
      </c>
    </row>
    <row r="24" spans="1:38" ht="15">
      <c r="A24" s="5" t="s">
        <v>11</v>
      </c>
      <c r="B24" s="8"/>
      <c r="C24" s="8"/>
      <c r="D24" s="8"/>
      <c r="E24" s="8"/>
      <c r="F24" s="8"/>
      <c r="G24" s="8">
        <v>2262</v>
      </c>
      <c r="H24" s="8">
        <v>2974</v>
      </c>
      <c r="I24" s="8">
        <v>2442</v>
      </c>
      <c r="J24" s="8">
        <v>3771</v>
      </c>
      <c r="K24" s="8">
        <v>1858</v>
      </c>
      <c r="L24" s="8">
        <v>1606.3</v>
      </c>
      <c r="M24" s="8">
        <v>1650</v>
      </c>
      <c r="N24" s="8">
        <v>2097.8</v>
      </c>
      <c r="O24" s="8">
        <v>1536.5</v>
      </c>
      <c r="P24" s="8">
        <v>1759.4</v>
      </c>
      <c r="Q24" s="8">
        <v>1512</v>
      </c>
      <c r="R24" s="8">
        <v>1119.9</v>
      </c>
      <c r="S24" s="8">
        <v>855.9</v>
      </c>
      <c r="T24" s="8">
        <v>945.1</v>
      </c>
      <c r="U24" s="8">
        <v>209.5</v>
      </c>
      <c r="V24" s="8">
        <v>688.7</v>
      </c>
      <c r="W24" s="8">
        <v>1132.7</v>
      </c>
      <c r="X24" s="8">
        <v>566.2</v>
      </c>
      <c r="Y24" s="8">
        <v>193.4</v>
      </c>
      <c r="Z24" s="8">
        <v>193.4</v>
      </c>
      <c r="AA24" s="8">
        <v>593.3</v>
      </c>
      <c r="AB24" s="8">
        <v>407.6</v>
      </c>
      <c r="AC24" s="8">
        <v>240.3</v>
      </c>
      <c r="AD24" s="8">
        <v>217.4</v>
      </c>
      <c r="AE24" s="8">
        <v>327.7</v>
      </c>
      <c r="AF24" s="20">
        <v>299</v>
      </c>
      <c r="AG24" s="8">
        <v>353</v>
      </c>
      <c r="AH24" s="8">
        <v>70.2</v>
      </c>
      <c r="AI24" s="8">
        <v>240</v>
      </c>
      <c r="AJ24" s="8">
        <v>69.5</v>
      </c>
      <c r="AK24" s="8">
        <v>36.2</v>
      </c>
      <c r="AL24" s="8">
        <v>161.5</v>
      </c>
    </row>
    <row r="25" spans="1:44" ht="15">
      <c r="A25" s="5" t="s">
        <v>12</v>
      </c>
      <c r="B25" s="8">
        <v>903100</v>
      </c>
      <c r="C25" s="8">
        <v>1007234</v>
      </c>
      <c r="D25" s="8">
        <v>841553</v>
      </c>
      <c r="E25" s="8">
        <v>683632</v>
      </c>
      <c r="F25" s="8">
        <v>1036153</v>
      </c>
      <c r="G25" s="8">
        <v>908645</v>
      </c>
      <c r="H25" s="8">
        <v>791122</v>
      </c>
      <c r="I25" s="8">
        <v>726934</v>
      </c>
      <c r="J25" s="8">
        <v>928117</v>
      </c>
      <c r="K25" s="8">
        <v>881562</v>
      </c>
      <c r="L25" s="8">
        <v>828752</v>
      </c>
      <c r="M25" s="8">
        <v>843938</v>
      </c>
      <c r="N25" s="8">
        <v>1023236</v>
      </c>
      <c r="O25" s="8">
        <v>926035.9</v>
      </c>
      <c r="P25" s="8">
        <v>899618.8</v>
      </c>
      <c r="Q25" s="8">
        <v>869503.38</v>
      </c>
      <c r="R25" s="8">
        <v>827633</v>
      </c>
      <c r="S25" s="8">
        <v>1304818.8</v>
      </c>
      <c r="T25" s="8">
        <v>791997.5</v>
      </c>
      <c r="U25" s="8">
        <v>994693.5</v>
      </c>
      <c r="V25" s="8">
        <v>988219.9</v>
      </c>
      <c r="W25" s="8">
        <v>1210044.3</v>
      </c>
      <c r="X25" s="8">
        <v>1303267.5</v>
      </c>
      <c r="Y25" s="8">
        <v>1093728.4</v>
      </c>
      <c r="Z25" s="8">
        <v>1144170</v>
      </c>
      <c r="AA25" s="8">
        <v>1115735.7</v>
      </c>
      <c r="AB25" s="8">
        <v>1391378.2</v>
      </c>
      <c r="AC25" s="8">
        <v>834859.9</v>
      </c>
      <c r="AD25" s="8">
        <v>965939.5</v>
      </c>
      <c r="AE25" s="8">
        <v>924548.1</v>
      </c>
      <c r="AF25" s="20">
        <v>1081349.2</v>
      </c>
      <c r="AG25" s="8">
        <v>1676444</v>
      </c>
      <c r="AH25" s="8">
        <v>1093452</v>
      </c>
      <c r="AI25" s="8">
        <v>1159022.1</v>
      </c>
      <c r="AJ25" s="8">
        <v>1061324.94</v>
      </c>
      <c r="AK25" s="8">
        <v>960502</v>
      </c>
      <c r="AL25" s="8">
        <v>1166024.9</v>
      </c>
      <c r="AM25" s="105">
        <v>1426478.7500000002</v>
      </c>
      <c r="AN25" s="118">
        <v>1183356.6</v>
      </c>
      <c r="AO25" s="118">
        <v>1162568</v>
      </c>
      <c r="AP25" s="118">
        <v>1288153.6</v>
      </c>
      <c r="AQ25" s="118">
        <v>994507.8</v>
      </c>
      <c r="AR25" s="118">
        <v>1024511.4078270819</v>
      </c>
    </row>
    <row r="26" spans="1:44" ht="15">
      <c r="A26" s="5" t="s">
        <v>14</v>
      </c>
      <c r="B26" s="8">
        <v>73415</v>
      </c>
      <c r="C26" s="8">
        <v>26887</v>
      </c>
      <c r="D26" s="8">
        <v>13224</v>
      </c>
      <c r="E26" s="8">
        <v>2943</v>
      </c>
      <c r="F26" s="8">
        <v>4088</v>
      </c>
      <c r="G26" s="8">
        <v>31912</v>
      </c>
      <c r="H26" s="8">
        <v>97103</v>
      </c>
      <c r="I26" s="8">
        <v>95139</v>
      </c>
      <c r="J26" s="8">
        <v>122591</v>
      </c>
      <c r="K26" s="8">
        <v>112913</v>
      </c>
      <c r="L26" s="8">
        <v>53199</v>
      </c>
      <c r="M26" s="8">
        <v>57680</v>
      </c>
      <c r="N26" s="8">
        <v>61709</v>
      </c>
      <c r="O26" s="8">
        <v>20866.7</v>
      </c>
      <c r="P26" s="8">
        <v>22719.4</v>
      </c>
      <c r="Q26" s="8">
        <v>26352</v>
      </c>
      <c r="R26" s="8">
        <v>37452.6</v>
      </c>
      <c r="S26" s="8">
        <v>29748.1</v>
      </c>
      <c r="T26" s="8">
        <v>52011.2</v>
      </c>
      <c r="U26" s="8">
        <v>71604.5</v>
      </c>
      <c r="V26" s="8">
        <v>47734.9</v>
      </c>
      <c r="W26" s="8">
        <v>67371</v>
      </c>
      <c r="X26" s="8">
        <v>2015.8</v>
      </c>
      <c r="Y26" s="8">
        <v>19420.8</v>
      </c>
      <c r="Z26" s="8">
        <v>22111</v>
      </c>
      <c r="AA26" s="8">
        <v>41224.7</v>
      </c>
      <c r="AB26" s="8">
        <v>47151.1</v>
      </c>
      <c r="AC26" s="8">
        <v>43399.2</v>
      </c>
      <c r="AD26" s="8">
        <v>66590.2</v>
      </c>
      <c r="AE26" s="8">
        <v>78501.4</v>
      </c>
      <c r="AF26" s="20">
        <v>43933.7</v>
      </c>
      <c r="AG26" s="8">
        <v>71466</v>
      </c>
      <c r="AH26" s="8">
        <v>113642.5</v>
      </c>
      <c r="AI26" s="8">
        <v>155877</v>
      </c>
      <c r="AJ26" s="8">
        <v>136330.99</v>
      </c>
      <c r="AK26" s="8">
        <v>201480.2</v>
      </c>
      <c r="AL26" s="8">
        <v>212016.2</v>
      </c>
      <c r="AM26" s="105">
        <v>183190.76</v>
      </c>
      <c r="AN26" s="118">
        <v>219780.6</v>
      </c>
      <c r="AO26" s="118">
        <v>185317.5</v>
      </c>
      <c r="AP26" s="118">
        <v>153533.4</v>
      </c>
      <c r="AQ26" s="118">
        <v>140585.8</v>
      </c>
      <c r="AR26" s="118">
        <v>134962.2841558586</v>
      </c>
    </row>
    <row r="27" spans="1:44" ht="15">
      <c r="A27" s="5" t="s">
        <v>13</v>
      </c>
      <c r="B27" s="8">
        <v>38246</v>
      </c>
      <c r="C27" s="8">
        <v>7435</v>
      </c>
      <c r="D27" s="8">
        <v>5392</v>
      </c>
      <c r="E27" s="8">
        <v>4634</v>
      </c>
      <c r="F27" s="8">
        <v>7446</v>
      </c>
      <c r="G27" s="8">
        <v>32501</v>
      </c>
      <c r="H27" s="8">
        <v>54381</v>
      </c>
      <c r="I27" s="8">
        <v>39629</v>
      </c>
      <c r="J27" s="8">
        <v>48933</v>
      </c>
      <c r="K27" s="8">
        <v>31868</v>
      </c>
      <c r="L27" s="8">
        <v>27328</v>
      </c>
      <c r="M27" s="8">
        <v>32405</v>
      </c>
      <c r="N27" s="8">
        <v>26276</v>
      </c>
      <c r="O27" s="8">
        <v>13219.4</v>
      </c>
      <c r="P27" s="8">
        <v>12364.8</v>
      </c>
      <c r="Q27" s="8">
        <v>7000</v>
      </c>
      <c r="R27" s="8">
        <v>5946.6</v>
      </c>
      <c r="S27" s="8">
        <v>1531.6</v>
      </c>
      <c r="T27" s="8">
        <v>4728.7</v>
      </c>
      <c r="U27" s="8">
        <v>4263</v>
      </c>
      <c r="V27" s="8">
        <v>9442.7</v>
      </c>
      <c r="W27" s="8">
        <v>3131.2</v>
      </c>
      <c r="X27" s="8">
        <v>2689.5</v>
      </c>
      <c r="Y27" s="8">
        <v>2613.4</v>
      </c>
      <c r="Z27" s="8">
        <v>3218</v>
      </c>
      <c r="AA27" s="8">
        <v>2792.7</v>
      </c>
      <c r="AB27" s="8">
        <v>5283.7</v>
      </c>
      <c r="AC27" s="8">
        <v>7450.8</v>
      </c>
      <c r="AD27" s="8">
        <v>7606.8</v>
      </c>
      <c r="AE27" s="8">
        <v>10006.5</v>
      </c>
      <c r="AF27" s="20">
        <v>7971.5</v>
      </c>
      <c r="AG27" s="8">
        <v>3373</v>
      </c>
      <c r="AH27" s="8">
        <v>5434.6</v>
      </c>
      <c r="AI27" s="8">
        <v>10623.3</v>
      </c>
      <c r="AJ27" s="8">
        <v>6046.49</v>
      </c>
      <c r="AK27" s="8">
        <v>4475.2</v>
      </c>
      <c r="AL27" s="8">
        <v>2251.1</v>
      </c>
      <c r="AM27" s="105">
        <v>10763.369999999999</v>
      </c>
      <c r="AN27" s="118">
        <v>8300.9</v>
      </c>
      <c r="AO27" s="118">
        <v>4200.9</v>
      </c>
      <c r="AP27" s="118">
        <v>3409.7</v>
      </c>
      <c r="AQ27" s="118">
        <v>2143.3</v>
      </c>
      <c r="AR27" s="118">
        <v>2974.762324301973</v>
      </c>
    </row>
    <row r="28" spans="1:44" ht="15">
      <c r="A28" s="5" t="s">
        <v>16</v>
      </c>
      <c r="B28" s="8"/>
      <c r="C28" s="8"/>
      <c r="D28" s="8"/>
      <c r="E28" s="8"/>
      <c r="F28" s="8"/>
      <c r="G28" s="8">
        <v>16352</v>
      </c>
      <c r="H28" s="8">
        <v>9649</v>
      </c>
      <c r="I28" s="8">
        <v>13272</v>
      </c>
      <c r="J28" s="8">
        <v>12507</v>
      </c>
      <c r="K28" s="8">
        <v>15678</v>
      </c>
      <c r="L28" s="8">
        <v>21182</v>
      </c>
      <c r="M28" s="8">
        <v>14482</v>
      </c>
      <c r="N28" s="8">
        <v>18651</v>
      </c>
      <c r="O28" s="8">
        <v>26214.8</v>
      </c>
      <c r="P28" s="8">
        <v>44098.6</v>
      </c>
      <c r="Q28" s="8">
        <v>54645.8</v>
      </c>
      <c r="R28" s="8">
        <v>25066.4</v>
      </c>
      <c r="S28" s="8">
        <v>25333.1</v>
      </c>
      <c r="T28" s="8">
        <v>42075</v>
      </c>
      <c r="U28" s="8">
        <v>22415.6</v>
      </c>
      <c r="V28" s="8">
        <v>41374.4</v>
      </c>
      <c r="W28" s="8">
        <v>37018.9</v>
      </c>
      <c r="X28" s="8">
        <v>31060.5</v>
      </c>
      <c r="Y28" s="8">
        <v>43520.3</v>
      </c>
      <c r="Z28" s="8">
        <v>52011</v>
      </c>
      <c r="AA28" s="8">
        <v>63245.6</v>
      </c>
      <c r="AB28" s="8">
        <v>70479.1</v>
      </c>
      <c r="AC28" s="8">
        <v>46618.2</v>
      </c>
      <c r="AD28" s="8">
        <v>31622.6</v>
      </c>
      <c r="AE28" s="8">
        <v>12311.1</v>
      </c>
      <c r="AF28" s="20">
        <v>73324.7</v>
      </c>
      <c r="AG28" s="8">
        <v>44189</v>
      </c>
      <c r="AH28" s="8">
        <v>38948.7</v>
      </c>
      <c r="AI28" s="8">
        <v>40864</v>
      </c>
      <c r="AJ28" s="8">
        <v>16780.809999999998</v>
      </c>
      <c r="AK28" s="8">
        <v>20562.2</v>
      </c>
      <c r="AL28" s="8">
        <v>27507.9</v>
      </c>
      <c r="AM28" s="105">
        <v>45436.240000000005</v>
      </c>
      <c r="AN28" s="118">
        <v>45453.4</v>
      </c>
      <c r="AO28" s="118">
        <v>45606.2</v>
      </c>
      <c r="AP28" s="118">
        <v>29964.6</v>
      </c>
      <c r="AQ28" s="118">
        <v>37049.45043866775</v>
      </c>
      <c r="AR28" s="118">
        <v>24799.646435624418</v>
      </c>
    </row>
    <row r="29" spans="1:44" ht="15">
      <c r="A29" s="5" t="s">
        <v>229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0"/>
      <c r="AG29" s="8"/>
      <c r="AH29" s="8">
        <v>17772.3</v>
      </c>
      <c r="AI29" s="8">
        <v>14795.9</v>
      </c>
      <c r="AJ29" s="8">
        <v>6563.94</v>
      </c>
      <c r="AK29" s="8">
        <v>7711.5</v>
      </c>
      <c r="AL29" s="8">
        <v>8042.2</v>
      </c>
      <c r="AM29" s="105">
        <v>19290.68</v>
      </c>
      <c r="AN29" s="118">
        <v>16071.2</v>
      </c>
      <c r="AO29" s="118">
        <v>10767.4</v>
      </c>
      <c r="AP29" s="118">
        <v>9877.6</v>
      </c>
      <c r="AQ29" s="118">
        <v>16096.4</v>
      </c>
      <c r="AR29" s="118">
        <v>10489.283789265175</v>
      </c>
    </row>
    <row r="30" spans="1:44" ht="15">
      <c r="A30" s="5" t="s">
        <v>164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20"/>
      <c r="AG30" s="8"/>
      <c r="AH30" s="8">
        <v>21176.4</v>
      </c>
      <c r="AI30" s="8">
        <v>26068.1</v>
      </c>
      <c r="AJ30" s="8">
        <v>10216.869999999999</v>
      </c>
      <c r="AK30" s="8">
        <v>12850.7</v>
      </c>
      <c r="AL30" s="8">
        <v>19465.7</v>
      </c>
      <c r="AM30" s="105">
        <v>26145.56</v>
      </c>
      <c r="AN30" s="118">
        <v>29382.2</v>
      </c>
      <c r="AO30" s="118">
        <v>34838.8</v>
      </c>
      <c r="AP30" s="118">
        <v>20087</v>
      </c>
      <c r="AQ30" s="118">
        <v>20953.05043866775</v>
      </c>
      <c r="AR30" s="118">
        <v>14310.362646359246</v>
      </c>
    </row>
    <row r="31" spans="1:44" ht="15">
      <c r="A31" s="5" t="s">
        <v>15</v>
      </c>
      <c r="B31" s="8">
        <v>452133</v>
      </c>
      <c r="C31" s="8">
        <v>1795605</v>
      </c>
      <c r="D31" s="8">
        <v>1080818</v>
      </c>
      <c r="E31" s="8">
        <v>1462508</v>
      </c>
      <c r="F31" s="8">
        <v>2363443</v>
      </c>
      <c r="G31" s="8">
        <v>2262539</v>
      </c>
      <c r="H31" s="8">
        <v>3171681</v>
      </c>
      <c r="I31" s="8">
        <v>3045637</v>
      </c>
      <c r="J31" s="8">
        <v>2903089</v>
      </c>
      <c r="K31" s="8">
        <v>3030434</v>
      </c>
      <c r="L31" s="8">
        <v>2594072</v>
      </c>
      <c r="M31" s="8">
        <v>2498659</v>
      </c>
      <c r="N31" s="8">
        <v>3588473</v>
      </c>
      <c r="O31" s="8">
        <v>3410697</v>
      </c>
      <c r="P31" s="8">
        <v>3357210</v>
      </c>
      <c r="Q31" s="8">
        <v>3744129</v>
      </c>
      <c r="R31" s="8">
        <v>3108837</v>
      </c>
      <c r="S31" s="8">
        <v>2405248.7</v>
      </c>
      <c r="T31" s="8">
        <v>2910367.6</v>
      </c>
      <c r="U31" s="8">
        <v>2862447</v>
      </c>
      <c r="V31" s="8">
        <v>3112406.8</v>
      </c>
      <c r="W31" s="8">
        <v>2882980</v>
      </c>
      <c r="X31" s="8">
        <v>3191807</v>
      </c>
      <c r="Y31" s="8">
        <v>1953305.8</v>
      </c>
      <c r="Z31" s="8">
        <v>2278303</v>
      </c>
      <c r="AA31" s="8">
        <v>2597771.3</v>
      </c>
      <c r="AB31" s="8">
        <v>2199782.8</v>
      </c>
      <c r="AC31" s="8">
        <v>1634437.3</v>
      </c>
      <c r="AD31" s="8">
        <v>1208496</v>
      </c>
      <c r="AE31" s="8">
        <v>1042417.7</v>
      </c>
      <c r="AF31" s="20">
        <v>1420668.1</v>
      </c>
      <c r="AG31" s="8">
        <v>1951066</v>
      </c>
      <c r="AH31" s="8">
        <v>1824000.9</v>
      </c>
      <c r="AI31" s="8">
        <v>1885620.7</v>
      </c>
      <c r="AJ31" s="8">
        <v>1732031.8800000001</v>
      </c>
      <c r="AK31" s="8">
        <v>2069874.1</v>
      </c>
      <c r="AL31" s="8">
        <v>1646680.7</v>
      </c>
      <c r="AM31" s="105">
        <v>1770497.1599999997</v>
      </c>
      <c r="AN31" s="118">
        <v>2374496.42</v>
      </c>
      <c r="AO31" s="118">
        <v>1313368.1</v>
      </c>
      <c r="AP31" s="118">
        <v>1259048.1</v>
      </c>
      <c r="AQ31" s="118">
        <v>746272.4</v>
      </c>
      <c r="AR31" s="118">
        <v>675149.7313467257</v>
      </c>
    </row>
    <row r="32" spans="1:44" ht="15">
      <c r="A32" s="5" t="s">
        <v>103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435691.8</v>
      </c>
      <c r="Y32" s="8">
        <v>526377.2</v>
      </c>
      <c r="Z32" s="8">
        <v>526377.2</v>
      </c>
      <c r="AA32" s="8">
        <v>469787.5</v>
      </c>
      <c r="AB32" s="8">
        <v>532877</v>
      </c>
      <c r="AC32" s="8">
        <v>328685.1</v>
      </c>
      <c r="AD32" s="8">
        <v>316028.5</v>
      </c>
      <c r="AE32" s="8">
        <v>272812.7</v>
      </c>
      <c r="AF32" s="20">
        <v>450729.3</v>
      </c>
      <c r="AG32" s="8">
        <v>566710.8</v>
      </c>
      <c r="AH32" s="8">
        <v>621890.7</v>
      </c>
      <c r="AI32" s="8">
        <v>676826.2</v>
      </c>
      <c r="AJ32" s="8">
        <v>766049.79</v>
      </c>
      <c r="AK32" s="8">
        <v>831326.7</v>
      </c>
      <c r="AL32" s="8">
        <v>859930.6</v>
      </c>
      <c r="AM32" s="105">
        <v>835309.86</v>
      </c>
      <c r="AN32" s="118">
        <v>918076.1</v>
      </c>
      <c r="AO32" s="118">
        <v>864855.9</v>
      </c>
      <c r="AP32" s="118">
        <v>523480.9803852</v>
      </c>
      <c r="AQ32" s="118">
        <v>676823.4911874437</v>
      </c>
      <c r="AR32" s="118">
        <v>417688.51787113014</v>
      </c>
    </row>
    <row r="33" spans="1:44" ht="15">
      <c r="A33" s="5" t="s">
        <v>60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51822.8</v>
      </c>
      <c r="AD33" s="8"/>
      <c r="AE33" s="8"/>
      <c r="AF33" s="20">
        <v>183892</v>
      </c>
      <c r="AG33" s="8">
        <v>157292</v>
      </c>
      <c r="AH33" s="8">
        <v>126704.5</v>
      </c>
      <c r="AI33" s="8">
        <v>133371</v>
      </c>
      <c r="AJ33" s="8">
        <v>129029</v>
      </c>
      <c r="AK33" s="8">
        <v>156186.8</v>
      </c>
      <c r="AL33" s="8">
        <v>125600.2</v>
      </c>
      <c r="AM33" s="105">
        <v>144628.83000000002</v>
      </c>
      <c r="AN33" s="118">
        <v>183622.1</v>
      </c>
      <c r="AO33" s="118">
        <v>209232.6</v>
      </c>
      <c r="AP33" s="118">
        <v>193938.8</v>
      </c>
      <c r="AQ33" s="118">
        <v>267447.5</v>
      </c>
      <c r="AR33" s="118">
        <v>179813.70500836542</v>
      </c>
    </row>
    <row r="34" spans="1:44" ht="15.75" thickBot="1">
      <c r="A34" s="21" t="s">
        <v>17</v>
      </c>
      <c r="B34" s="22">
        <v>5257</v>
      </c>
      <c r="C34" s="22">
        <v>5901</v>
      </c>
      <c r="D34" s="22">
        <v>5655</v>
      </c>
      <c r="E34" s="22">
        <v>5750</v>
      </c>
      <c r="F34" s="22">
        <v>8128</v>
      </c>
      <c r="G34" s="22">
        <v>7763</v>
      </c>
      <c r="H34" s="22">
        <v>7980</v>
      </c>
      <c r="I34" s="22">
        <v>8824</v>
      </c>
      <c r="J34" s="22">
        <v>9968</v>
      </c>
      <c r="K34" s="22">
        <v>11101</v>
      </c>
      <c r="L34" s="22">
        <v>12767</v>
      </c>
      <c r="M34" s="22">
        <v>14678.2</v>
      </c>
      <c r="N34" s="22">
        <v>16498</v>
      </c>
      <c r="O34" s="22">
        <v>19636</v>
      </c>
      <c r="P34" s="22">
        <v>16006.624</v>
      </c>
      <c r="Q34" s="22">
        <v>12049.892</v>
      </c>
      <c r="R34" s="22">
        <v>10988.3</v>
      </c>
      <c r="S34" s="22">
        <v>11313.7</v>
      </c>
      <c r="T34" s="22">
        <v>11678.7</v>
      </c>
      <c r="U34" s="22">
        <v>11874.3</v>
      </c>
      <c r="V34" s="22">
        <v>10290.5</v>
      </c>
      <c r="W34" s="22">
        <v>8534.3</v>
      </c>
      <c r="X34" s="22">
        <v>6976.2</v>
      </c>
      <c r="Y34" s="22">
        <v>7712.9</v>
      </c>
      <c r="Z34" s="22">
        <v>9320.5</v>
      </c>
      <c r="AA34" s="22">
        <v>9850.2</v>
      </c>
      <c r="AB34" s="22">
        <v>8349.1</v>
      </c>
      <c r="AC34" s="22">
        <v>8469.9</v>
      </c>
      <c r="AD34" s="22">
        <v>6214</v>
      </c>
      <c r="AE34" s="22">
        <v>5626.1</v>
      </c>
      <c r="AF34" s="22">
        <v>7949.5</v>
      </c>
      <c r="AG34" s="22">
        <v>7429</v>
      </c>
      <c r="AH34" s="22">
        <v>7553.7</v>
      </c>
      <c r="AI34" s="22">
        <v>7933.8</v>
      </c>
      <c r="AJ34" s="22">
        <v>6362.33</v>
      </c>
      <c r="AK34" s="22">
        <v>7273.5</v>
      </c>
      <c r="AL34" s="22">
        <v>7561.7</v>
      </c>
      <c r="AM34" s="22">
        <v>4315.25</v>
      </c>
      <c r="AN34" s="22">
        <v>5700.15</v>
      </c>
      <c r="AO34" s="22">
        <v>7361.6</v>
      </c>
      <c r="AP34" s="22">
        <v>6438.907881548975</v>
      </c>
      <c r="AQ34" s="136">
        <v>3924.764356435643</v>
      </c>
      <c r="AR34" s="136">
        <v>2584.2271962641985</v>
      </c>
    </row>
    <row r="35" spans="1:32" ht="12.75">
      <c r="A35" s="15" t="s">
        <v>119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15" t="s">
        <v>45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>
      <c r="A37" s="16" t="s">
        <v>64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>
      <c r="A38" s="16" t="s">
        <v>97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>
      <c r="A39" s="16" t="s">
        <v>86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ht="14.25">
      <c r="A40" s="16" t="s">
        <v>143</v>
      </c>
    </row>
    <row r="41" ht="14.25">
      <c r="A41" s="16" t="s">
        <v>158</v>
      </c>
    </row>
    <row r="42" spans="1:39" s="70" customFormat="1" ht="12">
      <c r="A42" s="70" t="s">
        <v>123</v>
      </c>
      <c r="AM42" s="111"/>
    </row>
    <row r="43" spans="1:39" s="70" customFormat="1" ht="12">
      <c r="A43" s="70" t="s">
        <v>140</v>
      </c>
      <c r="AM43" s="111"/>
    </row>
    <row r="44" spans="1:39" s="70" customFormat="1" ht="12">
      <c r="A44" s="70" t="s">
        <v>219</v>
      </c>
      <c r="AM44" s="111"/>
    </row>
    <row r="45" spans="1:39" s="70" customFormat="1" ht="12">
      <c r="A45" s="72" t="s">
        <v>220</v>
      </c>
      <c r="AM45" s="111"/>
    </row>
    <row r="46" spans="1:39" s="6" customFormat="1" ht="15" customHeight="1">
      <c r="A46" s="15" t="s">
        <v>212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I46" s="59"/>
      <c r="AJ46" s="31"/>
      <c r="AL46" s="59"/>
      <c r="AM46" s="31"/>
    </row>
    <row r="47" spans="1:39" s="6" customFormat="1" ht="15" customHeight="1">
      <c r="A47" s="15" t="s">
        <v>213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I47" s="59"/>
      <c r="AJ47" s="31"/>
      <c r="AL47" s="59"/>
      <c r="AM47" s="31"/>
    </row>
    <row r="48" spans="1:39" s="6" customFormat="1" ht="15" customHeight="1">
      <c r="A48" s="15" t="s">
        <v>214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I48" s="59"/>
      <c r="AJ48" s="31"/>
      <c r="AL48" s="59"/>
      <c r="AM48" s="31"/>
    </row>
    <row r="49" spans="1:39" s="6" customFormat="1" ht="15" customHeight="1">
      <c r="A49" s="15" t="s">
        <v>216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I49" s="59"/>
      <c r="AJ49" s="31"/>
      <c r="AL49" s="59"/>
      <c r="AM49" s="31"/>
    </row>
    <row r="50" spans="1:39" s="6" customFormat="1" ht="15" customHeight="1">
      <c r="A50" s="15" t="s">
        <v>217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I50" s="59"/>
      <c r="AJ50" s="31"/>
      <c r="AL50" s="59"/>
      <c r="AM50" s="31"/>
    </row>
    <row r="51" spans="1:39" s="6" customFormat="1" ht="15" customHeight="1">
      <c r="A51" s="15" t="s">
        <v>218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I51" s="59"/>
      <c r="AJ51" s="31"/>
      <c r="AL51" s="59"/>
      <c r="AM51" s="31"/>
    </row>
    <row r="52" spans="1:39" s="6" customFormat="1" ht="15" customHeight="1">
      <c r="A52" s="15" t="s">
        <v>215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I52" s="59"/>
      <c r="AJ52" s="31"/>
      <c r="AL52" s="59"/>
      <c r="AM52" s="31"/>
    </row>
    <row r="53" spans="1:39" s="6" customFormat="1" ht="15" customHeight="1">
      <c r="A53" s="15" t="s">
        <v>230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I53" s="59"/>
      <c r="AJ53" s="31"/>
      <c r="AL53" s="59"/>
      <c r="AM53" s="31"/>
    </row>
    <row r="54" ht="12.75">
      <c r="A54" s="15" t="s">
        <v>259</v>
      </c>
    </row>
    <row r="55" ht="12.75">
      <c r="A55" s="15" t="s">
        <v>274</v>
      </c>
    </row>
    <row r="56" ht="12.75">
      <c r="A56" s="64" t="s">
        <v>125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pane xSplit="1" ySplit="4" topLeftCell="AO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M2"/>
    </sheetView>
  </sheetViews>
  <sheetFormatPr defaultColWidth="11.421875" defaultRowHeight="12.75"/>
  <cols>
    <col min="1" max="35" width="11.421875" style="6" customWidth="1"/>
    <col min="36" max="36" width="12.57421875" style="6" bestFit="1" customWidth="1"/>
    <col min="37" max="16384" width="11.421875" style="6" customWidth="1"/>
  </cols>
  <sheetData>
    <row r="1" spans="1:33" ht="15">
      <c r="A1" s="223" t="s">
        <v>120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s="51" customFormat="1" ht="17.25">
      <c r="A2" s="226" t="s">
        <v>107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2" ht="15.7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7"/>
    </row>
    <row r="4" spans="1:44" ht="29.2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92</v>
      </c>
      <c r="Q4" s="13" t="s">
        <v>93</v>
      </c>
      <c r="R4" s="13" t="s">
        <v>35</v>
      </c>
      <c r="S4" s="13" t="s">
        <v>94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114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141</v>
      </c>
      <c r="AJ4" s="13" t="s">
        <v>155</v>
      </c>
      <c r="AK4" s="13" t="s">
        <v>162</v>
      </c>
      <c r="AL4" s="13" t="s">
        <v>190</v>
      </c>
      <c r="AM4" s="13" t="s">
        <v>199</v>
      </c>
      <c r="AN4" s="13" t="s">
        <v>209</v>
      </c>
      <c r="AO4" s="13" t="s">
        <v>228</v>
      </c>
      <c r="AP4" s="116" t="s">
        <v>258</v>
      </c>
      <c r="AQ4" s="116" t="s">
        <v>272</v>
      </c>
      <c r="AR4" s="116" t="s">
        <v>296</v>
      </c>
    </row>
    <row r="5" spans="1:44" ht="15">
      <c r="A5" s="25" t="s">
        <v>1</v>
      </c>
      <c r="B5" s="26">
        <v>17.70042511085865</v>
      </c>
      <c r="C5" s="26">
        <v>15.872662902628656</v>
      </c>
      <c r="D5" s="26">
        <v>17.40107009095773</v>
      </c>
      <c r="E5" s="26">
        <v>16.313436160142547</v>
      </c>
      <c r="F5" s="26">
        <v>20.968407875753204</v>
      </c>
      <c r="G5" s="26">
        <v>23.00896896422292</v>
      </c>
      <c r="H5" s="26">
        <v>28.564558919127855</v>
      </c>
      <c r="I5" s="26">
        <v>27.700676954002603</v>
      </c>
      <c r="J5" s="26">
        <v>30.074727294799093</v>
      </c>
      <c r="K5" s="26">
        <v>32.67735845564419</v>
      </c>
      <c r="L5" s="26">
        <v>29.481040458460587</v>
      </c>
      <c r="M5" s="26">
        <v>34.05670125192934</v>
      </c>
      <c r="N5" s="26">
        <v>33.78745387453875</v>
      </c>
      <c r="O5" s="26">
        <v>33.46753309205032</v>
      </c>
      <c r="P5" s="26">
        <v>35.156872614635766</v>
      </c>
      <c r="Q5" s="26">
        <v>35.2</v>
      </c>
      <c r="R5" s="26">
        <v>33.2785077193011</v>
      </c>
      <c r="S5" s="26">
        <v>39.226407701330615</v>
      </c>
      <c r="T5" s="26">
        <v>43.84629661489696</v>
      </c>
      <c r="U5" s="26">
        <v>35.34216425514571</v>
      </c>
      <c r="V5" s="26">
        <v>38.12017723070637</v>
      </c>
      <c r="W5" s="26">
        <v>42.99894927536232</v>
      </c>
      <c r="X5" s="26">
        <v>42.72205820229993</v>
      </c>
      <c r="Y5" s="26">
        <v>43.2344801039311</v>
      </c>
      <c r="Z5" s="26">
        <v>45.71008563273073</v>
      </c>
      <c r="AA5" s="26">
        <v>44.12953343182576</v>
      </c>
      <c r="AB5" s="26">
        <v>44.601207422470765</v>
      </c>
      <c r="AC5" s="26">
        <v>47.86516869513247</v>
      </c>
      <c r="AD5" s="26">
        <v>45.74656215469103</v>
      </c>
      <c r="AE5" s="26">
        <v>40.802944906800434</v>
      </c>
      <c r="AF5" s="26">
        <v>57.7</v>
      </c>
      <c r="AG5" s="26">
        <v>58.1</v>
      </c>
      <c r="AH5" s="47"/>
      <c r="AL5" s="6">
        <v>60.7</v>
      </c>
      <c r="AM5" s="47">
        <v>59.96622586006168</v>
      </c>
      <c r="AN5" s="119">
        <v>62.13664107607385</v>
      </c>
      <c r="AO5" s="119">
        <v>62.859792101659146</v>
      </c>
      <c r="AP5" s="119">
        <v>60.03767143330927</v>
      </c>
      <c r="AQ5" s="119">
        <v>59.82136531109188</v>
      </c>
      <c r="AR5" s="119">
        <v>58.91730103702977</v>
      </c>
    </row>
    <row r="6" spans="1:44" ht="15">
      <c r="A6" s="5" t="s">
        <v>153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47">
        <v>48.8</v>
      </c>
      <c r="AI6" s="47">
        <v>57.25948156537058</v>
      </c>
      <c r="AJ6" s="47">
        <v>52.34970650765282</v>
      </c>
      <c r="AK6" s="71">
        <v>55.28331812904296</v>
      </c>
      <c r="AL6" s="47">
        <v>59.4</v>
      </c>
      <c r="AM6" s="47">
        <v>59.51923056304188</v>
      </c>
      <c r="AN6" s="119">
        <v>61.53275834745987</v>
      </c>
      <c r="AO6" s="119">
        <v>61.660066631525616</v>
      </c>
      <c r="AP6" s="119">
        <v>59.32825157177738</v>
      </c>
      <c r="AQ6" s="119">
        <v>58.70360451332485</v>
      </c>
      <c r="AR6" s="119">
        <v>58.33088929835545</v>
      </c>
    </row>
    <row r="7" spans="1:44" ht="15">
      <c r="A7" s="5" t="s">
        <v>99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47">
        <v>59.1</v>
      </c>
      <c r="AI7" s="47">
        <v>71.98475389367155</v>
      </c>
      <c r="AJ7" s="47">
        <v>65.1384414198025</v>
      </c>
      <c r="AK7" s="71">
        <v>67.75931648791129</v>
      </c>
      <c r="AL7" s="47">
        <v>73</v>
      </c>
      <c r="AM7" s="47">
        <v>64.58610789301365</v>
      </c>
      <c r="AN7" s="119">
        <v>66.59936830151182</v>
      </c>
      <c r="AO7" s="119">
        <v>71.44634092740459</v>
      </c>
      <c r="AP7" s="119">
        <v>65.95105404544006</v>
      </c>
      <c r="AQ7" s="119">
        <v>70.58788815747181</v>
      </c>
      <c r="AR7" s="119">
        <v>65.78917962049564</v>
      </c>
    </row>
    <row r="8" spans="1:44" ht="15">
      <c r="A8" s="25" t="s">
        <v>3</v>
      </c>
      <c r="B8" s="26">
        <v>21.592348827642944</v>
      </c>
      <c r="C8" s="26">
        <v>19.879677980852914</v>
      </c>
      <c r="D8" s="26">
        <v>20.502609603340293</v>
      </c>
      <c r="E8" s="26">
        <v>19.19365828092243</v>
      </c>
      <c r="F8" s="26">
        <v>22.175867269984916</v>
      </c>
      <c r="G8" s="26">
        <v>24.246575342465754</v>
      </c>
      <c r="H8" s="26">
        <v>29.963468309859156</v>
      </c>
      <c r="I8" s="26">
        <v>29.524129505192427</v>
      </c>
      <c r="J8" s="26">
        <v>33.909015371832155</v>
      </c>
      <c r="K8" s="26">
        <v>34.602277348515656</v>
      </c>
      <c r="L8" s="26">
        <v>34.796732522796354</v>
      </c>
      <c r="M8" s="26">
        <v>33.730368968779565</v>
      </c>
      <c r="N8" s="26">
        <v>38.4251497005988</v>
      </c>
      <c r="O8" s="26">
        <v>36.63608202443281</v>
      </c>
      <c r="P8" s="26">
        <v>35.588857345635205</v>
      </c>
      <c r="Q8" s="26">
        <v>36</v>
      </c>
      <c r="R8" s="26">
        <v>27.464695801199657</v>
      </c>
      <c r="S8" s="26">
        <v>37.17402597402597</v>
      </c>
      <c r="T8" s="26">
        <v>43.312443676779814</v>
      </c>
      <c r="U8" s="26">
        <v>30.74224586823636</v>
      </c>
      <c r="V8" s="26">
        <v>34.65748489074849</v>
      </c>
      <c r="W8" s="26">
        <v>42.585816525699414</v>
      </c>
      <c r="X8" s="26">
        <v>44.21249283667622</v>
      </c>
      <c r="Y8" s="26">
        <v>43.93046206503138</v>
      </c>
      <c r="Z8" s="26">
        <v>48.28529664660361</v>
      </c>
      <c r="AA8" s="26">
        <v>47.63572093023256</v>
      </c>
      <c r="AB8" s="26">
        <v>47.04074328974536</v>
      </c>
      <c r="AC8" s="26">
        <v>47.40738583285329</v>
      </c>
      <c r="AD8" s="26">
        <v>46.443464780544524</v>
      </c>
      <c r="AE8" s="26">
        <v>39.61770895159985</v>
      </c>
      <c r="AF8" s="26">
        <v>57.8</v>
      </c>
      <c r="AG8" s="26">
        <v>60.8</v>
      </c>
      <c r="AH8" s="47"/>
      <c r="AI8" s="47"/>
      <c r="AL8" s="47">
        <v>59.06628477905074</v>
      </c>
      <c r="AM8" s="47">
        <v>70.34196257551201</v>
      </c>
      <c r="AN8" s="119">
        <v>65.92454608668778</v>
      </c>
      <c r="AO8" s="119">
        <v>73.72490823282642</v>
      </c>
      <c r="AP8" s="119">
        <v>64.79034602659091</v>
      </c>
      <c r="AQ8" s="119">
        <v>58.8813779598791</v>
      </c>
      <c r="AR8" s="119">
        <v>52.6909279607568</v>
      </c>
    </row>
    <row r="9" spans="1:44" ht="15">
      <c r="A9" s="25" t="s">
        <v>131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47">
        <v>51.8</v>
      </c>
      <c r="AI9" s="47">
        <v>64.56865811698468</v>
      </c>
      <c r="AJ9" s="47">
        <v>56.40291046193072</v>
      </c>
      <c r="AK9" s="71">
        <v>59.52068965517241</v>
      </c>
      <c r="AL9" s="6">
        <v>61.9</v>
      </c>
      <c r="AM9" s="47">
        <v>71.58652007648183</v>
      </c>
      <c r="AN9" s="119">
        <v>71.92638036809817</v>
      </c>
      <c r="AO9" s="119">
        <v>76.61423378076063</v>
      </c>
      <c r="AP9" s="119">
        <v>71.59806841772723</v>
      </c>
      <c r="AQ9" s="119">
        <v>67.35774677448296</v>
      </c>
      <c r="AR9" s="119">
        <v>58.10875041597756</v>
      </c>
    </row>
    <row r="10" spans="1:44" ht="15">
      <c r="A10" s="25" t="s">
        <v>132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47">
        <v>49.4</v>
      </c>
      <c r="AI10" s="47">
        <v>48.9703683190252</v>
      </c>
      <c r="AJ10" s="47">
        <v>38.47901416765053</v>
      </c>
      <c r="AK10" s="71">
        <v>50.02160186108342</v>
      </c>
      <c r="AL10" s="6">
        <v>55.4</v>
      </c>
      <c r="AM10" s="47">
        <v>67.52555288461538</v>
      </c>
      <c r="AN10" s="119">
        <v>53.877648698884755</v>
      </c>
      <c r="AO10" s="119">
        <v>65.05329416701636</v>
      </c>
      <c r="AP10" s="119">
        <v>45.087431613999684</v>
      </c>
      <c r="AQ10" s="119">
        <v>43.39823581136497</v>
      </c>
      <c r="AR10" s="119">
        <v>44.821084863758784</v>
      </c>
    </row>
    <row r="11" spans="1:44" ht="15">
      <c r="A11" s="25" t="s">
        <v>2</v>
      </c>
      <c r="B11" s="26">
        <v>18.682290539077723</v>
      </c>
      <c r="C11" s="26">
        <v>16.30957433528898</v>
      </c>
      <c r="D11" s="26">
        <v>17.21396165666618</v>
      </c>
      <c r="E11" s="26">
        <v>17.245492044784914</v>
      </c>
      <c r="F11" s="26">
        <v>16.938805194805195</v>
      </c>
      <c r="G11" s="26">
        <v>20.061351860574657</v>
      </c>
      <c r="H11" s="26">
        <v>19.4729094895083</v>
      </c>
      <c r="I11" s="26">
        <v>22.976220500810665</v>
      </c>
      <c r="J11" s="26">
        <v>25.849777631362215</v>
      </c>
      <c r="K11" s="26">
        <v>23.95181249090115</v>
      </c>
      <c r="L11" s="26">
        <v>26.24074074074074</v>
      </c>
      <c r="M11" s="26">
        <v>27.003396916644892</v>
      </c>
      <c r="N11" s="26">
        <v>28.72625786163522</v>
      </c>
      <c r="O11" s="26">
        <v>29.686933567971842</v>
      </c>
      <c r="P11" s="26">
        <v>30.456447436561366</v>
      </c>
      <c r="Q11" s="26">
        <v>31</v>
      </c>
      <c r="R11" s="26">
        <v>24.68553692437058</v>
      </c>
      <c r="S11" s="26">
        <v>32.182463791999936</v>
      </c>
      <c r="T11" s="26">
        <v>33.40341038069676</v>
      </c>
      <c r="U11" s="26">
        <v>25.34904662351074</v>
      </c>
      <c r="V11" s="26">
        <v>27.951849471821063</v>
      </c>
      <c r="W11" s="26">
        <v>38.44742774243946</v>
      </c>
      <c r="X11" s="26">
        <v>44.643077747989274</v>
      </c>
      <c r="Y11" s="26">
        <v>46.64976103995412</v>
      </c>
      <c r="Z11" s="26">
        <v>43.93861151900799</v>
      </c>
      <c r="AA11" s="26">
        <v>46.60306468440271</v>
      </c>
      <c r="AB11" s="26">
        <v>48.23604612484755</v>
      </c>
      <c r="AC11" s="26">
        <v>41.77</v>
      </c>
      <c r="AD11" s="26">
        <v>39.18468183303382</v>
      </c>
      <c r="AE11" s="26">
        <v>34.04631012551805</v>
      </c>
      <c r="AF11" s="26">
        <v>50.2</v>
      </c>
      <c r="AG11" s="26">
        <v>53.4</v>
      </c>
      <c r="AH11" s="47">
        <v>44.7</v>
      </c>
      <c r="AI11" s="47">
        <v>53.643917592424685</v>
      </c>
      <c r="AJ11" s="47">
        <v>44.735976499754294</v>
      </c>
      <c r="AK11" s="71">
        <v>46.55088502913244</v>
      </c>
      <c r="AL11" s="6">
        <v>49.4</v>
      </c>
      <c r="AM11" s="47">
        <v>52.12050241927232</v>
      </c>
      <c r="AN11" s="119">
        <v>53.146282828658585</v>
      </c>
      <c r="AO11" s="119">
        <v>51.58638111958401</v>
      </c>
      <c r="AP11" s="119">
        <v>49.21908571664227</v>
      </c>
      <c r="AQ11" s="119">
        <v>46.63038264629269</v>
      </c>
      <c r="AR11" s="119">
        <v>46.85876769921833</v>
      </c>
    </row>
    <row r="12" spans="1:44" ht="15">
      <c r="A12" s="25" t="s">
        <v>5</v>
      </c>
      <c r="B12" s="26">
        <v>34.872622428780446</v>
      </c>
      <c r="C12" s="26">
        <v>41.2763482832789</v>
      </c>
      <c r="D12" s="26">
        <v>45.1833286661066</v>
      </c>
      <c r="E12" s="26">
        <v>43.36981771937261</v>
      </c>
      <c r="F12" s="26">
        <v>52.13478355134784</v>
      </c>
      <c r="G12" s="26">
        <v>59.130861170701806</v>
      </c>
      <c r="H12" s="26">
        <v>68.86471262172999</v>
      </c>
      <c r="I12" s="26">
        <v>71.2095062298108</v>
      </c>
      <c r="J12" s="26">
        <v>73.17628169637914</v>
      </c>
      <c r="K12" s="26">
        <v>75.28792619334135</v>
      </c>
      <c r="L12" s="26">
        <v>81.39523385741126</v>
      </c>
      <c r="M12" s="26">
        <v>83.91635706396225</v>
      </c>
      <c r="N12" s="26">
        <v>84.88362992639523</v>
      </c>
      <c r="O12" s="26">
        <v>84.89014722536807</v>
      </c>
      <c r="P12" s="26">
        <v>89.38111768071715</v>
      </c>
      <c r="Q12" s="26">
        <v>91</v>
      </c>
      <c r="R12" s="26">
        <v>94.45311676197429</v>
      </c>
      <c r="S12" s="26">
        <v>90.52865411642873</v>
      </c>
      <c r="T12" s="26">
        <v>94.00606924318829</v>
      </c>
      <c r="U12" s="26">
        <v>85.15319851536488</v>
      </c>
      <c r="V12" s="26">
        <v>94.12031757488272</v>
      </c>
      <c r="W12" s="26">
        <v>94.30623864324652</v>
      </c>
      <c r="X12" s="26">
        <v>105.90248653603759</v>
      </c>
      <c r="Y12" s="26">
        <v>108.55190693430657</v>
      </c>
      <c r="Z12" s="26">
        <v>110.67765672142139</v>
      </c>
      <c r="AA12" s="26">
        <v>112.28523235031278</v>
      </c>
      <c r="AB12" s="26">
        <v>111.83994820330204</v>
      </c>
      <c r="AC12" s="26">
        <v>108.34</v>
      </c>
      <c r="AD12" s="26">
        <v>101.36679880628925</v>
      </c>
      <c r="AE12" s="26">
        <v>104.90211027697873</v>
      </c>
      <c r="AF12" s="26">
        <v>110.8</v>
      </c>
      <c r="AG12" s="26">
        <v>120</v>
      </c>
      <c r="AK12" s="71"/>
      <c r="AL12" s="6">
        <v>115.4</v>
      </c>
      <c r="AM12" s="47">
        <v>112.24370853931636</v>
      </c>
      <c r="AN12" s="119">
        <v>124.70611287026432</v>
      </c>
      <c r="AO12" s="119">
        <v>120.99985079822947</v>
      </c>
      <c r="AP12" s="119">
        <v>91.81372123989719</v>
      </c>
      <c r="AQ12" s="119">
        <v>118.10890730639099</v>
      </c>
      <c r="AR12" s="119">
        <v>110.30185943455841</v>
      </c>
    </row>
    <row r="13" spans="1:44" ht="15">
      <c r="A13" s="25" t="s">
        <v>133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47">
        <v>128.2</v>
      </c>
      <c r="AI13" s="47">
        <v>132.6842318071972</v>
      </c>
      <c r="AJ13" s="47">
        <v>120.77900582389746</v>
      </c>
      <c r="AK13" s="71">
        <v>129.0724574829932</v>
      </c>
      <c r="AL13" s="6">
        <v>124.2</v>
      </c>
      <c r="AM13" s="47">
        <v>120.30357551983893</v>
      </c>
      <c r="AN13" s="119">
        <v>133.3255594499865</v>
      </c>
      <c r="AO13" s="119">
        <v>128.77174810783</v>
      </c>
      <c r="AP13" s="119">
        <v>103.49198046782128</v>
      </c>
      <c r="AQ13" s="119">
        <v>129.2459684406034</v>
      </c>
      <c r="AR13" s="119">
        <v>122.16373996580556</v>
      </c>
    </row>
    <row r="14" spans="1:44" ht="15">
      <c r="A14" s="25" t="s">
        <v>134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47">
        <v>27.4</v>
      </c>
      <c r="AI14" s="47">
        <v>29.466789111543626</v>
      </c>
      <c r="AJ14" s="47">
        <v>28.112999201277955</v>
      </c>
      <c r="AK14" s="71">
        <v>27.451447368421054</v>
      </c>
      <c r="AL14" s="6">
        <v>27.6</v>
      </c>
      <c r="AM14" s="47">
        <v>27.78369103916576</v>
      </c>
      <c r="AN14" s="119">
        <v>30.426005361930294</v>
      </c>
      <c r="AO14" s="119">
        <v>33.64495510576777</v>
      </c>
      <c r="AP14" s="119">
        <v>27.35873624709801</v>
      </c>
      <c r="AQ14" s="119">
        <v>29.21482907249572</v>
      </c>
      <c r="AR14" s="119">
        <v>26.122233114541586</v>
      </c>
    </row>
    <row r="15" spans="1:44" ht="15">
      <c r="A15" s="25" t="s">
        <v>6</v>
      </c>
      <c r="B15" s="26">
        <v>23.36949069539667</v>
      </c>
      <c r="C15" s="26">
        <v>31.762738853503183</v>
      </c>
      <c r="D15" s="26">
        <v>35.4926948051948</v>
      </c>
      <c r="E15" s="26">
        <v>37.97403877752218</v>
      </c>
      <c r="F15" s="26">
        <v>41.37688064192578</v>
      </c>
      <c r="G15" s="26">
        <v>40.66692627206646</v>
      </c>
      <c r="H15" s="26">
        <v>39.558713304184884</v>
      </c>
      <c r="I15" s="26">
        <v>39.45076469009928</v>
      </c>
      <c r="J15" s="26">
        <v>41.709768637532136</v>
      </c>
      <c r="K15" s="26">
        <v>43.07652942544778</v>
      </c>
      <c r="L15" s="26">
        <v>41.734274317275236</v>
      </c>
      <c r="M15" s="26">
        <v>39.36638655462185</v>
      </c>
      <c r="N15" s="26">
        <v>42.043765743073045</v>
      </c>
      <c r="O15" s="26">
        <v>44.92066712517194</v>
      </c>
      <c r="P15" s="26">
        <v>43.83399209486166</v>
      </c>
      <c r="Q15" s="26">
        <v>43</v>
      </c>
      <c r="R15" s="26">
        <v>47.70384014985951</v>
      </c>
      <c r="S15" s="26">
        <v>41.728458353723425</v>
      </c>
      <c r="T15" s="26">
        <v>39.077409931840315</v>
      </c>
      <c r="U15" s="26">
        <v>41.508029395753944</v>
      </c>
      <c r="V15" s="26">
        <v>52.41384663148091</v>
      </c>
      <c r="W15" s="26">
        <v>50.17894921190893</v>
      </c>
      <c r="X15" s="26">
        <v>50.724374553252325</v>
      </c>
      <c r="Y15" s="26">
        <v>49.89341126461211</v>
      </c>
      <c r="Z15" s="26">
        <v>47.897590361445786</v>
      </c>
      <c r="AA15" s="26">
        <v>46.67674790251698</v>
      </c>
      <c r="AB15" s="26">
        <v>57.29614010007148</v>
      </c>
      <c r="AC15" s="26">
        <v>50.668688260969446</v>
      </c>
      <c r="AD15" s="26">
        <v>57.9199427480916</v>
      </c>
      <c r="AE15" s="26">
        <v>53.763175675675676</v>
      </c>
      <c r="AF15" s="26">
        <v>38.6</v>
      </c>
      <c r="AG15" s="26">
        <v>51.9</v>
      </c>
      <c r="AH15" s="47">
        <v>62.4</v>
      </c>
      <c r="AI15" s="47">
        <v>62.051095238095236</v>
      </c>
      <c r="AJ15" s="47">
        <v>60.221591213501206</v>
      </c>
      <c r="AK15" s="71">
        <v>68.97174664754996</v>
      </c>
      <c r="AL15" s="6">
        <v>65.6</v>
      </c>
      <c r="AM15" s="47">
        <v>61.07178201270477</v>
      </c>
      <c r="AN15" s="119">
        <v>65.30993835106023</v>
      </c>
      <c r="AO15" s="119">
        <v>66.64781647740264</v>
      </c>
      <c r="AP15" s="119">
        <v>64.29358945214821</v>
      </c>
      <c r="AQ15" s="119">
        <v>63.61206183322447</v>
      </c>
      <c r="AR15" s="119">
        <v>48.55011619966623</v>
      </c>
    </row>
    <row r="16" spans="1:44" ht="15">
      <c r="A16" s="25" t="s">
        <v>59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>
        <v>43</v>
      </c>
      <c r="Y16" s="26">
        <v>53.4</v>
      </c>
      <c r="Z16" s="26">
        <v>53.4</v>
      </c>
      <c r="AA16" s="26">
        <v>58.2</v>
      </c>
      <c r="AB16" s="26">
        <v>55.7</v>
      </c>
      <c r="AC16" s="26">
        <v>47.82</v>
      </c>
      <c r="AD16" s="26">
        <v>48.1</v>
      </c>
      <c r="AE16" s="26">
        <v>45.3</v>
      </c>
      <c r="AF16" s="26">
        <v>61.5</v>
      </c>
      <c r="AG16" s="26">
        <v>47.4</v>
      </c>
      <c r="AH16" s="47">
        <v>41.6</v>
      </c>
      <c r="AI16" s="47">
        <v>55.73709167544784</v>
      </c>
      <c r="AJ16" s="47">
        <v>51.496856064368735</v>
      </c>
      <c r="AK16" s="71">
        <v>57.30735045773709</v>
      </c>
      <c r="AL16" s="6">
        <v>60.7</v>
      </c>
      <c r="AM16" s="47">
        <v>59.09117383957857</v>
      </c>
      <c r="AN16" s="119">
        <v>61.61091427583823</v>
      </c>
      <c r="AO16" s="119">
        <v>54.73733486289457</v>
      </c>
      <c r="AP16" s="119">
        <v>50.54340608501606</v>
      </c>
      <c r="AQ16" s="119">
        <v>50.56614342122873</v>
      </c>
      <c r="AR16" s="119">
        <v>55.56766202081254</v>
      </c>
    </row>
    <row r="17" spans="1:39" ht="15">
      <c r="A17" s="25" t="s">
        <v>4</v>
      </c>
      <c r="B17" s="26">
        <v>12.58060606060606</v>
      </c>
      <c r="C17" s="26">
        <v>10.49714937286203</v>
      </c>
      <c r="D17" s="26">
        <v>11.036429872495447</v>
      </c>
      <c r="E17" s="26">
        <v>9.128834355828221</v>
      </c>
      <c r="F17" s="26">
        <v>12.929203539823009</v>
      </c>
      <c r="G17" s="26">
        <v>22.82306163021869</v>
      </c>
      <c r="H17" s="26">
        <v>18.436830835117775</v>
      </c>
      <c r="I17" s="26">
        <v>20.298319327731093</v>
      </c>
      <c r="J17" s="26">
        <v>17.52857142857143</v>
      </c>
      <c r="K17" s="26">
        <v>31.069686411149824</v>
      </c>
      <c r="L17" s="26">
        <v>26.9947529514648</v>
      </c>
      <c r="M17" s="26">
        <v>29.951724137931034</v>
      </c>
      <c r="N17" s="26">
        <v>29.572549019607845</v>
      </c>
      <c r="O17" s="26">
        <v>23.912295081967212</v>
      </c>
      <c r="P17" s="26">
        <v>14.6</v>
      </c>
      <c r="Q17" s="26">
        <v>29</v>
      </c>
      <c r="R17" s="26">
        <v>28.33015494636472</v>
      </c>
      <c r="S17" s="26">
        <v>29.23771130147968</v>
      </c>
      <c r="T17" s="26">
        <v>27.49713740458015</v>
      </c>
      <c r="U17" s="26">
        <v>26.003676470588236</v>
      </c>
      <c r="V17" s="26">
        <v>20.692573402417963</v>
      </c>
      <c r="W17" s="26">
        <v>32.006855184233075</v>
      </c>
      <c r="X17" s="26">
        <v>28.102564102564102</v>
      </c>
      <c r="Y17" s="26">
        <v>27.06382978723404</v>
      </c>
      <c r="Z17" s="26">
        <v>27.06382978723404</v>
      </c>
      <c r="AA17" s="26">
        <v>34.5</v>
      </c>
      <c r="AB17" s="26">
        <v>29.3</v>
      </c>
      <c r="AC17" s="26">
        <v>41.9</v>
      </c>
      <c r="AD17" s="26">
        <v>44.9</v>
      </c>
      <c r="AE17" s="26">
        <v>39.7</v>
      </c>
      <c r="AF17" s="26">
        <v>32.7</v>
      </c>
      <c r="AG17" s="26">
        <v>43.2</v>
      </c>
      <c r="AH17" s="47">
        <v>35.4</v>
      </c>
      <c r="AI17" s="47">
        <v>50.696821515892424</v>
      </c>
      <c r="AJ17" s="47">
        <v>44.66454767726162</v>
      </c>
      <c r="AK17" s="71">
        <v>41.203315881326354</v>
      </c>
      <c r="AL17" s="6">
        <v>53.8</v>
      </c>
      <c r="AM17" s="112" t="s">
        <v>154</v>
      </c>
    </row>
    <row r="18" spans="1:44" ht="15">
      <c r="A18" s="25" t="s">
        <v>7</v>
      </c>
      <c r="B18" s="26">
        <v>7.609485094850949</v>
      </c>
      <c r="C18" s="26">
        <v>11.741039578732801</v>
      </c>
      <c r="D18" s="26">
        <v>13.369075049374588</v>
      </c>
      <c r="E18" s="26">
        <v>9.766346487675037</v>
      </c>
      <c r="F18" s="26">
        <v>11.13189022947717</v>
      </c>
      <c r="G18" s="26">
        <v>12.123193641618498</v>
      </c>
      <c r="H18" s="26">
        <v>9.931871312479128</v>
      </c>
      <c r="I18" s="26">
        <v>9.476885360728462</v>
      </c>
      <c r="J18" s="26">
        <v>13.185410334346505</v>
      </c>
      <c r="K18" s="26">
        <v>11.516876971608832</v>
      </c>
      <c r="L18" s="26">
        <v>12.7024504084014</v>
      </c>
      <c r="M18" s="26">
        <v>13.224106739032113</v>
      </c>
      <c r="N18" s="26">
        <v>12.954292243965147</v>
      </c>
      <c r="O18" s="26">
        <v>11.68051809034468</v>
      </c>
      <c r="P18" s="26">
        <v>12.176765170313557</v>
      </c>
      <c r="Q18" s="26">
        <v>12</v>
      </c>
      <c r="R18" s="26">
        <v>13.288229692217291</v>
      </c>
      <c r="S18" s="26">
        <v>11.899378553484068</v>
      </c>
      <c r="T18" s="26">
        <v>14.33449630433659</v>
      </c>
      <c r="U18" s="26">
        <v>10.591919609057747</v>
      </c>
      <c r="V18" s="26">
        <v>14.106416873765372</v>
      </c>
      <c r="W18" s="26">
        <v>16.96990454800674</v>
      </c>
      <c r="X18" s="26">
        <v>15.978219226676126</v>
      </c>
      <c r="Y18" s="26">
        <v>18.519211441824506</v>
      </c>
      <c r="Z18" s="26">
        <v>18.381735849056604</v>
      </c>
      <c r="AA18" s="26">
        <v>18.945327102803738</v>
      </c>
      <c r="AB18" s="26">
        <v>19.595204678362574</v>
      </c>
      <c r="AC18" s="26">
        <v>17.53759593095223</v>
      </c>
      <c r="AD18" s="26">
        <v>17.077643125783535</v>
      </c>
      <c r="AE18" s="26">
        <v>16.985105873908363</v>
      </c>
      <c r="AF18" s="26">
        <v>17.3</v>
      </c>
      <c r="AG18" s="26">
        <v>19.3</v>
      </c>
      <c r="AH18" s="47">
        <v>17.5</v>
      </c>
      <c r="AJ18" s="47">
        <v>12.334498977505111</v>
      </c>
      <c r="AK18" s="71">
        <v>10.878991596638656</v>
      </c>
      <c r="AL18" s="6">
        <v>16.1</v>
      </c>
      <c r="AM18" s="47">
        <v>15.107942832394974</v>
      </c>
      <c r="AN18" s="119">
        <v>14.65792450889643</v>
      </c>
      <c r="AO18" s="119">
        <v>16.670472287275565</v>
      </c>
      <c r="AP18" s="119">
        <v>12.765945158830915</v>
      </c>
      <c r="AQ18" s="119">
        <v>17.174963353016206</v>
      </c>
      <c r="AR18" s="119">
        <v>16.383656775753707</v>
      </c>
    </row>
    <row r="19" spans="1:37" ht="15">
      <c r="A19" s="25" t="s">
        <v>135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47">
        <v>15.3</v>
      </c>
      <c r="AI19" s="47">
        <v>16.64877503303853</v>
      </c>
      <c r="AK19" s="71"/>
    </row>
    <row r="20" spans="1:37" ht="15">
      <c r="A20" s="25" t="s">
        <v>136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47">
        <v>21.6</v>
      </c>
      <c r="AI20" s="47">
        <v>21.562242374278647</v>
      </c>
      <c r="AK20" s="71"/>
    </row>
    <row r="21" spans="1:44" ht="15">
      <c r="A21" s="25" t="s">
        <v>8</v>
      </c>
      <c r="B21" s="26">
        <v>5.069310670443815</v>
      </c>
      <c r="C21" s="26">
        <v>3.7123373898447336</v>
      </c>
      <c r="D21" s="26">
        <v>4.070766855378281</v>
      </c>
      <c r="E21" s="26">
        <v>6.005206073752712</v>
      </c>
      <c r="F21" s="26">
        <v>6.7492625368731565</v>
      </c>
      <c r="G21" s="26">
        <v>6.786028602860286</v>
      </c>
      <c r="H21" s="26">
        <v>7.7880332707271265</v>
      </c>
      <c r="I21" s="26">
        <v>5.341247571767753</v>
      </c>
      <c r="J21" s="26">
        <v>6.137404580152672</v>
      </c>
      <c r="K21" s="26">
        <v>5.317222600408441</v>
      </c>
      <c r="L21" s="26">
        <v>5.933955491744436</v>
      </c>
      <c r="M21" s="26">
        <v>7.991257565568258</v>
      </c>
      <c r="N21" s="26">
        <v>8.319451765946232</v>
      </c>
      <c r="O21" s="26">
        <v>7.326551982049364</v>
      </c>
      <c r="P21" s="26">
        <v>8.693951219512195</v>
      </c>
      <c r="Q21" s="26">
        <v>8</v>
      </c>
      <c r="R21" s="26">
        <v>8.989802540094558</v>
      </c>
      <c r="S21" s="26">
        <v>6.202898550724638</v>
      </c>
      <c r="T21" s="26">
        <v>7.508005534690651</v>
      </c>
      <c r="U21" s="26">
        <v>6.517034700315458</v>
      </c>
      <c r="V21" s="26">
        <v>4.684762773722627</v>
      </c>
      <c r="W21" s="26">
        <v>7.758333333333334</v>
      </c>
      <c r="X21" s="26">
        <v>5.749090909090909</v>
      </c>
      <c r="Y21" s="26">
        <v>7.705494505494506</v>
      </c>
      <c r="Z21" s="26">
        <v>7.754901960784314</v>
      </c>
      <c r="AA21" s="26">
        <v>9.15948275862069</v>
      </c>
      <c r="AB21" s="26">
        <v>6.196521739130435</v>
      </c>
      <c r="AC21" s="26">
        <v>8.554335894621294</v>
      </c>
      <c r="AD21" s="26">
        <v>6.713829787234043</v>
      </c>
      <c r="AE21" s="26">
        <v>5.9047120418848165</v>
      </c>
      <c r="AF21" s="26">
        <v>5.9</v>
      </c>
      <c r="AG21" s="26">
        <v>6.8</v>
      </c>
      <c r="AH21" s="47">
        <v>7.1</v>
      </c>
      <c r="AI21" s="47">
        <v>5.947773972602739</v>
      </c>
      <c r="AJ21" s="47">
        <v>5.25004712535344</v>
      </c>
      <c r="AK21" s="71">
        <v>4.222929936305732</v>
      </c>
      <c r="AL21" s="6">
        <v>8.5</v>
      </c>
      <c r="AM21" s="47">
        <v>7.48474025974026</v>
      </c>
      <c r="AN21" s="119">
        <v>7.641570247933884</v>
      </c>
      <c r="AO21" s="119">
        <v>8.088388214904679</v>
      </c>
      <c r="AP21" s="119">
        <v>5.2</v>
      </c>
      <c r="AQ21" s="119">
        <v>4.112649966357849</v>
      </c>
      <c r="AR21" s="119">
        <v>7.54241354207407</v>
      </c>
    </row>
    <row r="22" spans="1:44" ht="15">
      <c r="A22" s="25" t="s">
        <v>9</v>
      </c>
      <c r="B22" s="26">
        <v>5.636849781234808</v>
      </c>
      <c r="C22" s="26">
        <v>3.96056685150955</v>
      </c>
      <c r="D22" s="26">
        <v>4.041543026706232</v>
      </c>
      <c r="E22" s="26">
        <v>4.1357234314980795</v>
      </c>
      <c r="F22" s="26">
        <v>5.823825503355705</v>
      </c>
      <c r="G22" s="26">
        <v>8.133392226148409</v>
      </c>
      <c r="H22" s="26">
        <v>7.062648691514671</v>
      </c>
      <c r="I22" s="26">
        <v>10.030425963488844</v>
      </c>
      <c r="J22" s="26">
        <v>5.360169491525424</v>
      </c>
      <c r="K22" s="26">
        <v>5.310344827586207</v>
      </c>
      <c r="L22" s="26">
        <v>6.95040369088812</v>
      </c>
      <c r="M22" s="26">
        <v>7.224691358024692</v>
      </c>
      <c r="N22" s="26">
        <v>14.470496894409937</v>
      </c>
      <c r="O22" s="26">
        <v>10.02486033519553</v>
      </c>
      <c r="P22" s="26">
        <v>11.856639247943596</v>
      </c>
      <c r="Q22" s="26">
        <v>12</v>
      </c>
      <c r="R22" s="26">
        <v>10.809099688807812</v>
      </c>
      <c r="S22" s="26">
        <v>5.466134880348078</v>
      </c>
      <c r="T22" s="26">
        <v>8.973189734188818</v>
      </c>
      <c r="U22" s="26">
        <v>3.4240953221535744</v>
      </c>
      <c r="V22" s="26">
        <v>8.812975027144407</v>
      </c>
      <c r="W22" s="26">
        <v>8.721276595744682</v>
      </c>
      <c r="X22" s="26">
        <v>9.334567901234568</v>
      </c>
      <c r="Y22" s="26">
        <v>8.033333333333333</v>
      </c>
      <c r="Z22" s="26">
        <v>7.970189701897019</v>
      </c>
      <c r="AA22" s="26">
        <v>9.446601941747574</v>
      </c>
      <c r="AB22" s="26">
        <v>8.188888888888888</v>
      </c>
      <c r="AC22" s="26">
        <v>10.223845898372634</v>
      </c>
      <c r="AD22" s="26">
        <v>8.492556634304208</v>
      </c>
      <c r="AE22" s="26">
        <v>10.185381355932204</v>
      </c>
      <c r="AF22" s="26">
        <v>15.9</v>
      </c>
      <c r="AG22" s="26">
        <v>8.7</v>
      </c>
      <c r="AH22" s="47">
        <v>8</v>
      </c>
      <c r="AI22" s="47">
        <v>8.894138232720909</v>
      </c>
      <c r="AJ22" s="47">
        <v>5.379086892488954</v>
      </c>
      <c r="AK22" s="71">
        <v>5.405511811023622</v>
      </c>
      <c r="AL22" s="6">
        <v>8.9</v>
      </c>
      <c r="AM22" s="47">
        <v>8.9</v>
      </c>
      <c r="AN22" s="119">
        <v>8.383333333333333</v>
      </c>
      <c r="AO22" s="119">
        <v>3.16164994425864</v>
      </c>
      <c r="AP22" s="119">
        <v>7.751965126660948</v>
      </c>
      <c r="AQ22" s="119">
        <v>5.325829498137191</v>
      </c>
      <c r="AR22" s="119">
        <v>6.4</v>
      </c>
    </row>
    <row r="23" spans="1:44" ht="15">
      <c r="A23" s="25" t="s">
        <v>10</v>
      </c>
      <c r="B23" s="26">
        <v>7.468681318681319</v>
      </c>
      <c r="C23" s="26">
        <v>6.249857387335996</v>
      </c>
      <c r="D23" s="26">
        <v>6.113036303630363</v>
      </c>
      <c r="E23" s="26">
        <v>5.868177136972194</v>
      </c>
      <c r="F23" s="26">
        <v>6.525</v>
      </c>
      <c r="G23" s="26">
        <v>9.791021671826625</v>
      </c>
      <c r="H23" s="26">
        <v>5.875154511742893</v>
      </c>
      <c r="I23" s="26">
        <v>8.682042833607907</v>
      </c>
      <c r="J23" s="26">
        <v>7.834951456310679</v>
      </c>
      <c r="K23" s="26">
        <v>8.893129770992367</v>
      </c>
      <c r="L23" s="26">
        <v>11.006622516556291</v>
      </c>
      <c r="M23" s="26">
        <v>9.030405405405405</v>
      </c>
      <c r="N23" s="26">
        <v>12.434504792332268</v>
      </c>
      <c r="O23" s="26">
        <v>8.4147512864494</v>
      </c>
      <c r="P23" s="26">
        <v>11.31978021978022</v>
      </c>
      <c r="Q23" s="26">
        <v>11.3</v>
      </c>
      <c r="R23" s="26">
        <v>7.267313630348478</v>
      </c>
      <c r="S23" s="26">
        <v>10.116847826086957</v>
      </c>
      <c r="T23" s="26">
        <v>10.093164118834727</v>
      </c>
      <c r="U23" s="26">
        <v>6.36569222283508</v>
      </c>
      <c r="V23" s="26">
        <v>8.969184890656063</v>
      </c>
      <c r="W23" s="26">
        <v>10.289111389236545</v>
      </c>
      <c r="X23" s="26">
        <v>7.436548223350254</v>
      </c>
      <c r="Y23" s="26">
        <v>7.883577486507325</v>
      </c>
      <c r="Z23" s="26">
        <v>7.9</v>
      </c>
      <c r="AA23" s="26">
        <v>11.9</v>
      </c>
      <c r="AB23" s="26">
        <v>13.7</v>
      </c>
      <c r="AC23" s="26">
        <v>17.151187833405125</v>
      </c>
      <c r="AD23" s="26">
        <v>14.1</v>
      </c>
      <c r="AE23" s="26">
        <v>12.3</v>
      </c>
      <c r="AF23" s="26">
        <v>9.2</v>
      </c>
      <c r="AG23" s="26">
        <v>21.1</v>
      </c>
      <c r="AH23" s="47">
        <v>16.7</v>
      </c>
      <c r="AI23" s="47">
        <v>4.976811594202899</v>
      </c>
      <c r="AJ23" s="47">
        <v>10.6</v>
      </c>
      <c r="AK23" s="71">
        <v>4.51418439716312</v>
      </c>
      <c r="AL23" s="6">
        <v>11.8</v>
      </c>
      <c r="AR23" s="119"/>
    </row>
    <row r="24" spans="1:38" ht="15">
      <c r="A24" s="25" t="s">
        <v>11</v>
      </c>
      <c r="B24" s="26"/>
      <c r="C24" s="26"/>
      <c r="D24" s="26"/>
      <c r="E24" s="26"/>
      <c r="F24" s="26"/>
      <c r="G24" s="26">
        <v>6.214285714285714</v>
      </c>
      <c r="H24" s="26">
        <v>6.521929824561403</v>
      </c>
      <c r="I24" s="26">
        <v>6.512</v>
      </c>
      <c r="J24" s="26">
        <v>7.115094339622641</v>
      </c>
      <c r="K24" s="26">
        <v>5.32378223495702</v>
      </c>
      <c r="L24" s="26">
        <v>5.4916239316239315</v>
      </c>
      <c r="M24" s="26">
        <v>5.254777070063694</v>
      </c>
      <c r="N24" s="26">
        <v>8.814285714285715</v>
      </c>
      <c r="O24" s="26">
        <v>6.538297872340426</v>
      </c>
      <c r="P24" s="26">
        <v>9.21151832460733</v>
      </c>
      <c r="Q24" s="26">
        <v>9</v>
      </c>
      <c r="R24" s="26">
        <v>9.194581280788178</v>
      </c>
      <c r="S24" s="26">
        <v>6.189167691083954</v>
      </c>
      <c r="T24" s="26">
        <v>8.599636032757052</v>
      </c>
      <c r="U24" s="26">
        <v>1.5692883895131087</v>
      </c>
      <c r="V24" s="26">
        <v>6.051845342706502</v>
      </c>
      <c r="W24" s="26">
        <v>7.307741935483871</v>
      </c>
      <c r="X24" s="26">
        <v>8.253644314868804</v>
      </c>
      <c r="Y24" s="26">
        <v>7.736</v>
      </c>
      <c r="Z24" s="26">
        <v>7.736</v>
      </c>
      <c r="AA24" s="26">
        <v>12.4</v>
      </c>
      <c r="AB24" s="26">
        <v>6.9</v>
      </c>
      <c r="AC24" s="26">
        <v>8.32063711911357</v>
      </c>
      <c r="AD24" s="26">
        <v>8.4</v>
      </c>
      <c r="AE24" s="26">
        <v>11</v>
      </c>
      <c r="AF24" s="26">
        <v>15.7</v>
      </c>
      <c r="AG24" s="26">
        <v>12.9</v>
      </c>
      <c r="AH24" s="47">
        <v>5.7</v>
      </c>
      <c r="AI24" s="47">
        <v>13.1</v>
      </c>
      <c r="AJ24" s="47">
        <v>3.4534759358288767</v>
      </c>
      <c r="AK24" s="71">
        <v>5.171428571428572</v>
      </c>
      <c r="AL24" s="6">
        <v>4.8</v>
      </c>
    </row>
    <row r="25" spans="1:44" ht="15">
      <c r="A25" s="25" t="s">
        <v>12</v>
      </c>
      <c r="B25" s="26">
        <v>101.74628210905813</v>
      </c>
      <c r="C25" s="26">
        <v>112.01445729537366</v>
      </c>
      <c r="D25" s="26">
        <v>108.71373207595917</v>
      </c>
      <c r="E25" s="26">
        <v>101.79154258487195</v>
      </c>
      <c r="F25" s="26">
        <v>127.33845397566671</v>
      </c>
      <c r="G25" s="26">
        <v>144.52759662796245</v>
      </c>
      <c r="H25" s="26">
        <v>150.26058879392212</v>
      </c>
      <c r="I25" s="26">
        <v>125.98509532062391</v>
      </c>
      <c r="J25" s="26">
        <v>149.81711057304278</v>
      </c>
      <c r="K25" s="26">
        <v>140.64486279514998</v>
      </c>
      <c r="L25" s="26">
        <v>150.29960101559666</v>
      </c>
      <c r="M25" s="26">
        <v>142.24473285016012</v>
      </c>
      <c r="N25" s="26">
        <v>164.03270278935557</v>
      </c>
      <c r="O25" s="26">
        <v>145.94734436564224</v>
      </c>
      <c r="P25" s="26">
        <v>153.80728329628997</v>
      </c>
      <c r="Q25" s="26">
        <v>152.20000000000002</v>
      </c>
      <c r="R25" s="26">
        <v>138.8995552571956</v>
      </c>
      <c r="S25" s="26">
        <v>161.71744225389816</v>
      </c>
      <c r="T25" s="26">
        <v>140.48486944799205</v>
      </c>
      <c r="U25" s="26">
        <v>164.5073182833044</v>
      </c>
      <c r="V25" s="26">
        <v>164.82143869773338</v>
      </c>
      <c r="W25" s="26">
        <v>191.73574710822373</v>
      </c>
      <c r="X25" s="26">
        <v>212.39691981747066</v>
      </c>
      <c r="Y25" s="26">
        <v>195.30864285714287</v>
      </c>
      <c r="Z25" s="26">
        <v>192.10376091336468</v>
      </c>
      <c r="AA25" s="26">
        <v>200.5997303128371</v>
      </c>
      <c r="AB25" s="26">
        <v>220.15477848101267</v>
      </c>
      <c r="AC25" s="26">
        <v>154.18920176798815</v>
      </c>
      <c r="AD25" s="26">
        <v>172.56315206517078</v>
      </c>
      <c r="AE25" s="26">
        <v>205.01321595671553</v>
      </c>
      <c r="AF25" s="26">
        <v>213</v>
      </c>
      <c r="AG25" s="26">
        <v>312.5</v>
      </c>
      <c r="AH25" s="47">
        <v>263.3</v>
      </c>
      <c r="AI25" s="47">
        <v>233.7869331934807</v>
      </c>
      <c r="AJ25" s="47">
        <v>216.7517492086184</v>
      </c>
      <c r="AK25" s="71">
        <v>190.10054229505602</v>
      </c>
      <c r="AL25" s="47">
        <v>218</v>
      </c>
      <c r="AM25" s="47">
        <v>263.76220369069193</v>
      </c>
      <c r="AN25" s="119">
        <v>286.74920034893864</v>
      </c>
      <c r="AO25" s="119">
        <v>278.0531439094975</v>
      </c>
      <c r="AP25" s="119">
        <v>291.800566315551</v>
      </c>
      <c r="AQ25" s="119">
        <v>273.75039224861683</v>
      </c>
      <c r="AR25" s="47">
        <v>280.12780133625404</v>
      </c>
    </row>
    <row r="26" spans="1:44" ht="15">
      <c r="A26" s="25" t="s">
        <v>14</v>
      </c>
      <c r="B26" s="26">
        <v>14.578038125496425</v>
      </c>
      <c r="C26" s="26">
        <v>11.259212730318257</v>
      </c>
      <c r="D26" s="26">
        <v>12.813953488372093</v>
      </c>
      <c r="E26" s="26">
        <v>10.780219780219781</v>
      </c>
      <c r="F26" s="26">
        <v>9.664302600472814</v>
      </c>
      <c r="G26" s="26">
        <v>16.65553235908142</v>
      </c>
      <c r="H26" s="26">
        <v>17.041593541593542</v>
      </c>
      <c r="I26" s="26">
        <v>20.268214742224117</v>
      </c>
      <c r="J26" s="26">
        <v>20.33355448664787</v>
      </c>
      <c r="K26" s="26">
        <v>18.473985602094242</v>
      </c>
      <c r="L26" s="26">
        <v>16.65070422535211</v>
      </c>
      <c r="M26" s="26">
        <v>19.565807327001355</v>
      </c>
      <c r="N26" s="26">
        <v>19.546721571111814</v>
      </c>
      <c r="O26" s="26">
        <v>21.895802728226652</v>
      </c>
      <c r="P26" s="26">
        <v>22.383645320197044</v>
      </c>
      <c r="Q26" s="26">
        <v>25.809990205680705</v>
      </c>
      <c r="R26" s="26">
        <v>20.88939706620559</v>
      </c>
      <c r="S26" s="26">
        <v>26.412703768157122</v>
      </c>
      <c r="T26" s="26">
        <v>25.735378525482435</v>
      </c>
      <c r="U26" s="26">
        <v>22.379903109860916</v>
      </c>
      <c r="V26" s="26">
        <v>24.731827366457697</v>
      </c>
      <c r="W26" s="26">
        <v>29.548684210526314</v>
      </c>
      <c r="X26" s="26">
        <v>26.877333333333333</v>
      </c>
      <c r="Y26" s="26">
        <v>36.30056074766355</v>
      </c>
      <c r="Z26" s="26">
        <v>36.48679867986799</v>
      </c>
      <c r="AA26" s="26">
        <v>33.98573784006595</v>
      </c>
      <c r="AB26" s="26">
        <v>34.87507396449704</v>
      </c>
      <c r="AC26" s="26">
        <v>38.36427283335101</v>
      </c>
      <c r="AD26" s="26">
        <v>38.60301449275362</v>
      </c>
      <c r="AE26" s="26">
        <v>31.231907698428486</v>
      </c>
      <c r="AF26" s="26">
        <v>40</v>
      </c>
      <c r="AG26" s="26">
        <v>38.5</v>
      </c>
      <c r="AH26" s="47">
        <v>34.7</v>
      </c>
      <c r="AI26" s="47">
        <v>38.1</v>
      </c>
      <c r="AJ26" s="47">
        <v>36.368508243077414</v>
      </c>
      <c r="AK26" s="71">
        <v>40.74587445397185</v>
      </c>
      <c r="AL26" s="6">
        <v>39.7</v>
      </c>
      <c r="AM26" s="47">
        <v>39.60966939825726</v>
      </c>
      <c r="AN26" s="119">
        <v>38.876514602090815</v>
      </c>
      <c r="AO26" s="119">
        <v>38.47475397583358</v>
      </c>
      <c r="AP26" s="119">
        <v>40.465289125507354</v>
      </c>
      <c r="AQ26" s="119">
        <v>38.287978648074514</v>
      </c>
      <c r="AR26" s="47">
        <v>38.906363445431865</v>
      </c>
    </row>
    <row r="27" spans="1:44" ht="15">
      <c r="A27" s="25" t="s">
        <v>13</v>
      </c>
      <c r="B27" s="26">
        <v>11.80067880283863</v>
      </c>
      <c r="C27" s="26">
        <v>14.521484375</v>
      </c>
      <c r="D27" s="26">
        <v>15.76608187134503</v>
      </c>
      <c r="E27" s="26">
        <v>15.979310344827587</v>
      </c>
      <c r="F27" s="26">
        <v>15.134146341463415</v>
      </c>
      <c r="G27" s="26">
        <v>16.27491236855283</v>
      </c>
      <c r="H27" s="26">
        <v>18.084802128367144</v>
      </c>
      <c r="I27" s="26">
        <v>21.04567180031864</v>
      </c>
      <c r="J27" s="26">
        <v>21.046451612903226</v>
      </c>
      <c r="K27" s="26">
        <v>21.245333333333335</v>
      </c>
      <c r="L27" s="26">
        <v>23.120135363790187</v>
      </c>
      <c r="M27" s="26">
        <v>23.932791728212703</v>
      </c>
      <c r="N27" s="26">
        <v>22.19256756756757</v>
      </c>
      <c r="O27" s="26">
        <v>20.306298003072197</v>
      </c>
      <c r="P27" s="26">
        <v>18.183529411764706</v>
      </c>
      <c r="Q27" s="26">
        <v>11.234151821537473</v>
      </c>
      <c r="R27" s="26">
        <v>15.220373688251856</v>
      </c>
      <c r="S27" s="26">
        <v>19.510828025477707</v>
      </c>
      <c r="T27" s="26">
        <v>13.350367024280068</v>
      </c>
      <c r="U27" s="26">
        <v>14.554455445544555</v>
      </c>
      <c r="V27" s="26">
        <v>14.849347381663783</v>
      </c>
      <c r="W27" s="26">
        <v>17.395555555555557</v>
      </c>
      <c r="X27" s="26">
        <v>17.57843137254902</v>
      </c>
      <c r="Y27" s="26">
        <v>14.050537634408602</v>
      </c>
      <c r="Z27" s="26">
        <v>14.627272727272727</v>
      </c>
      <c r="AA27" s="26">
        <v>15.689325842696629</v>
      </c>
      <c r="AB27" s="26">
        <v>19.863533834586466</v>
      </c>
      <c r="AC27" s="26">
        <v>21</v>
      </c>
      <c r="AD27" s="26">
        <v>21.07146814404432</v>
      </c>
      <c r="AE27" s="26">
        <v>22.97176308539945</v>
      </c>
      <c r="AF27" s="26">
        <v>26.1</v>
      </c>
      <c r="AG27" s="26">
        <v>12.7</v>
      </c>
      <c r="AH27" s="47">
        <v>13.8</v>
      </c>
      <c r="AI27" s="47">
        <v>20.355048859934854</v>
      </c>
      <c r="AJ27" s="47">
        <v>15.721502860114406</v>
      </c>
      <c r="AK27" s="71">
        <v>14.121804985799937</v>
      </c>
      <c r="AL27" s="6">
        <v>10.6</v>
      </c>
      <c r="AM27" s="47">
        <v>15.789012762212117</v>
      </c>
      <c r="AN27" s="119">
        <v>12.88159528243327</v>
      </c>
      <c r="AO27" s="119">
        <v>13.013940520446097</v>
      </c>
      <c r="AP27" s="119">
        <v>9.447769465225825</v>
      </c>
      <c r="AQ27" s="119">
        <v>9.36347750109218</v>
      </c>
      <c r="AR27" s="47">
        <v>11.137260667547634</v>
      </c>
    </row>
    <row r="28" spans="1:44" ht="15">
      <c r="A28" s="25" t="s">
        <v>16</v>
      </c>
      <c r="B28" s="26"/>
      <c r="C28" s="26"/>
      <c r="D28" s="26"/>
      <c r="E28" s="26"/>
      <c r="F28" s="26"/>
      <c r="G28" s="26">
        <v>20.237623762376238</v>
      </c>
      <c r="H28" s="26">
        <v>12.951677852348993</v>
      </c>
      <c r="I28" s="26">
        <v>18.58823529411765</v>
      </c>
      <c r="J28" s="26">
        <v>18.55637982195846</v>
      </c>
      <c r="K28" s="26">
        <v>18.08304498269896</v>
      </c>
      <c r="L28" s="26">
        <v>20.42622950819672</v>
      </c>
      <c r="M28" s="26">
        <v>17.51148730350665</v>
      </c>
      <c r="N28" s="26">
        <v>21.662020905923345</v>
      </c>
      <c r="O28" s="26">
        <v>20.657840819542947</v>
      </c>
      <c r="P28" s="26">
        <v>21.2625843780135</v>
      </c>
      <c r="Q28" s="26">
        <v>22</v>
      </c>
      <c r="R28" s="26">
        <v>14.04594867197131</v>
      </c>
      <c r="S28" s="26">
        <v>22.189900582490257</v>
      </c>
      <c r="T28" s="26">
        <v>21.9254820218864</v>
      </c>
      <c r="U28" s="26">
        <v>11.971587267677847</v>
      </c>
      <c r="V28" s="26">
        <v>18.775821383191143</v>
      </c>
      <c r="W28" s="26">
        <v>22.724923265807245</v>
      </c>
      <c r="X28" s="26">
        <v>21.3621045392022</v>
      </c>
      <c r="Y28" s="26">
        <v>27.684669211195928</v>
      </c>
      <c r="Z28" s="26">
        <v>27.159791122715404</v>
      </c>
      <c r="AA28" s="26">
        <v>24.998260869565218</v>
      </c>
      <c r="AB28" s="26">
        <v>24.738188838188837</v>
      </c>
      <c r="AC28" s="26">
        <v>22.569934640522877</v>
      </c>
      <c r="AD28" s="26">
        <v>20.736131147540984</v>
      </c>
      <c r="AE28" s="26">
        <v>11.972284352815326</v>
      </c>
      <c r="AF28" s="26">
        <v>24.5</v>
      </c>
      <c r="AG28" s="26">
        <v>19</v>
      </c>
      <c r="AH28" s="47">
        <v>18.1</v>
      </c>
      <c r="AL28" s="6">
        <v>20.8</v>
      </c>
      <c r="AM28" s="47">
        <v>23.017345491388046</v>
      </c>
      <c r="AN28" s="119">
        <v>18.204661967318167</v>
      </c>
      <c r="AO28" s="119">
        <v>21.431484962406014</v>
      </c>
      <c r="AP28" s="119">
        <v>23.40253045923149</v>
      </c>
      <c r="AQ28" s="119">
        <v>19.4260960773216</v>
      </c>
      <c r="AR28" s="47">
        <v>18.600199831714107</v>
      </c>
    </row>
    <row r="29" spans="1:44" ht="15">
      <c r="A29" s="25" t="s">
        <v>138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47">
        <v>17.3</v>
      </c>
      <c r="AI29" s="47">
        <v>15.782293333333334</v>
      </c>
      <c r="AJ29" s="47">
        <v>14.14032744506678</v>
      </c>
      <c r="AK29" s="47">
        <v>15</v>
      </c>
      <c r="AL29" s="6">
        <v>15.9</v>
      </c>
      <c r="AM29" s="47">
        <v>18.8</v>
      </c>
      <c r="AN29" s="119">
        <v>13.060707029662739</v>
      </c>
      <c r="AO29" s="119">
        <v>12.631862975129048</v>
      </c>
      <c r="AP29" s="119">
        <v>18.62292609351433</v>
      </c>
      <c r="AQ29" s="119">
        <v>23.804199940845905</v>
      </c>
      <c r="AR29" s="47">
        <v>14.087139120689194</v>
      </c>
    </row>
    <row r="30" spans="1:44" ht="15">
      <c r="A30" s="25" t="s">
        <v>165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47">
        <v>18.917634447025193</v>
      </c>
      <c r="AI30" s="47">
        <v>25.482013685239487</v>
      </c>
      <c r="AJ30" s="47">
        <v>14.502299503193754</v>
      </c>
      <c r="AK30" s="47">
        <v>21.635613318645493</v>
      </c>
      <c r="AL30" s="6">
        <v>23.7</v>
      </c>
      <c r="AM30" s="47">
        <v>27.582614199810106</v>
      </c>
      <c r="AN30" s="119">
        <v>23.203190397220247</v>
      </c>
      <c r="AO30" s="119">
        <v>27.311696456569457</v>
      </c>
      <c r="AP30" s="119">
        <v>26.782666666666668</v>
      </c>
      <c r="AQ30" s="119">
        <v>17.021162013540007</v>
      </c>
      <c r="AR30" s="47">
        <v>24.30841285265712</v>
      </c>
    </row>
    <row r="31" spans="1:44" ht="15">
      <c r="A31" s="25" t="s">
        <v>15</v>
      </c>
      <c r="B31" s="26">
        <v>408.8001808318264</v>
      </c>
      <c r="C31" s="26">
        <v>488.6</v>
      </c>
      <c r="D31" s="26">
        <v>492.4</v>
      </c>
      <c r="E31" s="26">
        <v>408.077234297832</v>
      </c>
      <c r="F31" s="26">
        <v>493.6695561357702</v>
      </c>
      <c r="G31" s="26">
        <v>534.4369906696587</v>
      </c>
      <c r="H31" s="26">
        <v>615.7527810673863</v>
      </c>
      <c r="I31" s="26">
        <v>537.9273375958176</v>
      </c>
      <c r="J31" s="26">
        <v>588.0150290656459</v>
      </c>
      <c r="K31" s="26">
        <v>557.8444149915323</v>
      </c>
      <c r="L31" s="26">
        <v>579.8493417082058</v>
      </c>
      <c r="M31" s="26">
        <v>627.9931135015582</v>
      </c>
      <c r="N31" s="26">
        <v>691.1542758089369</v>
      </c>
      <c r="O31" s="26">
        <v>650.1891072688106</v>
      </c>
      <c r="P31" s="26">
        <v>634.1298024252956</v>
      </c>
      <c r="Q31" s="26">
        <v>702.7269144144144</v>
      </c>
      <c r="R31" s="26">
        <v>621.2703836930456</v>
      </c>
      <c r="S31" s="26">
        <v>576.8411320745666</v>
      </c>
      <c r="T31" s="26">
        <v>560.1492772869873</v>
      </c>
      <c r="U31" s="26">
        <v>576.2929333601771</v>
      </c>
      <c r="V31" s="26">
        <v>632.5130164407503</v>
      </c>
      <c r="W31" s="26">
        <v>621.3318965517242</v>
      </c>
      <c r="X31" s="26">
        <v>672.9510858106684</v>
      </c>
      <c r="Y31" s="26">
        <v>719.7147383935151</v>
      </c>
      <c r="Z31" s="26">
        <v>774.1430513081889</v>
      </c>
      <c r="AA31" s="26">
        <v>827.0523081821076</v>
      </c>
      <c r="AB31" s="26">
        <v>795.0064329598844</v>
      </c>
      <c r="AC31" s="26">
        <v>781.4717860889341</v>
      </c>
      <c r="AD31" s="26">
        <v>813.8020202020202</v>
      </c>
      <c r="AE31" s="26">
        <v>809.9593628593628</v>
      </c>
      <c r="AF31" s="26">
        <v>873.5</v>
      </c>
      <c r="AG31" s="26">
        <v>964.2</v>
      </c>
      <c r="AH31" s="47">
        <v>935.6</v>
      </c>
      <c r="AI31" s="71">
        <v>1045.3022340484506</v>
      </c>
      <c r="AJ31" s="47">
        <v>944.6587837469322</v>
      </c>
      <c r="AK31" s="71">
        <v>949.3528872173554</v>
      </c>
      <c r="AL31" s="6">
        <v>962.3</v>
      </c>
      <c r="AM31" s="47">
        <v>1080.6916681926386</v>
      </c>
      <c r="AN31" s="119">
        <v>1095.6517257290513</v>
      </c>
      <c r="AO31" s="119">
        <v>1016.617462651908</v>
      </c>
      <c r="AP31" s="119">
        <v>1062.2189319159706</v>
      </c>
      <c r="AQ31" s="119">
        <v>1036.9214950673893</v>
      </c>
      <c r="AR31" s="47">
        <v>1062.2242469268813</v>
      </c>
    </row>
    <row r="32" spans="1:44" ht="15">
      <c r="A32" s="25" t="s">
        <v>17</v>
      </c>
      <c r="B32" s="26">
        <v>24.248154981549817</v>
      </c>
      <c r="C32" s="26">
        <v>26.238328145842598</v>
      </c>
      <c r="D32" s="26">
        <v>28.940634595701127</v>
      </c>
      <c r="E32" s="26">
        <v>30.963920301561657</v>
      </c>
      <c r="F32" s="26">
        <v>32.4730323611666</v>
      </c>
      <c r="G32" s="26">
        <v>31.391023048928428</v>
      </c>
      <c r="H32" s="26">
        <v>33.41708542713568</v>
      </c>
      <c r="I32" s="26">
        <v>33.79548065875144</v>
      </c>
      <c r="J32" s="26">
        <v>32.96296296296296</v>
      </c>
      <c r="K32" s="26">
        <v>32.289121582315296</v>
      </c>
      <c r="L32" s="26">
        <v>32.64382510866786</v>
      </c>
      <c r="M32" s="26">
        <v>33.303534963924314</v>
      </c>
      <c r="N32" s="26">
        <v>31.484732824427482</v>
      </c>
      <c r="O32" s="26">
        <v>31.447789878283153</v>
      </c>
      <c r="P32" s="26">
        <v>30.841279383429672</v>
      </c>
      <c r="Q32" s="26">
        <v>31.257826199740595</v>
      </c>
      <c r="R32" s="26">
        <v>34.09339125038784</v>
      </c>
      <c r="S32" s="26">
        <v>30.957423521041974</v>
      </c>
      <c r="T32" s="26">
        <v>27.773365041617122</v>
      </c>
      <c r="U32" s="26">
        <v>30.19913530010173</v>
      </c>
      <c r="V32" s="26">
        <v>29.25099488345651</v>
      </c>
      <c r="W32" s="26">
        <v>33.078682170542635</v>
      </c>
      <c r="X32" s="26">
        <v>30.73215859030837</v>
      </c>
      <c r="Y32" s="26">
        <v>28.566296296296297</v>
      </c>
      <c r="Z32" s="26">
        <v>31.382154882154882</v>
      </c>
      <c r="AA32" s="26">
        <v>31.877669902912622</v>
      </c>
      <c r="AB32" s="26">
        <v>30.141155234657038</v>
      </c>
      <c r="AC32" s="26">
        <v>30.47384327552709</v>
      </c>
      <c r="AD32" s="26">
        <v>30.915422885572138</v>
      </c>
      <c r="AE32" s="26">
        <v>34.05629539951574</v>
      </c>
      <c r="AF32" s="26">
        <v>31.7</v>
      </c>
      <c r="AG32" s="26">
        <v>32.1</v>
      </c>
      <c r="AH32" s="47">
        <v>32.5</v>
      </c>
      <c r="AI32" s="47">
        <v>34.21216041397154</v>
      </c>
      <c r="AJ32" s="47">
        <v>30.81031476997579</v>
      </c>
      <c r="AK32" s="6">
        <v>32.5</v>
      </c>
      <c r="AL32" s="6">
        <v>31.5</v>
      </c>
      <c r="AM32" s="47">
        <v>29.884002770083104</v>
      </c>
      <c r="AN32" s="119">
        <v>31.199507389162562</v>
      </c>
      <c r="AO32" s="119">
        <v>30.724540901502504</v>
      </c>
      <c r="AP32" s="119">
        <v>29.334432262182116</v>
      </c>
      <c r="AQ32" s="119">
        <v>27.756466452868764</v>
      </c>
      <c r="AR32" s="47">
        <v>28.11999125423502</v>
      </c>
    </row>
    <row r="33" spans="1:44" ht="15">
      <c r="A33" s="25" t="s">
        <v>103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>
        <v>566.6</v>
      </c>
      <c r="Y33" s="26">
        <v>630.4</v>
      </c>
      <c r="Z33" s="26">
        <v>630.4</v>
      </c>
      <c r="AA33" s="26">
        <v>644</v>
      </c>
      <c r="AB33" s="26">
        <v>688.5</v>
      </c>
      <c r="AC33" s="26">
        <v>450.61775955909565</v>
      </c>
      <c r="AD33" s="26">
        <v>457.9</v>
      </c>
      <c r="AE33" s="26">
        <v>627.2</v>
      </c>
      <c r="AF33" s="26">
        <v>721.7</v>
      </c>
      <c r="AG33" s="26">
        <v>896</v>
      </c>
      <c r="AH33" s="47">
        <v>869.9</v>
      </c>
      <c r="AI33" s="47">
        <v>887.0592398427261</v>
      </c>
      <c r="AJ33" s="47">
        <v>911.5299738219895</v>
      </c>
      <c r="AK33" s="47">
        <v>987.3238717339667</v>
      </c>
      <c r="AL33" s="6">
        <v>921.5</v>
      </c>
      <c r="AM33" s="47">
        <v>894.0488708123729</v>
      </c>
      <c r="AN33" s="119">
        <v>869.0610564180234</v>
      </c>
      <c r="AO33" s="119">
        <v>875.8921409763014</v>
      </c>
      <c r="AP33" s="119">
        <v>884.4078060233151</v>
      </c>
      <c r="AQ33" s="119">
        <v>870.7365125272657</v>
      </c>
      <c r="AR33" s="47">
        <v>1000.6912263323674</v>
      </c>
    </row>
    <row r="34" spans="1:44" ht="15.75" thickBot="1">
      <c r="A34" s="21" t="s">
        <v>60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>
        <v>362.981018421237</v>
      </c>
      <c r="AD34" s="27"/>
      <c r="AE34" s="27"/>
      <c r="AF34" s="27">
        <v>577.2</v>
      </c>
      <c r="AG34" s="27">
        <v>549.8</v>
      </c>
      <c r="AH34" s="48">
        <v>509.1</v>
      </c>
      <c r="AI34" s="48">
        <v>546.6024590163935</v>
      </c>
      <c r="AJ34" s="48">
        <v>542.1386554621848</v>
      </c>
      <c r="AK34" s="48">
        <v>507.1</v>
      </c>
      <c r="AL34" s="48">
        <v>567.3</v>
      </c>
      <c r="AM34" s="48">
        <v>576.9</v>
      </c>
      <c r="AN34" s="48">
        <v>548.2893401015228</v>
      </c>
      <c r="AO34" s="48">
        <v>524.5239408373026</v>
      </c>
      <c r="AP34" s="48">
        <v>540.3700195040401</v>
      </c>
      <c r="AQ34" s="48">
        <v>587.1514818880352</v>
      </c>
      <c r="AR34" s="48">
        <v>538.6869532904896</v>
      </c>
    </row>
    <row r="35" spans="1:32" ht="15">
      <c r="A35" s="15" t="s">
        <v>119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>
      <c r="A36" s="15" t="s">
        <v>45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>
      <c r="A37" s="16" t="s">
        <v>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>
      <c r="A38" s="16" t="s">
        <v>95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>
      <c r="A39" s="16" t="s">
        <v>96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>
      <c r="A40" s="16" t="s">
        <v>110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ht="15">
      <c r="A41" s="16" t="s">
        <v>108</v>
      </c>
    </row>
    <row r="42" ht="15">
      <c r="A42" s="16" t="s">
        <v>113</v>
      </c>
    </row>
    <row r="43" spans="1:39" s="70" customFormat="1" ht="12">
      <c r="A43" s="72" t="s">
        <v>220</v>
      </c>
      <c r="AM43" s="111"/>
    </row>
    <row r="44" spans="1:39" ht="15" customHeight="1">
      <c r="A44" s="15" t="s">
        <v>212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I44" s="59"/>
      <c r="AJ44" s="31"/>
      <c r="AL44" s="59"/>
      <c r="AM44" s="31"/>
    </row>
    <row r="45" spans="1:39" ht="15" customHeight="1">
      <c r="A45" s="15" t="s">
        <v>213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I45" s="59"/>
      <c r="AJ45" s="31"/>
      <c r="AL45" s="59"/>
      <c r="AM45" s="31"/>
    </row>
    <row r="46" spans="1:39" ht="15" customHeight="1">
      <c r="A46" s="15" t="s">
        <v>214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I46" s="59"/>
      <c r="AJ46" s="31"/>
      <c r="AL46" s="59"/>
      <c r="AM46" s="31"/>
    </row>
    <row r="47" spans="1:39" ht="15" customHeight="1">
      <c r="A47" s="15" t="s">
        <v>216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I47" s="59"/>
      <c r="AJ47" s="31"/>
      <c r="AL47" s="59"/>
      <c r="AM47" s="31"/>
    </row>
    <row r="48" spans="1:39" ht="15" customHeight="1">
      <c r="A48" s="15" t="s">
        <v>217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I48" s="59"/>
      <c r="AJ48" s="31"/>
      <c r="AL48" s="59"/>
      <c r="AM48" s="31"/>
    </row>
    <row r="49" spans="1:39" ht="15" customHeight="1">
      <c r="A49" s="15" t="s">
        <v>218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I49" s="59"/>
      <c r="AJ49" s="31"/>
      <c r="AL49" s="59"/>
      <c r="AM49" s="31"/>
    </row>
    <row r="50" spans="1:39" ht="15" customHeight="1">
      <c r="A50" s="15" t="s">
        <v>215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I50" s="59"/>
      <c r="AJ50" s="31"/>
      <c r="AL50" s="59"/>
      <c r="AM50" s="31"/>
    </row>
    <row r="51" spans="1:39" ht="15" customHeight="1">
      <c r="A51" s="15" t="s">
        <v>230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I51" s="59"/>
      <c r="AJ51" s="31"/>
      <c r="AL51" s="59"/>
      <c r="AM51" s="31"/>
    </row>
    <row r="52" spans="1:39" ht="15" customHeight="1">
      <c r="A52" s="15" t="s">
        <v>259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I52" s="59"/>
      <c r="AJ52" s="31"/>
      <c r="AL52" s="59"/>
      <c r="AM52" s="31"/>
    </row>
    <row r="53" ht="15">
      <c r="A53" s="15" t="s">
        <v>257</v>
      </c>
    </row>
    <row r="54" ht="15">
      <c r="A54" s="15" t="s">
        <v>273</v>
      </c>
    </row>
    <row r="55" spans="1:256" ht="15">
      <c r="A55" s="132" t="s">
        <v>271</v>
      </c>
      <c r="B55" s="132"/>
      <c r="C55" s="132" t="s">
        <v>271</v>
      </c>
      <c r="D55" s="132" t="s">
        <v>271</v>
      </c>
      <c r="E55" s="132" t="s">
        <v>271</v>
      </c>
      <c r="F55" s="132" t="s">
        <v>271</v>
      </c>
      <c r="G55" s="132" t="s">
        <v>271</v>
      </c>
      <c r="H55" s="132" t="s">
        <v>271</v>
      </c>
      <c r="I55" s="132" t="s">
        <v>271</v>
      </c>
      <c r="J55" s="132" t="s">
        <v>271</v>
      </c>
      <c r="K55" s="132" t="s">
        <v>271</v>
      </c>
      <c r="L55" s="132" t="s">
        <v>271</v>
      </c>
      <c r="M55" s="132" t="s">
        <v>271</v>
      </c>
      <c r="N55" s="132" t="s">
        <v>271</v>
      </c>
      <c r="O55" s="132" t="s">
        <v>271</v>
      </c>
      <c r="P55" s="132" t="s">
        <v>271</v>
      </c>
      <c r="Q55" s="132" t="s">
        <v>271</v>
      </c>
      <c r="R55" s="132" t="s">
        <v>271</v>
      </c>
      <c r="S55" s="132" t="s">
        <v>271</v>
      </c>
      <c r="T55" s="132" t="s">
        <v>271</v>
      </c>
      <c r="U55" s="132" t="s">
        <v>271</v>
      </c>
      <c r="V55" s="132" t="s">
        <v>271</v>
      </c>
      <c r="W55" s="132" t="s">
        <v>271</v>
      </c>
      <c r="X55" s="132" t="s">
        <v>271</v>
      </c>
      <c r="Y55" s="132" t="s">
        <v>271</v>
      </c>
      <c r="Z55" s="132" t="s">
        <v>271</v>
      </c>
      <c r="AA55" s="132" t="s">
        <v>271</v>
      </c>
      <c r="AB55" s="132" t="s">
        <v>271</v>
      </c>
      <c r="AC55" s="132" t="s">
        <v>271</v>
      </c>
      <c r="AD55" s="132" t="s">
        <v>271</v>
      </c>
      <c r="AE55" s="132" t="s">
        <v>271</v>
      </c>
      <c r="AF55" s="132" t="s">
        <v>271</v>
      </c>
      <c r="AG55" s="132" t="s">
        <v>271</v>
      </c>
      <c r="AH55" s="132" t="s">
        <v>271</v>
      </c>
      <c r="AI55" s="132" t="s">
        <v>271</v>
      </c>
      <c r="AJ55" s="132" t="s">
        <v>271</v>
      </c>
      <c r="AK55" s="132" t="s">
        <v>271</v>
      </c>
      <c r="AL55" s="132" t="s">
        <v>271</v>
      </c>
      <c r="AM55" s="132" t="s">
        <v>271</v>
      </c>
      <c r="AN55" s="132" t="s">
        <v>271</v>
      </c>
      <c r="AO55" s="132" t="s">
        <v>271</v>
      </c>
      <c r="AP55" s="132" t="s">
        <v>271</v>
      </c>
      <c r="AQ55" s="132" t="s">
        <v>271</v>
      </c>
      <c r="AR55" s="132" t="s">
        <v>271</v>
      </c>
      <c r="AS55" s="132" t="s">
        <v>271</v>
      </c>
      <c r="AT55" s="132" t="s">
        <v>271</v>
      </c>
      <c r="AU55" s="132" t="s">
        <v>271</v>
      </c>
      <c r="AV55" s="132" t="s">
        <v>271</v>
      </c>
      <c r="AW55" s="132" t="s">
        <v>271</v>
      </c>
      <c r="AX55" s="132" t="s">
        <v>271</v>
      </c>
      <c r="AY55" s="132" t="s">
        <v>271</v>
      </c>
      <c r="AZ55" s="132" t="s">
        <v>271</v>
      </c>
      <c r="BA55" s="132" t="s">
        <v>271</v>
      </c>
      <c r="BB55" s="132" t="s">
        <v>271</v>
      </c>
      <c r="BC55" s="132" t="s">
        <v>271</v>
      </c>
      <c r="BD55" s="132" t="s">
        <v>271</v>
      </c>
      <c r="BE55" s="132" t="s">
        <v>271</v>
      </c>
      <c r="BF55" s="132" t="s">
        <v>271</v>
      </c>
      <c r="BG55" s="132" t="s">
        <v>271</v>
      </c>
      <c r="BH55" s="132" t="s">
        <v>271</v>
      </c>
      <c r="BI55" s="132" t="s">
        <v>271</v>
      </c>
      <c r="BJ55" s="132" t="s">
        <v>271</v>
      </c>
      <c r="BK55" s="132" t="s">
        <v>271</v>
      </c>
      <c r="BL55" s="132" t="s">
        <v>271</v>
      </c>
      <c r="BM55" s="132" t="s">
        <v>271</v>
      </c>
      <c r="BN55" s="132" t="s">
        <v>271</v>
      </c>
      <c r="BO55" s="132" t="s">
        <v>271</v>
      </c>
      <c r="BP55" s="132" t="s">
        <v>271</v>
      </c>
      <c r="BQ55" s="132" t="s">
        <v>271</v>
      </c>
      <c r="BR55" s="132" t="s">
        <v>271</v>
      </c>
      <c r="BS55" s="132" t="s">
        <v>271</v>
      </c>
      <c r="BT55" s="132" t="s">
        <v>271</v>
      </c>
      <c r="BU55" s="132" t="s">
        <v>271</v>
      </c>
      <c r="BV55" s="132" t="s">
        <v>271</v>
      </c>
      <c r="BW55" s="132" t="s">
        <v>271</v>
      </c>
      <c r="BX55" s="132" t="s">
        <v>271</v>
      </c>
      <c r="BY55" s="132" t="s">
        <v>271</v>
      </c>
      <c r="BZ55" s="132" t="s">
        <v>271</v>
      </c>
      <c r="CA55" s="132" t="s">
        <v>271</v>
      </c>
      <c r="CB55" s="132" t="s">
        <v>271</v>
      </c>
      <c r="CC55" s="132" t="s">
        <v>271</v>
      </c>
      <c r="CD55" s="132" t="s">
        <v>271</v>
      </c>
      <c r="CE55" s="132" t="s">
        <v>271</v>
      </c>
      <c r="CF55" s="132" t="s">
        <v>271</v>
      </c>
      <c r="CG55" s="132" t="s">
        <v>271</v>
      </c>
      <c r="CH55" s="132" t="s">
        <v>271</v>
      </c>
      <c r="CI55" s="132" t="s">
        <v>271</v>
      </c>
      <c r="CJ55" s="132" t="s">
        <v>271</v>
      </c>
      <c r="CK55" s="132" t="s">
        <v>271</v>
      </c>
      <c r="CL55" s="132" t="s">
        <v>271</v>
      </c>
      <c r="CM55" s="132" t="s">
        <v>271</v>
      </c>
      <c r="CN55" s="132" t="s">
        <v>271</v>
      </c>
      <c r="CO55" s="132" t="s">
        <v>271</v>
      </c>
      <c r="CP55" s="132" t="s">
        <v>271</v>
      </c>
      <c r="CQ55" s="132" t="s">
        <v>271</v>
      </c>
      <c r="CR55" s="132" t="s">
        <v>271</v>
      </c>
      <c r="CS55" s="132" t="s">
        <v>271</v>
      </c>
      <c r="CT55" s="132" t="s">
        <v>271</v>
      </c>
      <c r="CU55" s="132" t="s">
        <v>271</v>
      </c>
      <c r="CV55" s="132" t="s">
        <v>271</v>
      </c>
      <c r="CW55" s="132" t="s">
        <v>271</v>
      </c>
      <c r="CX55" s="132" t="s">
        <v>271</v>
      </c>
      <c r="CY55" s="132" t="s">
        <v>271</v>
      </c>
      <c r="CZ55" s="132" t="s">
        <v>271</v>
      </c>
      <c r="DA55" s="132" t="s">
        <v>271</v>
      </c>
      <c r="DB55" s="132" t="s">
        <v>271</v>
      </c>
      <c r="DC55" s="132" t="s">
        <v>271</v>
      </c>
      <c r="DD55" s="132" t="s">
        <v>271</v>
      </c>
      <c r="DE55" s="132" t="s">
        <v>271</v>
      </c>
      <c r="DF55" s="132" t="s">
        <v>271</v>
      </c>
      <c r="DG55" s="132" t="s">
        <v>271</v>
      </c>
      <c r="DH55" s="132" t="s">
        <v>271</v>
      </c>
      <c r="DI55" s="132" t="s">
        <v>271</v>
      </c>
      <c r="DJ55" s="132" t="s">
        <v>271</v>
      </c>
      <c r="DK55" s="132" t="s">
        <v>271</v>
      </c>
      <c r="DL55" s="132" t="s">
        <v>271</v>
      </c>
      <c r="DM55" s="132" t="s">
        <v>271</v>
      </c>
      <c r="DN55" s="132" t="s">
        <v>271</v>
      </c>
      <c r="DO55" s="132" t="s">
        <v>271</v>
      </c>
      <c r="DP55" s="132" t="s">
        <v>271</v>
      </c>
      <c r="DQ55" s="132" t="s">
        <v>271</v>
      </c>
      <c r="DR55" s="132" t="s">
        <v>271</v>
      </c>
      <c r="DS55" s="132" t="s">
        <v>271</v>
      </c>
      <c r="DT55" s="132" t="s">
        <v>271</v>
      </c>
      <c r="DU55" s="132" t="s">
        <v>271</v>
      </c>
      <c r="DV55" s="132" t="s">
        <v>271</v>
      </c>
      <c r="DW55" s="132" t="s">
        <v>271</v>
      </c>
      <c r="DX55" s="132" t="s">
        <v>271</v>
      </c>
      <c r="DY55" s="132" t="s">
        <v>271</v>
      </c>
      <c r="DZ55" s="132" t="s">
        <v>271</v>
      </c>
      <c r="EA55" s="132" t="s">
        <v>271</v>
      </c>
      <c r="EB55" s="132" t="s">
        <v>271</v>
      </c>
      <c r="EC55" s="132" t="s">
        <v>271</v>
      </c>
      <c r="ED55" s="132" t="s">
        <v>271</v>
      </c>
      <c r="EE55" s="132" t="s">
        <v>271</v>
      </c>
      <c r="EF55" s="132" t="s">
        <v>271</v>
      </c>
      <c r="EG55" s="132" t="s">
        <v>271</v>
      </c>
      <c r="EH55" s="132" t="s">
        <v>271</v>
      </c>
      <c r="EI55" s="132" t="s">
        <v>271</v>
      </c>
      <c r="EJ55" s="132" t="s">
        <v>271</v>
      </c>
      <c r="EK55" s="132" t="s">
        <v>271</v>
      </c>
      <c r="EL55" s="132" t="s">
        <v>271</v>
      </c>
      <c r="EM55" s="132" t="s">
        <v>271</v>
      </c>
      <c r="EN55" s="132" t="s">
        <v>271</v>
      </c>
      <c r="EO55" s="132" t="s">
        <v>271</v>
      </c>
      <c r="EP55" s="132" t="s">
        <v>271</v>
      </c>
      <c r="EQ55" s="132" t="s">
        <v>271</v>
      </c>
      <c r="ER55" s="132" t="s">
        <v>271</v>
      </c>
      <c r="ES55" s="132" t="s">
        <v>271</v>
      </c>
      <c r="ET55" s="132" t="s">
        <v>271</v>
      </c>
      <c r="EU55" s="132" t="s">
        <v>271</v>
      </c>
      <c r="EV55" s="132" t="s">
        <v>271</v>
      </c>
      <c r="EW55" s="132" t="s">
        <v>271</v>
      </c>
      <c r="EX55" s="132" t="s">
        <v>271</v>
      </c>
      <c r="EY55" s="132" t="s">
        <v>271</v>
      </c>
      <c r="EZ55" s="132" t="s">
        <v>271</v>
      </c>
      <c r="FA55" s="132" t="s">
        <v>271</v>
      </c>
      <c r="FB55" s="132" t="s">
        <v>271</v>
      </c>
      <c r="FC55" s="132" t="s">
        <v>271</v>
      </c>
      <c r="FD55" s="132" t="s">
        <v>271</v>
      </c>
      <c r="FE55" s="132" t="s">
        <v>271</v>
      </c>
      <c r="FF55" s="132" t="s">
        <v>271</v>
      </c>
      <c r="FG55" s="132" t="s">
        <v>271</v>
      </c>
      <c r="FH55" s="132" t="s">
        <v>271</v>
      </c>
      <c r="FI55" s="132" t="s">
        <v>271</v>
      </c>
      <c r="FJ55" s="132" t="s">
        <v>271</v>
      </c>
      <c r="FK55" s="132" t="s">
        <v>271</v>
      </c>
      <c r="FL55" s="132" t="s">
        <v>271</v>
      </c>
      <c r="FM55" s="132" t="s">
        <v>271</v>
      </c>
      <c r="FN55" s="132" t="s">
        <v>271</v>
      </c>
      <c r="FO55" s="132" t="s">
        <v>271</v>
      </c>
      <c r="FP55" s="132" t="s">
        <v>271</v>
      </c>
      <c r="FQ55" s="132" t="s">
        <v>271</v>
      </c>
      <c r="FR55" s="132" t="s">
        <v>271</v>
      </c>
      <c r="FS55" s="132" t="s">
        <v>271</v>
      </c>
      <c r="FT55" s="132" t="s">
        <v>271</v>
      </c>
      <c r="FU55" s="132" t="s">
        <v>271</v>
      </c>
      <c r="FV55" s="132" t="s">
        <v>271</v>
      </c>
      <c r="FW55" s="132" t="s">
        <v>271</v>
      </c>
      <c r="FX55" s="132" t="s">
        <v>271</v>
      </c>
      <c r="FY55" s="132" t="s">
        <v>271</v>
      </c>
      <c r="FZ55" s="132" t="s">
        <v>271</v>
      </c>
      <c r="GA55" s="132" t="s">
        <v>271</v>
      </c>
      <c r="GB55" s="132" t="s">
        <v>271</v>
      </c>
      <c r="GC55" s="132" t="s">
        <v>271</v>
      </c>
      <c r="GD55" s="132" t="s">
        <v>271</v>
      </c>
      <c r="GE55" s="132" t="s">
        <v>271</v>
      </c>
      <c r="GF55" s="132" t="s">
        <v>271</v>
      </c>
      <c r="GG55" s="132" t="s">
        <v>271</v>
      </c>
      <c r="GH55" s="132" t="s">
        <v>271</v>
      </c>
      <c r="GI55" s="132" t="s">
        <v>271</v>
      </c>
      <c r="GJ55" s="132" t="s">
        <v>271</v>
      </c>
      <c r="GK55" s="132" t="s">
        <v>271</v>
      </c>
      <c r="GL55" s="132" t="s">
        <v>271</v>
      </c>
      <c r="GM55" s="132" t="s">
        <v>271</v>
      </c>
      <c r="GN55" s="132" t="s">
        <v>271</v>
      </c>
      <c r="GO55" s="132" t="s">
        <v>271</v>
      </c>
      <c r="GP55" s="132" t="s">
        <v>271</v>
      </c>
      <c r="GQ55" s="132" t="s">
        <v>271</v>
      </c>
      <c r="GR55" s="132" t="s">
        <v>271</v>
      </c>
      <c r="GS55" s="132" t="s">
        <v>271</v>
      </c>
      <c r="GT55" s="132" t="s">
        <v>271</v>
      </c>
      <c r="GU55" s="132" t="s">
        <v>271</v>
      </c>
      <c r="GV55" s="132" t="s">
        <v>271</v>
      </c>
      <c r="GW55" s="132" t="s">
        <v>271</v>
      </c>
      <c r="GX55" s="132" t="s">
        <v>271</v>
      </c>
      <c r="GY55" s="132" t="s">
        <v>271</v>
      </c>
      <c r="GZ55" s="132" t="s">
        <v>271</v>
      </c>
      <c r="HA55" s="132" t="s">
        <v>271</v>
      </c>
      <c r="HB55" s="132" t="s">
        <v>271</v>
      </c>
      <c r="HC55" s="132" t="s">
        <v>271</v>
      </c>
      <c r="HD55" s="132" t="s">
        <v>271</v>
      </c>
      <c r="HE55" s="132" t="s">
        <v>271</v>
      </c>
      <c r="HF55" s="132" t="s">
        <v>271</v>
      </c>
      <c r="HG55" s="132" t="s">
        <v>271</v>
      </c>
      <c r="HH55" s="132" t="s">
        <v>271</v>
      </c>
      <c r="HI55" s="132" t="s">
        <v>271</v>
      </c>
      <c r="HJ55" s="132" t="s">
        <v>271</v>
      </c>
      <c r="HK55" s="132" t="s">
        <v>271</v>
      </c>
      <c r="HL55" s="132" t="s">
        <v>271</v>
      </c>
      <c r="HM55" s="132" t="s">
        <v>271</v>
      </c>
      <c r="HN55" s="132" t="s">
        <v>271</v>
      </c>
      <c r="HO55" s="132" t="s">
        <v>271</v>
      </c>
      <c r="HP55" s="132" t="s">
        <v>271</v>
      </c>
      <c r="HQ55" s="132" t="s">
        <v>271</v>
      </c>
      <c r="HR55" s="132" t="s">
        <v>271</v>
      </c>
      <c r="HS55" s="132" t="s">
        <v>271</v>
      </c>
      <c r="HT55" s="132" t="s">
        <v>271</v>
      </c>
      <c r="HU55" s="132" t="s">
        <v>271</v>
      </c>
      <c r="HV55" s="132" t="s">
        <v>271</v>
      </c>
      <c r="HW55" s="132" t="s">
        <v>271</v>
      </c>
      <c r="HX55" s="132" t="s">
        <v>271</v>
      </c>
      <c r="HY55" s="132" t="s">
        <v>271</v>
      </c>
      <c r="HZ55" s="132" t="s">
        <v>271</v>
      </c>
      <c r="IA55" s="132" t="s">
        <v>271</v>
      </c>
      <c r="IB55" s="132" t="s">
        <v>271</v>
      </c>
      <c r="IC55" s="132" t="s">
        <v>271</v>
      </c>
      <c r="ID55" s="132" t="s">
        <v>271</v>
      </c>
      <c r="IE55" s="132" t="s">
        <v>271</v>
      </c>
      <c r="IF55" s="132" t="s">
        <v>271</v>
      </c>
      <c r="IG55" s="132" t="s">
        <v>271</v>
      </c>
      <c r="IH55" s="132" t="s">
        <v>271</v>
      </c>
      <c r="II55" s="132" t="s">
        <v>271</v>
      </c>
      <c r="IJ55" s="132" t="s">
        <v>271</v>
      </c>
      <c r="IK55" s="132" t="s">
        <v>271</v>
      </c>
      <c r="IL55" s="132" t="s">
        <v>271</v>
      </c>
      <c r="IM55" s="132" t="s">
        <v>271</v>
      </c>
      <c r="IN55" s="132" t="s">
        <v>271</v>
      </c>
      <c r="IO55" s="132" t="s">
        <v>271</v>
      </c>
      <c r="IP55" s="132" t="s">
        <v>271</v>
      </c>
      <c r="IQ55" s="132" t="s">
        <v>271</v>
      </c>
      <c r="IR55" s="132" t="s">
        <v>271</v>
      </c>
      <c r="IS55" s="132" t="s">
        <v>271</v>
      </c>
      <c r="IT55" s="132" t="s">
        <v>271</v>
      </c>
      <c r="IU55" s="132" t="s">
        <v>271</v>
      </c>
      <c r="IV55" s="132" t="s">
        <v>271</v>
      </c>
    </row>
    <row r="56" spans="1:39" s="2" customFormat="1" ht="12.75">
      <c r="A56" s="64" t="s">
        <v>125</v>
      </c>
      <c r="AM56" s="105"/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pane xSplit="1" ySplit="4" topLeftCell="O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4" sqref="P4"/>
    </sheetView>
  </sheetViews>
  <sheetFormatPr defaultColWidth="11.421875" defaultRowHeight="12.75"/>
  <cols>
    <col min="1" max="1" width="18.140625" style="2" customWidth="1"/>
    <col min="2" max="3" width="11.421875" style="23" customWidth="1"/>
    <col min="4" max="5" width="11.421875" style="2" customWidth="1"/>
    <col min="6" max="6" width="11.421875" style="30" customWidth="1"/>
    <col min="7" max="16384" width="11.421875" style="2" customWidth="1"/>
  </cols>
  <sheetData>
    <row r="1" spans="1:11" ht="15.75" customHeight="1">
      <c r="A1" s="223" t="s">
        <v>116</v>
      </c>
      <c r="B1" s="223"/>
      <c r="C1" s="223"/>
      <c r="D1" s="223"/>
      <c r="E1" s="223"/>
      <c r="F1" s="223"/>
      <c r="G1" s="223"/>
      <c r="H1" s="223"/>
      <c r="I1" s="1"/>
      <c r="J1" s="1"/>
      <c r="K1" s="1"/>
    </row>
    <row r="2" spans="1:11" ht="15">
      <c r="A2" s="228" t="s">
        <v>89</v>
      </c>
      <c r="B2" s="228"/>
      <c r="C2" s="228"/>
      <c r="D2" s="228"/>
      <c r="E2" s="228"/>
      <c r="F2" s="228"/>
      <c r="G2" s="228"/>
      <c r="H2" s="228"/>
      <c r="I2" s="1"/>
      <c r="J2" s="1"/>
      <c r="K2" s="1"/>
    </row>
    <row r="3" spans="1:11" ht="13.5" thickBot="1">
      <c r="A3" s="1"/>
      <c r="B3" s="18"/>
      <c r="C3" s="18"/>
      <c r="D3" s="1"/>
      <c r="E3" s="1"/>
      <c r="F3" s="28"/>
      <c r="G3" s="1"/>
      <c r="H3" s="1"/>
      <c r="I3" s="1"/>
      <c r="J3" s="1"/>
      <c r="K3" s="1"/>
    </row>
    <row r="4" spans="1:16" ht="30" customHeight="1" thickBot="1">
      <c r="A4" s="12" t="s">
        <v>0</v>
      </c>
      <c r="B4" s="13" t="s">
        <v>46</v>
      </c>
      <c r="C4" s="13" t="s">
        <v>52</v>
      </c>
      <c r="D4" s="13" t="s">
        <v>53</v>
      </c>
      <c r="E4" s="13" t="s">
        <v>56</v>
      </c>
      <c r="F4" s="29" t="s">
        <v>61</v>
      </c>
      <c r="G4" s="29" t="s">
        <v>118</v>
      </c>
      <c r="H4" s="29" t="s">
        <v>152</v>
      </c>
      <c r="I4" s="29" t="s">
        <v>159</v>
      </c>
      <c r="J4" s="29" t="s">
        <v>186</v>
      </c>
      <c r="K4" s="29" t="s">
        <v>197</v>
      </c>
      <c r="L4" s="29" t="s">
        <v>203</v>
      </c>
      <c r="M4" s="29" t="s">
        <v>225</v>
      </c>
      <c r="N4" s="29" t="s">
        <v>234</v>
      </c>
      <c r="O4" s="29" t="s">
        <v>263</v>
      </c>
      <c r="P4" s="29" t="s">
        <v>281</v>
      </c>
    </row>
    <row r="5" spans="1:16" ht="15">
      <c r="A5" s="5" t="s">
        <v>1</v>
      </c>
      <c r="B5" s="34">
        <v>45.7</v>
      </c>
      <c r="C5" s="34">
        <v>35.2</v>
      </c>
      <c r="D5" s="34">
        <v>52.2</v>
      </c>
      <c r="E5" s="34">
        <v>54.8</v>
      </c>
      <c r="F5" s="37">
        <v>51.1</v>
      </c>
      <c r="G5" s="37">
        <v>50</v>
      </c>
      <c r="H5" s="37">
        <v>51.7</v>
      </c>
      <c r="I5" s="2">
        <v>52.9</v>
      </c>
      <c r="K5" s="2">
        <v>52.9</v>
      </c>
      <c r="L5" s="2">
        <v>61.1</v>
      </c>
      <c r="M5" s="2">
        <v>63.26</v>
      </c>
      <c r="N5" s="2">
        <v>56.78</v>
      </c>
      <c r="O5" s="2">
        <v>56.4</v>
      </c>
      <c r="P5" s="2">
        <v>57.26</v>
      </c>
    </row>
    <row r="6" spans="1:10" ht="15">
      <c r="A6" s="5" t="s">
        <v>188</v>
      </c>
      <c r="B6" s="34"/>
      <c r="C6" s="34"/>
      <c r="D6" s="34"/>
      <c r="E6" s="34"/>
      <c r="F6" s="37"/>
      <c r="G6" s="37"/>
      <c r="H6" s="37"/>
      <c r="J6" s="2">
        <v>56.4</v>
      </c>
    </row>
    <row r="7" spans="1:10" ht="15">
      <c r="A7" s="5" t="s">
        <v>189</v>
      </c>
      <c r="B7" s="34"/>
      <c r="C7" s="34"/>
      <c r="D7" s="34"/>
      <c r="E7" s="34"/>
      <c r="F7" s="37"/>
      <c r="G7" s="37"/>
      <c r="H7" s="37"/>
      <c r="J7" s="2">
        <v>69.5</v>
      </c>
    </row>
    <row r="8" spans="1:16" ht="15">
      <c r="A8" s="5" t="s">
        <v>2</v>
      </c>
      <c r="B8" s="34">
        <v>39.2</v>
      </c>
      <c r="C8" s="34">
        <v>29.8</v>
      </c>
      <c r="D8" s="34">
        <v>42.6</v>
      </c>
      <c r="E8" s="34">
        <v>51.2</v>
      </c>
      <c r="F8" s="37">
        <v>48.1</v>
      </c>
      <c r="G8" s="37">
        <v>46.5</v>
      </c>
      <c r="H8" s="37">
        <v>45.1</v>
      </c>
      <c r="I8" s="2">
        <v>38.2</v>
      </c>
      <c r="J8" s="2">
        <v>49.2</v>
      </c>
      <c r="K8" s="2">
        <v>49.6</v>
      </c>
      <c r="L8" s="2">
        <v>52.89</v>
      </c>
      <c r="M8" s="2">
        <v>54.43</v>
      </c>
      <c r="N8" s="2">
        <v>47.01</v>
      </c>
      <c r="O8" s="2">
        <v>46.55</v>
      </c>
      <c r="P8" s="2">
        <v>43.58</v>
      </c>
    </row>
    <row r="9" spans="1:17" ht="15">
      <c r="A9" s="5" t="s">
        <v>3</v>
      </c>
      <c r="B9" s="34">
        <v>46.4</v>
      </c>
      <c r="C9" s="34">
        <v>37.1</v>
      </c>
      <c r="D9" s="34">
        <v>51.6</v>
      </c>
      <c r="E9" s="34">
        <v>57.8</v>
      </c>
      <c r="F9" s="37">
        <v>49.9</v>
      </c>
      <c r="G9" s="37">
        <v>48.1</v>
      </c>
      <c r="H9" s="37">
        <v>51.9</v>
      </c>
      <c r="I9" s="2">
        <v>44.7</v>
      </c>
      <c r="J9" s="2">
        <v>53.9</v>
      </c>
      <c r="K9" s="2">
        <v>67.2</v>
      </c>
      <c r="L9" s="2">
        <v>72.28</v>
      </c>
      <c r="M9" s="2">
        <v>68.72</v>
      </c>
      <c r="N9" s="2">
        <v>64.35</v>
      </c>
      <c r="O9" s="2">
        <v>51.23</v>
      </c>
      <c r="P9" s="213">
        <v>55.85</v>
      </c>
      <c r="Q9" s="129"/>
    </row>
    <row r="10" spans="1:8" ht="15">
      <c r="A10" s="5" t="s">
        <v>4</v>
      </c>
      <c r="B10" s="34" t="s">
        <v>50</v>
      </c>
      <c r="C10" s="34" t="s">
        <v>50</v>
      </c>
      <c r="D10" s="34" t="s">
        <v>50</v>
      </c>
      <c r="E10" s="38"/>
      <c r="F10" s="39"/>
      <c r="G10" s="37"/>
      <c r="H10" s="37"/>
    </row>
    <row r="11" spans="1:16" ht="15">
      <c r="A11" s="5" t="s">
        <v>5</v>
      </c>
      <c r="B11" s="34">
        <v>110</v>
      </c>
      <c r="C11" s="34">
        <v>107.1</v>
      </c>
      <c r="D11" s="34">
        <v>115.5</v>
      </c>
      <c r="E11" s="34">
        <v>113</v>
      </c>
      <c r="F11" s="37">
        <v>112.8</v>
      </c>
      <c r="G11" s="37">
        <v>113.6</v>
      </c>
      <c r="H11" s="37">
        <v>96.5</v>
      </c>
      <c r="I11" s="2">
        <v>118.8</v>
      </c>
      <c r="J11" s="2">
        <v>125.3</v>
      </c>
      <c r="K11" s="2">
        <v>101.3</v>
      </c>
      <c r="L11" s="2">
        <v>113.65</v>
      </c>
      <c r="M11" s="2">
        <v>117.59</v>
      </c>
      <c r="N11" s="2">
        <v>96.16</v>
      </c>
      <c r="O11" s="2">
        <v>102.41</v>
      </c>
      <c r="P11" s="2">
        <v>109.83</v>
      </c>
    </row>
    <row r="12" spans="1:16" ht="15">
      <c r="A12" s="5" t="s">
        <v>6</v>
      </c>
      <c r="B12" s="34">
        <v>57.9</v>
      </c>
      <c r="C12" s="34">
        <v>50</v>
      </c>
      <c r="D12" s="34">
        <v>40.4</v>
      </c>
      <c r="E12" s="34">
        <v>44.4</v>
      </c>
      <c r="F12" s="37">
        <v>57.1</v>
      </c>
      <c r="G12" s="37">
        <v>59.9</v>
      </c>
      <c r="H12" s="37">
        <v>56.8</v>
      </c>
      <c r="I12" s="2">
        <v>62.7</v>
      </c>
      <c r="J12" s="2">
        <v>66.2</v>
      </c>
      <c r="K12" s="2">
        <v>62.7</v>
      </c>
      <c r="L12" s="2">
        <v>67.35</v>
      </c>
      <c r="M12" s="2">
        <v>65.55</v>
      </c>
      <c r="N12" s="2">
        <v>66.2</v>
      </c>
      <c r="O12" s="2">
        <v>63.66</v>
      </c>
      <c r="P12" s="213">
        <v>60.34</v>
      </c>
    </row>
    <row r="13" spans="1:17" ht="15">
      <c r="A13" s="5" t="s">
        <v>204</v>
      </c>
      <c r="B13" s="34"/>
      <c r="C13" s="34"/>
      <c r="D13" s="34"/>
      <c r="E13" s="34"/>
      <c r="F13" s="37"/>
      <c r="G13" s="37"/>
      <c r="H13" s="37"/>
      <c r="L13" s="2">
        <v>56.83</v>
      </c>
      <c r="M13" s="2">
        <v>60.31</v>
      </c>
      <c r="N13" s="2">
        <v>49.08</v>
      </c>
      <c r="O13" s="2">
        <v>48.23</v>
      </c>
      <c r="P13" s="213">
        <v>43.12</v>
      </c>
      <c r="Q13" s="129"/>
    </row>
    <row r="14" spans="1:16" ht="15">
      <c r="A14" s="5" t="s">
        <v>7</v>
      </c>
      <c r="B14" s="34">
        <v>17.1</v>
      </c>
      <c r="C14" s="34">
        <v>15.5</v>
      </c>
      <c r="D14" s="34">
        <v>18.7</v>
      </c>
      <c r="E14" s="34">
        <v>16.1</v>
      </c>
      <c r="F14" s="37">
        <v>16.4</v>
      </c>
      <c r="G14" s="37">
        <v>17.5</v>
      </c>
      <c r="H14" s="37">
        <v>12.6</v>
      </c>
      <c r="I14" s="2">
        <v>10.5</v>
      </c>
      <c r="J14" s="2">
        <v>10.4</v>
      </c>
      <c r="K14" s="2">
        <v>12.3</v>
      </c>
      <c r="L14" s="2">
        <v>14.83</v>
      </c>
      <c r="M14" s="2">
        <v>15.06</v>
      </c>
      <c r="N14" s="2">
        <v>12.28</v>
      </c>
      <c r="O14" s="2">
        <v>13.19</v>
      </c>
      <c r="P14" s="213">
        <v>18.28</v>
      </c>
    </row>
    <row r="15" spans="1:16" ht="15">
      <c r="A15" s="5" t="s">
        <v>8</v>
      </c>
      <c r="B15" s="34">
        <v>6.7</v>
      </c>
      <c r="C15" s="34">
        <v>5.6</v>
      </c>
      <c r="D15" s="34">
        <v>5.6</v>
      </c>
      <c r="E15" s="34">
        <v>5.6</v>
      </c>
      <c r="F15" s="37">
        <v>6</v>
      </c>
      <c r="G15" s="37">
        <v>7.8</v>
      </c>
      <c r="H15" s="37">
        <v>5.4</v>
      </c>
      <c r="P15" s="213"/>
    </row>
    <row r="16" spans="1:16" ht="15">
      <c r="A16" s="5" t="s">
        <v>9</v>
      </c>
      <c r="B16" s="34">
        <v>8.5</v>
      </c>
      <c r="C16" s="34">
        <v>8.7</v>
      </c>
      <c r="D16" s="34">
        <v>9.7</v>
      </c>
      <c r="E16" s="34">
        <v>14.3</v>
      </c>
      <c r="F16" s="37">
        <v>7.4</v>
      </c>
      <c r="G16" s="37">
        <v>8</v>
      </c>
      <c r="H16" s="37">
        <v>7.8</v>
      </c>
      <c r="P16" s="213"/>
    </row>
    <row r="17" spans="1:17" ht="15">
      <c r="A17" s="5" t="s">
        <v>10</v>
      </c>
      <c r="B17" s="34" t="s">
        <v>50</v>
      </c>
      <c r="C17" s="34" t="s">
        <v>50</v>
      </c>
      <c r="D17" s="34" t="s">
        <v>50</v>
      </c>
      <c r="E17" s="38"/>
      <c r="F17" s="39"/>
      <c r="G17" s="37"/>
      <c r="H17" s="37"/>
      <c r="P17" s="213"/>
      <c r="Q17" s="129"/>
    </row>
    <row r="18" spans="1:16" ht="15">
      <c r="A18" s="5" t="s">
        <v>11</v>
      </c>
      <c r="B18" s="34"/>
      <c r="C18" s="34"/>
      <c r="D18" s="34" t="s">
        <v>50</v>
      </c>
      <c r="E18" s="38"/>
      <c r="F18" s="39"/>
      <c r="G18" s="37"/>
      <c r="H18" s="37"/>
      <c r="P18" s="213"/>
    </row>
    <row r="19" spans="1:16" ht="15">
      <c r="A19" s="5" t="s">
        <v>12</v>
      </c>
      <c r="B19" s="34">
        <v>172.6</v>
      </c>
      <c r="C19" s="34">
        <v>161.5</v>
      </c>
      <c r="D19" s="34">
        <v>221.5</v>
      </c>
      <c r="E19" s="34">
        <v>223.7</v>
      </c>
      <c r="F19" s="37">
        <v>265.6</v>
      </c>
      <c r="G19" s="37">
        <v>258</v>
      </c>
      <c r="H19" s="37">
        <v>215.2</v>
      </c>
      <c r="I19" s="2">
        <v>180.3</v>
      </c>
      <c r="J19" s="2">
        <v>198.1</v>
      </c>
      <c r="K19" s="2">
        <v>191</v>
      </c>
      <c r="L19" s="2">
        <v>243.89</v>
      </c>
      <c r="M19" s="2">
        <v>282.29</v>
      </c>
      <c r="N19" s="2">
        <v>297.34</v>
      </c>
      <c r="O19" s="2">
        <v>286.82</v>
      </c>
      <c r="P19" s="213">
        <v>284.36</v>
      </c>
    </row>
    <row r="20" spans="1:16" ht="15">
      <c r="A20" s="5" t="s">
        <v>13</v>
      </c>
      <c r="B20" s="34" t="s">
        <v>50</v>
      </c>
      <c r="C20" s="34" t="s">
        <v>50</v>
      </c>
      <c r="D20" s="34">
        <v>25.3</v>
      </c>
      <c r="E20" s="38"/>
      <c r="F20" s="39"/>
      <c r="G20" s="37">
        <v>14.9</v>
      </c>
      <c r="H20" s="37">
        <v>19.7</v>
      </c>
      <c r="I20" s="2">
        <v>15.7</v>
      </c>
      <c r="P20" s="213"/>
    </row>
    <row r="21" spans="1:17" ht="15">
      <c r="A21" s="5" t="s">
        <v>14</v>
      </c>
      <c r="B21" s="34">
        <v>38.6</v>
      </c>
      <c r="C21" s="34">
        <v>32.3</v>
      </c>
      <c r="D21" s="34">
        <v>40.6</v>
      </c>
      <c r="E21" s="34">
        <v>38.8</v>
      </c>
      <c r="F21" s="37">
        <v>33.9</v>
      </c>
      <c r="G21" s="37">
        <v>32.6</v>
      </c>
      <c r="H21" s="37">
        <v>34.2</v>
      </c>
      <c r="I21" s="2">
        <v>38.8</v>
      </c>
      <c r="J21" s="2">
        <v>38.4</v>
      </c>
      <c r="K21" s="2">
        <v>36.9</v>
      </c>
      <c r="L21" s="2">
        <v>39.96</v>
      </c>
      <c r="M21" s="2">
        <v>35.45</v>
      </c>
      <c r="N21" s="2">
        <v>39.89</v>
      </c>
      <c r="O21" s="2">
        <v>38.24</v>
      </c>
      <c r="P21" s="213">
        <v>36.58</v>
      </c>
      <c r="Q21" s="129"/>
    </row>
    <row r="22" spans="1:16" ht="15">
      <c r="A22" s="5" t="s">
        <v>15</v>
      </c>
      <c r="B22" s="34" t="s">
        <v>50</v>
      </c>
      <c r="C22" s="34" t="s">
        <v>50</v>
      </c>
      <c r="D22" s="34">
        <v>891</v>
      </c>
      <c r="E22" s="40">
        <v>960.9</v>
      </c>
      <c r="F22" s="37">
        <v>944.9</v>
      </c>
      <c r="G22" s="37">
        <v>973</v>
      </c>
      <c r="H22" s="37">
        <v>995.5</v>
      </c>
      <c r="I22" s="2">
        <v>904.3</v>
      </c>
      <c r="J22" s="2">
        <v>950</v>
      </c>
      <c r="M22" s="130">
        <v>1092.15</v>
      </c>
      <c r="N22" s="130">
        <v>1010.63</v>
      </c>
      <c r="O22" s="130">
        <v>1097.12</v>
      </c>
      <c r="P22" s="213">
        <v>1043.1</v>
      </c>
    </row>
    <row r="23" spans="1:16" ht="15">
      <c r="A23" s="5" t="s">
        <v>16</v>
      </c>
      <c r="B23" s="34">
        <v>20.7</v>
      </c>
      <c r="C23" s="34">
        <v>13.6</v>
      </c>
      <c r="D23" s="34">
        <v>18</v>
      </c>
      <c r="E23" s="34">
        <v>23.5</v>
      </c>
      <c r="F23" s="37">
        <v>16.2</v>
      </c>
      <c r="G23" s="37">
        <v>16.2</v>
      </c>
      <c r="H23" s="37">
        <v>15.9</v>
      </c>
      <c r="I23" s="2">
        <v>11.3</v>
      </c>
      <c r="J23" s="2">
        <v>19.2</v>
      </c>
      <c r="K23" s="2">
        <v>27.1</v>
      </c>
      <c r="L23" s="2">
        <v>22.41</v>
      </c>
      <c r="M23" s="130">
        <v>19.52</v>
      </c>
      <c r="N23" s="130">
        <v>19.89</v>
      </c>
      <c r="O23" s="130">
        <v>18.43</v>
      </c>
      <c r="P23" s="213">
        <v>15.68</v>
      </c>
    </row>
    <row r="24" spans="1:16" ht="15">
      <c r="A24" s="25" t="s">
        <v>17</v>
      </c>
      <c r="B24" s="35" t="s">
        <v>50</v>
      </c>
      <c r="C24" s="35" t="s">
        <v>50</v>
      </c>
      <c r="D24" s="35" t="s">
        <v>50</v>
      </c>
      <c r="E24" s="41">
        <v>32.1</v>
      </c>
      <c r="F24" s="42">
        <v>32.1</v>
      </c>
      <c r="G24" s="37">
        <v>36.4</v>
      </c>
      <c r="H24" s="37">
        <v>35.2</v>
      </c>
      <c r="I24" s="2">
        <v>32.8</v>
      </c>
      <c r="M24" s="130">
        <v>30.9</v>
      </c>
      <c r="N24" s="130">
        <v>30.69</v>
      </c>
      <c r="O24" s="130">
        <v>31.22</v>
      </c>
      <c r="P24" s="213">
        <v>28.52</v>
      </c>
    </row>
    <row r="25" spans="1:17" ht="15">
      <c r="A25" s="25" t="s">
        <v>57</v>
      </c>
      <c r="B25" s="35"/>
      <c r="C25" s="35"/>
      <c r="D25" s="35"/>
      <c r="E25" s="43">
        <v>902.1</v>
      </c>
      <c r="F25" s="39">
        <v>851.2</v>
      </c>
      <c r="G25" s="37">
        <v>904.7</v>
      </c>
      <c r="H25" s="37">
        <v>864.3</v>
      </c>
      <c r="I25" s="2">
        <v>999.5</v>
      </c>
      <c r="J25" s="2">
        <v>979.1</v>
      </c>
      <c r="K25" s="2">
        <v>887.4</v>
      </c>
      <c r="M25" s="130">
        <v>869.88</v>
      </c>
      <c r="N25" s="130">
        <v>864.5</v>
      </c>
      <c r="O25" s="130">
        <v>803.72</v>
      </c>
      <c r="P25" s="213">
        <v>867.97</v>
      </c>
      <c r="Q25" s="129"/>
    </row>
    <row r="26" spans="1:16" ht="15.75" thickBot="1">
      <c r="A26" s="21" t="s">
        <v>58</v>
      </c>
      <c r="B26" s="36"/>
      <c r="C26" s="36"/>
      <c r="D26" s="36"/>
      <c r="E26" s="44">
        <v>600.2</v>
      </c>
      <c r="F26" s="45">
        <v>517</v>
      </c>
      <c r="G26" s="45">
        <v>529.5</v>
      </c>
      <c r="H26" s="45">
        <v>523</v>
      </c>
      <c r="I26" s="45">
        <v>539.8</v>
      </c>
      <c r="J26" s="45"/>
      <c r="K26" s="45"/>
      <c r="L26" s="45"/>
      <c r="M26" s="131">
        <v>480.59</v>
      </c>
      <c r="N26" s="131">
        <v>513.56</v>
      </c>
      <c r="O26" s="131">
        <v>470.83</v>
      </c>
      <c r="P26" s="131">
        <v>528.6</v>
      </c>
    </row>
    <row r="27" spans="1:11" ht="12.75">
      <c r="A27" s="1" t="s">
        <v>119</v>
      </c>
      <c r="B27" s="18"/>
      <c r="C27" s="18"/>
      <c r="D27" s="1"/>
      <c r="E27" s="1"/>
      <c r="F27" s="28"/>
      <c r="G27" s="1"/>
      <c r="H27" s="1"/>
      <c r="I27" s="1"/>
      <c r="J27" s="1"/>
      <c r="K27" s="1"/>
    </row>
    <row r="28" spans="1:11" ht="15">
      <c r="A28" s="1" t="s">
        <v>45</v>
      </c>
      <c r="B28" s="24" t="s">
        <v>90</v>
      </c>
      <c r="C28" s="18"/>
      <c r="D28" s="1"/>
      <c r="E28" s="1"/>
      <c r="F28" s="28"/>
      <c r="G28" s="1"/>
      <c r="H28" s="1"/>
      <c r="I28" s="1"/>
      <c r="J28" s="1"/>
      <c r="K28" s="1"/>
    </row>
    <row r="29" spans="1:17" ht="12.75">
      <c r="A29" s="1"/>
      <c r="B29" s="227" t="s">
        <v>91</v>
      </c>
      <c r="C29" s="227"/>
      <c r="D29" s="227"/>
      <c r="E29" s="227"/>
      <c r="F29" s="227"/>
      <c r="G29" s="227"/>
      <c r="H29" s="1"/>
      <c r="I29" s="1"/>
      <c r="J29" s="1"/>
      <c r="K29" s="1"/>
      <c r="P29" s="129"/>
      <c r="Q29" s="129"/>
    </row>
    <row r="30" spans="2:7" ht="12.75">
      <c r="B30" s="227"/>
      <c r="C30" s="227"/>
      <c r="D30" s="227"/>
      <c r="E30" s="227"/>
      <c r="F30" s="227"/>
      <c r="G30" s="227"/>
    </row>
    <row r="31" spans="2:7" ht="12.75">
      <c r="B31" s="227"/>
      <c r="C31" s="227"/>
      <c r="D31" s="227"/>
      <c r="E31" s="227"/>
      <c r="F31" s="227"/>
      <c r="G31" s="227"/>
    </row>
    <row r="32" spans="2:7" ht="12.75">
      <c r="B32" s="227"/>
      <c r="C32" s="227"/>
      <c r="D32" s="227"/>
      <c r="E32" s="227"/>
      <c r="F32" s="227"/>
      <c r="G32" s="227"/>
    </row>
    <row r="33" spans="2:7" ht="12.75">
      <c r="B33" s="227"/>
      <c r="C33" s="227"/>
      <c r="D33" s="227"/>
      <c r="E33" s="227"/>
      <c r="F33" s="227"/>
      <c r="G33" s="227"/>
    </row>
    <row r="34" spans="2:17" ht="12.75">
      <c r="B34" s="227"/>
      <c r="C34" s="227"/>
      <c r="D34" s="227"/>
      <c r="E34" s="227"/>
      <c r="F34" s="227"/>
      <c r="G34" s="227"/>
      <c r="P34" s="129"/>
      <c r="Q34" s="129"/>
    </row>
    <row r="38" spans="16:17" ht="12.75">
      <c r="P38" s="129"/>
      <c r="Q38" s="129"/>
    </row>
    <row r="43" spans="16:17" ht="12.75">
      <c r="P43" s="129"/>
      <c r="Q43" s="129"/>
    </row>
    <row r="47" spans="16:17" ht="12.75">
      <c r="P47" s="129"/>
      <c r="Q47" s="129"/>
    </row>
    <row r="51" spans="16:17" ht="12.75">
      <c r="P51" s="129"/>
      <c r="Q51" s="129"/>
    </row>
    <row r="55" spans="16:17" ht="12.75">
      <c r="P55" s="129"/>
      <c r="Q55" s="129"/>
    </row>
    <row r="59" spans="16:17" ht="12.75">
      <c r="P59" s="129"/>
      <c r="Q59" s="129"/>
    </row>
    <row r="63" ht="12.75">
      <c r="Q63" s="129"/>
    </row>
  </sheetData>
  <sheetProtection/>
  <mergeCells count="3">
    <mergeCell ref="B29:G34"/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1"/>
  <sheetViews>
    <sheetView zoomScalePageLayoutView="0" workbookViewId="0" topLeftCell="A1">
      <pane xSplit="1" ySplit="4" topLeftCell="N5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N1"/>
    </sheetView>
  </sheetViews>
  <sheetFormatPr defaultColWidth="11.421875" defaultRowHeight="12.75"/>
  <cols>
    <col min="1" max="1" width="16.00390625" style="2" customWidth="1"/>
    <col min="2" max="3" width="12.28125" style="2" customWidth="1"/>
    <col min="4" max="7" width="11.421875" style="2" customWidth="1"/>
    <col min="8" max="8" width="11.57421875" style="2" bestFit="1" customWidth="1"/>
    <col min="9" max="26" width="11.421875" style="2" customWidth="1"/>
    <col min="27" max="27" width="15.8515625" style="2" bestFit="1" customWidth="1"/>
    <col min="28" max="16384" width="11.421875" style="2" customWidth="1"/>
  </cols>
  <sheetData>
    <row r="1" spans="1:24" ht="15">
      <c r="A1" s="223" t="s">
        <v>117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229" t="s">
        <v>51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"/>
      <c r="P2" s="1"/>
      <c r="Q2" s="1"/>
      <c r="R2" s="1"/>
      <c r="S2" s="1"/>
      <c r="T2" s="1"/>
      <c r="U2" s="1"/>
      <c r="V2" s="1"/>
      <c r="W2" s="3"/>
      <c r="X2" s="1"/>
    </row>
    <row r="3" spans="1:24" ht="13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"/>
      <c r="P3" s="1"/>
      <c r="Q3" s="1"/>
      <c r="R3" s="1"/>
      <c r="S3" s="1"/>
      <c r="T3" s="1"/>
      <c r="U3" s="1"/>
      <c r="V3" s="1"/>
      <c r="W3" s="3"/>
      <c r="X3" s="1"/>
    </row>
    <row r="4" spans="1:33" ht="28.5" customHeight="1" thickBot="1">
      <c r="A4" s="12" t="s">
        <v>0</v>
      </c>
      <c r="B4" s="13" t="s">
        <v>72</v>
      </c>
      <c r="C4" s="13" t="s">
        <v>73</v>
      </c>
      <c r="D4" s="13" t="s">
        <v>74</v>
      </c>
      <c r="E4" s="13" t="s">
        <v>75</v>
      </c>
      <c r="F4" s="13" t="s">
        <v>76</v>
      </c>
      <c r="G4" s="13" t="s">
        <v>77</v>
      </c>
      <c r="H4" s="13" t="s">
        <v>78</v>
      </c>
      <c r="I4" s="13" t="s">
        <v>79</v>
      </c>
      <c r="J4" s="13" t="s">
        <v>80</v>
      </c>
      <c r="K4" s="13" t="s">
        <v>81</v>
      </c>
      <c r="L4" s="13" t="s">
        <v>82</v>
      </c>
      <c r="M4" s="13" t="s">
        <v>83</v>
      </c>
      <c r="N4" s="13" t="s">
        <v>84</v>
      </c>
      <c r="O4" s="13" t="s">
        <v>105</v>
      </c>
      <c r="P4" s="13" t="s">
        <v>193</v>
      </c>
      <c r="Q4" s="13" t="s">
        <v>156</v>
      </c>
      <c r="R4" s="13" t="s">
        <v>194</v>
      </c>
      <c r="S4" s="13" t="s">
        <v>166</v>
      </c>
      <c r="T4" s="13" t="s">
        <v>195</v>
      </c>
      <c r="U4" s="13" t="s">
        <v>192</v>
      </c>
      <c r="V4" s="13" t="s">
        <v>196</v>
      </c>
      <c r="W4" s="13" t="s">
        <v>201</v>
      </c>
      <c r="X4" s="13" t="s">
        <v>202</v>
      </c>
      <c r="Y4" s="13" t="s">
        <v>223</v>
      </c>
      <c r="Z4" s="13" t="s">
        <v>224</v>
      </c>
      <c r="AA4" s="13" t="s">
        <v>231</v>
      </c>
      <c r="AB4" s="13" t="s">
        <v>232</v>
      </c>
      <c r="AC4" s="13" t="s">
        <v>261</v>
      </c>
      <c r="AD4" s="13" t="s">
        <v>262</v>
      </c>
      <c r="AE4" s="13" t="s">
        <v>279</v>
      </c>
      <c r="AF4" s="13" t="s">
        <v>280</v>
      </c>
      <c r="AG4" s="13" t="s">
        <v>304</v>
      </c>
    </row>
    <row r="5" spans="1:33" ht="15">
      <c r="A5" s="5" t="s">
        <v>1</v>
      </c>
      <c r="B5" s="123">
        <v>314310</v>
      </c>
      <c r="C5" s="8">
        <v>284300</v>
      </c>
      <c r="D5" s="8">
        <v>310280</v>
      </c>
      <c r="E5" s="8">
        <v>289010</v>
      </c>
      <c r="F5" s="8">
        <v>264100</v>
      </c>
      <c r="G5" s="8">
        <v>292361</v>
      </c>
      <c r="H5" s="8">
        <v>281786</v>
      </c>
      <c r="I5" s="8">
        <v>263340</v>
      </c>
      <c r="J5" s="8">
        <v>254281</v>
      </c>
      <c r="K5" s="8">
        <v>243541</v>
      </c>
      <c r="L5" s="8">
        <v>254351</v>
      </c>
      <c r="M5" s="8">
        <v>286201</v>
      </c>
      <c r="N5" s="8">
        <v>278970</v>
      </c>
      <c r="O5" s="8">
        <v>247915.51592193116</v>
      </c>
      <c r="P5" s="8">
        <v>245277</v>
      </c>
      <c r="Q5" s="8">
        <v>268033</v>
      </c>
      <c r="R5" s="8">
        <v>270108</v>
      </c>
      <c r="S5" s="8">
        <v>281375</v>
      </c>
      <c r="T5" s="104">
        <v>290983</v>
      </c>
      <c r="U5" s="104">
        <v>247970</v>
      </c>
      <c r="V5" s="104">
        <v>257934</v>
      </c>
      <c r="W5" s="113">
        <v>216120</v>
      </c>
      <c r="X5" s="113">
        <v>213110</v>
      </c>
      <c r="Y5" s="113">
        <v>241549</v>
      </c>
      <c r="Z5" s="117">
        <v>243161</v>
      </c>
      <c r="AA5" s="113">
        <v>232765</v>
      </c>
      <c r="AB5" s="113">
        <v>234185</v>
      </c>
      <c r="AC5" s="113">
        <v>217463</v>
      </c>
      <c r="AD5" s="113">
        <v>217403</v>
      </c>
      <c r="AE5" s="113">
        <v>227181</v>
      </c>
      <c r="AF5" s="113">
        <v>227796</v>
      </c>
      <c r="AG5" s="113">
        <v>193891</v>
      </c>
    </row>
    <row r="6" spans="1:33" ht="15">
      <c r="A6" s="5" t="s">
        <v>3</v>
      </c>
      <c r="B6" s="8">
        <v>28370</v>
      </c>
      <c r="C6" s="8">
        <v>21330</v>
      </c>
      <c r="D6" s="8">
        <v>23580</v>
      </c>
      <c r="E6" s="8">
        <v>21840</v>
      </c>
      <c r="F6" s="8">
        <v>20800</v>
      </c>
      <c r="G6" s="8">
        <v>20292</v>
      </c>
      <c r="H6" s="8">
        <v>18943</v>
      </c>
      <c r="I6" s="8">
        <v>18000</v>
      </c>
      <c r="J6" s="8">
        <v>16122</v>
      </c>
      <c r="K6" s="8">
        <v>14232</v>
      </c>
      <c r="L6" s="8">
        <v>17132</v>
      </c>
      <c r="M6" s="8">
        <v>18302</v>
      </c>
      <c r="N6" s="8">
        <v>17752</v>
      </c>
      <c r="O6" s="8">
        <v>11687.002495784149</v>
      </c>
      <c r="P6" s="8">
        <v>12007.666000000001</v>
      </c>
      <c r="Q6" s="8">
        <v>7792</v>
      </c>
      <c r="R6" s="8">
        <v>6341</v>
      </c>
      <c r="S6" s="8">
        <v>8880</v>
      </c>
      <c r="T6" s="104">
        <v>9170</v>
      </c>
      <c r="U6" s="104">
        <v>18338</v>
      </c>
      <c r="V6" s="105">
        <v>19472</v>
      </c>
      <c r="W6" s="113">
        <v>13922</v>
      </c>
      <c r="X6" s="113">
        <v>14258</v>
      </c>
      <c r="Y6" s="113">
        <v>26739</v>
      </c>
      <c r="Z6" s="117">
        <v>26869</v>
      </c>
      <c r="AA6" s="113">
        <v>30402</v>
      </c>
      <c r="AB6" s="113">
        <v>30384</v>
      </c>
      <c r="AC6" s="113">
        <v>29115</v>
      </c>
      <c r="AD6" s="113">
        <v>26998</v>
      </c>
      <c r="AE6" s="113">
        <v>28643</v>
      </c>
      <c r="AF6" s="113">
        <v>29146</v>
      </c>
      <c r="AG6" s="113">
        <v>30000</v>
      </c>
    </row>
    <row r="7" spans="1:33" ht="15">
      <c r="A7" s="5" t="s">
        <v>2</v>
      </c>
      <c r="B7" s="8">
        <v>98280</v>
      </c>
      <c r="C7" s="8">
        <v>102320</v>
      </c>
      <c r="D7" s="8">
        <v>124840</v>
      </c>
      <c r="E7" s="8">
        <v>105990</v>
      </c>
      <c r="F7" s="8">
        <v>96400</v>
      </c>
      <c r="G7" s="8">
        <v>92806</v>
      </c>
      <c r="H7" s="8">
        <v>91674</v>
      </c>
      <c r="I7" s="8">
        <v>64790</v>
      </c>
      <c r="J7" s="8">
        <v>68196</v>
      </c>
      <c r="K7" s="8">
        <v>80586</v>
      </c>
      <c r="L7" s="8">
        <v>81646</v>
      </c>
      <c r="M7" s="8">
        <v>102936</v>
      </c>
      <c r="N7" s="8">
        <v>103260</v>
      </c>
      <c r="O7" s="8">
        <v>107412.58836347789</v>
      </c>
      <c r="P7" s="8">
        <v>107496.84</v>
      </c>
      <c r="Q7" s="8">
        <v>110938</v>
      </c>
      <c r="R7" s="8">
        <v>107102</v>
      </c>
      <c r="S7" s="8">
        <v>86631</v>
      </c>
      <c r="T7" s="104">
        <v>84981</v>
      </c>
      <c r="U7" s="104">
        <v>118720</v>
      </c>
      <c r="V7" s="105">
        <v>121657</v>
      </c>
      <c r="W7" s="113">
        <v>141233</v>
      </c>
      <c r="X7" s="113">
        <v>137959</v>
      </c>
      <c r="Y7" s="113">
        <v>93306</v>
      </c>
      <c r="Z7" s="117">
        <v>86383</v>
      </c>
      <c r="AA7" s="113">
        <v>77994</v>
      </c>
      <c r="AB7" s="113">
        <v>79759</v>
      </c>
      <c r="AC7" s="113">
        <v>113578</v>
      </c>
      <c r="AD7" s="113">
        <v>112563</v>
      </c>
      <c r="AE7" s="113">
        <v>119445</v>
      </c>
      <c r="AF7" s="113">
        <v>119270</v>
      </c>
      <c r="AG7" s="113">
        <v>104828</v>
      </c>
    </row>
    <row r="8" spans="1:33" ht="15">
      <c r="A8" s="5" t="s">
        <v>6</v>
      </c>
      <c r="B8" s="8">
        <v>27380</v>
      </c>
      <c r="C8" s="8">
        <v>26530</v>
      </c>
      <c r="D8" s="8">
        <v>26600</v>
      </c>
      <c r="E8" s="8">
        <v>23900</v>
      </c>
      <c r="F8" s="8">
        <v>24100</v>
      </c>
      <c r="G8" s="8">
        <v>22180</v>
      </c>
      <c r="H8" s="8">
        <v>21364</v>
      </c>
      <c r="I8" s="8">
        <v>24870</v>
      </c>
      <c r="J8" s="8">
        <v>23980</v>
      </c>
      <c r="K8" s="8">
        <v>25148</v>
      </c>
      <c r="L8" s="8">
        <v>25710</v>
      </c>
      <c r="M8" s="8">
        <v>25950</v>
      </c>
      <c r="N8" s="8">
        <v>24900</v>
      </c>
      <c r="O8" s="8">
        <v>24150</v>
      </c>
      <c r="P8" s="8">
        <v>21543.918</v>
      </c>
      <c r="Q8" s="8">
        <v>22920</v>
      </c>
      <c r="R8" s="8">
        <v>23220</v>
      </c>
      <c r="S8" s="8">
        <v>24823</v>
      </c>
      <c r="T8" s="104">
        <v>24303</v>
      </c>
      <c r="U8" s="104">
        <v>26540</v>
      </c>
      <c r="V8" s="105">
        <v>16766</v>
      </c>
      <c r="W8" s="113">
        <v>24770</v>
      </c>
      <c r="X8" s="113">
        <v>27205</v>
      </c>
      <c r="Y8" s="113">
        <v>29522</v>
      </c>
      <c r="Z8" s="117">
        <v>29522</v>
      </c>
      <c r="AA8" s="113">
        <v>26242</v>
      </c>
      <c r="AB8" s="113">
        <v>25088</v>
      </c>
      <c r="AC8" s="113">
        <v>26394</v>
      </c>
      <c r="AD8" s="113">
        <v>27706</v>
      </c>
      <c r="AE8" s="113">
        <v>22772</v>
      </c>
      <c r="AF8" s="113">
        <v>16225</v>
      </c>
      <c r="AG8" s="113">
        <v>19456</v>
      </c>
    </row>
    <row r="9" spans="1:33" ht="15">
      <c r="A9" s="5" t="s">
        <v>5</v>
      </c>
      <c r="B9" s="8">
        <v>125480</v>
      </c>
      <c r="C9" s="8">
        <v>134930</v>
      </c>
      <c r="D9" s="8">
        <v>149960</v>
      </c>
      <c r="E9" s="8">
        <v>140740</v>
      </c>
      <c r="F9" s="8">
        <v>138700</v>
      </c>
      <c r="G9" s="8">
        <v>150476</v>
      </c>
      <c r="H9" s="8">
        <v>125431</v>
      </c>
      <c r="I9" s="8">
        <v>123730</v>
      </c>
      <c r="J9" s="8">
        <v>107506</v>
      </c>
      <c r="K9" s="8">
        <v>115096</v>
      </c>
      <c r="L9" s="8">
        <v>116666</v>
      </c>
      <c r="M9" s="8">
        <v>132876</v>
      </c>
      <c r="N9" s="8">
        <v>135800</v>
      </c>
      <c r="O9" s="8">
        <v>147756.4514456802</v>
      </c>
      <c r="P9" s="8">
        <v>151802.12</v>
      </c>
      <c r="Q9" s="8">
        <v>124945</v>
      </c>
      <c r="R9" s="8">
        <v>124019</v>
      </c>
      <c r="S9" s="8">
        <v>100745</v>
      </c>
      <c r="T9" s="104">
        <v>102274</v>
      </c>
      <c r="U9" s="104">
        <v>97192</v>
      </c>
      <c r="V9" s="105">
        <v>93450</v>
      </c>
      <c r="W9" s="113">
        <v>94136</v>
      </c>
      <c r="X9" s="113">
        <v>92590</v>
      </c>
      <c r="Y9" s="113">
        <v>88328</v>
      </c>
      <c r="Z9" s="117">
        <v>88188</v>
      </c>
      <c r="AA9" s="113">
        <v>78334</v>
      </c>
      <c r="AB9" s="113">
        <v>71914</v>
      </c>
      <c r="AC9" s="113">
        <v>66132</v>
      </c>
      <c r="AD9" s="113">
        <v>65029</v>
      </c>
      <c r="AE9" s="113">
        <v>73278</v>
      </c>
      <c r="AF9" s="113">
        <v>70716</v>
      </c>
      <c r="AG9" s="113">
        <v>56792</v>
      </c>
    </row>
    <row r="10" spans="1:33" ht="15">
      <c r="A10" s="5" t="s">
        <v>59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04"/>
      <c r="U10" s="104"/>
      <c r="V10" s="105"/>
      <c r="W10" s="113"/>
      <c r="X10" s="113"/>
      <c r="Y10" s="113"/>
      <c r="Z10" s="117"/>
      <c r="AA10" s="113"/>
      <c r="AB10" s="113">
        <v>24759</v>
      </c>
      <c r="AC10" s="113">
        <v>18373</v>
      </c>
      <c r="AD10" s="113">
        <v>16888</v>
      </c>
      <c r="AE10" s="113">
        <v>10933</v>
      </c>
      <c r="AF10" s="113">
        <v>10913</v>
      </c>
      <c r="AG10" s="113">
        <v>14589</v>
      </c>
    </row>
    <row r="11" spans="1:33" ht="15">
      <c r="A11" s="5" t="s">
        <v>7</v>
      </c>
      <c r="B11" s="8">
        <v>24560</v>
      </c>
      <c r="C11" s="8">
        <v>23860</v>
      </c>
      <c r="D11" s="8">
        <v>24060</v>
      </c>
      <c r="E11" s="8">
        <v>12880</v>
      </c>
      <c r="F11" s="8">
        <v>11300</v>
      </c>
      <c r="G11" s="8">
        <v>13535</v>
      </c>
      <c r="H11" s="8">
        <v>13085</v>
      </c>
      <c r="I11" s="8">
        <v>15270</v>
      </c>
      <c r="J11" s="8">
        <v>15965</v>
      </c>
      <c r="K11" s="8">
        <v>12695</v>
      </c>
      <c r="L11" s="8">
        <v>13075</v>
      </c>
      <c r="M11" s="8">
        <v>11765</v>
      </c>
      <c r="N11" s="8">
        <v>11546</v>
      </c>
      <c r="O11" s="8">
        <v>7842.799005902453</v>
      </c>
      <c r="P11" s="8">
        <v>7205.7880000000005</v>
      </c>
      <c r="Q11" s="8">
        <v>12800</v>
      </c>
      <c r="R11" s="8">
        <v>15604</v>
      </c>
      <c r="S11" s="8">
        <v>12960</v>
      </c>
      <c r="T11" s="104">
        <v>12958</v>
      </c>
      <c r="U11" s="104">
        <v>11394</v>
      </c>
      <c r="V11" s="105">
        <v>10818</v>
      </c>
      <c r="W11" s="113">
        <v>11717</v>
      </c>
      <c r="X11" s="113">
        <v>11754</v>
      </c>
      <c r="Y11" s="113">
        <v>10123</v>
      </c>
      <c r="Z11" s="117">
        <v>10607</v>
      </c>
      <c r="AA11" s="113">
        <v>9941</v>
      </c>
      <c r="AB11" s="113">
        <v>9695</v>
      </c>
      <c r="AC11" s="113">
        <v>7967</v>
      </c>
      <c r="AD11" s="113">
        <v>8141</v>
      </c>
      <c r="AE11" s="113">
        <v>10491</v>
      </c>
      <c r="AF11" s="113">
        <v>10098</v>
      </c>
      <c r="AG11" s="113">
        <v>6280</v>
      </c>
    </row>
    <row r="12" spans="1:28" ht="15">
      <c r="A12" s="5" t="s">
        <v>8</v>
      </c>
      <c r="B12" s="8">
        <v>1070</v>
      </c>
      <c r="C12" s="8">
        <v>1090</v>
      </c>
      <c r="D12" s="8">
        <v>1070</v>
      </c>
      <c r="E12" s="8">
        <v>910</v>
      </c>
      <c r="F12" s="8">
        <v>900</v>
      </c>
      <c r="G12" s="8">
        <v>950</v>
      </c>
      <c r="H12" s="8">
        <v>890</v>
      </c>
      <c r="I12" s="8">
        <v>1010</v>
      </c>
      <c r="J12" s="8">
        <v>1090</v>
      </c>
      <c r="K12" s="8">
        <v>1220</v>
      </c>
      <c r="L12" s="8">
        <v>1230</v>
      </c>
      <c r="M12" s="8">
        <v>1260</v>
      </c>
      <c r="N12" s="8">
        <v>1240</v>
      </c>
      <c r="O12" s="8">
        <v>1080</v>
      </c>
      <c r="P12" s="8">
        <v>1089.988</v>
      </c>
      <c r="Q12" s="8" t="s">
        <v>154</v>
      </c>
      <c r="R12" s="8"/>
      <c r="S12" s="8"/>
      <c r="T12" s="1"/>
      <c r="U12" s="1"/>
      <c r="V12" s="105"/>
      <c r="Z12" s="117"/>
      <c r="AB12" s="113"/>
    </row>
    <row r="13" spans="1:28" ht="15">
      <c r="A13" s="5" t="s">
        <v>9</v>
      </c>
      <c r="B13" s="8">
        <v>3790</v>
      </c>
      <c r="C13" s="8">
        <v>3860</v>
      </c>
      <c r="D13" s="8">
        <v>3850</v>
      </c>
      <c r="E13" s="8">
        <v>3470</v>
      </c>
      <c r="F13" s="8">
        <v>2900</v>
      </c>
      <c r="G13" s="8">
        <v>3180</v>
      </c>
      <c r="H13" s="8">
        <v>3230</v>
      </c>
      <c r="I13" s="8">
        <v>1890</v>
      </c>
      <c r="J13" s="8">
        <v>1860</v>
      </c>
      <c r="K13" s="8">
        <v>1890</v>
      </c>
      <c r="L13" s="8">
        <v>1910</v>
      </c>
      <c r="M13" s="8">
        <v>1950</v>
      </c>
      <c r="N13" s="8">
        <v>1912</v>
      </c>
      <c r="O13" s="8">
        <v>1460</v>
      </c>
      <c r="P13" s="8">
        <v>1379.356</v>
      </c>
      <c r="Q13" s="8" t="s">
        <v>154</v>
      </c>
      <c r="R13" s="8"/>
      <c r="S13" s="8"/>
      <c r="T13" s="1"/>
      <c r="U13" s="1"/>
      <c r="V13" s="105"/>
      <c r="Z13" s="117"/>
      <c r="AB13" s="113"/>
    </row>
    <row r="14" spans="1:33" ht="15">
      <c r="A14" s="5" t="s">
        <v>12</v>
      </c>
      <c r="B14" s="8">
        <v>61930</v>
      </c>
      <c r="C14" s="8">
        <v>63960</v>
      </c>
      <c r="D14" s="8">
        <v>67230</v>
      </c>
      <c r="E14" s="8">
        <v>56310</v>
      </c>
      <c r="F14" s="8">
        <v>57400</v>
      </c>
      <c r="G14" s="8">
        <v>57456</v>
      </c>
      <c r="H14" s="8">
        <v>52957</v>
      </c>
      <c r="I14" s="8">
        <v>48690</v>
      </c>
      <c r="J14" s="8">
        <v>52756</v>
      </c>
      <c r="K14" s="8">
        <v>48135</v>
      </c>
      <c r="L14" s="8">
        <v>47726</v>
      </c>
      <c r="M14" s="8">
        <v>48256</v>
      </c>
      <c r="N14" s="8">
        <v>47750</v>
      </c>
      <c r="O14" s="8">
        <v>45555.160493827156</v>
      </c>
      <c r="P14" s="8">
        <v>44939.788</v>
      </c>
      <c r="Q14" s="8">
        <v>49460</v>
      </c>
      <c r="R14" s="8">
        <v>51167</v>
      </c>
      <c r="S14" s="8">
        <v>50631</v>
      </c>
      <c r="T14" s="104">
        <v>52338</v>
      </c>
      <c r="U14" s="104">
        <v>55009</v>
      </c>
      <c r="V14" s="105">
        <v>55683</v>
      </c>
      <c r="W14" s="113">
        <v>46523</v>
      </c>
      <c r="X14" s="113">
        <v>47250</v>
      </c>
      <c r="Y14" s="113">
        <v>42149</v>
      </c>
      <c r="Z14" s="117">
        <v>43117</v>
      </c>
      <c r="AA14" s="113">
        <v>41981</v>
      </c>
      <c r="AB14" s="113">
        <v>41278</v>
      </c>
      <c r="AC14" s="113">
        <v>44047</v>
      </c>
      <c r="AD14" s="113">
        <v>44032</v>
      </c>
      <c r="AE14" s="113">
        <v>36116</v>
      </c>
      <c r="AF14" s="113">
        <v>35898</v>
      </c>
      <c r="AG14" s="113">
        <v>34189</v>
      </c>
    </row>
    <row r="15" spans="1:28" ht="15">
      <c r="A15" s="5" t="s">
        <v>13</v>
      </c>
      <c r="B15" s="8">
        <v>2750</v>
      </c>
      <c r="C15" s="8">
        <v>2680</v>
      </c>
      <c r="D15" s="8">
        <v>2730</v>
      </c>
      <c r="E15" s="8">
        <v>2850</v>
      </c>
      <c r="F15" s="8">
        <v>3600</v>
      </c>
      <c r="G15" s="8">
        <v>3780</v>
      </c>
      <c r="H15" s="8">
        <v>4670</v>
      </c>
      <c r="I15" s="8">
        <v>4360</v>
      </c>
      <c r="J15" s="8">
        <v>4050</v>
      </c>
      <c r="K15" s="8">
        <v>3050</v>
      </c>
      <c r="L15" s="8">
        <v>2800</v>
      </c>
      <c r="M15" s="8">
        <v>2260</v>
      </c>
      <c r="N15" s="8">
        <v>2230</v>
      </c>
      <c r="O15" s="8">
        <v>4470</v>
      </c>
      <c r="P15" s="8">
        <v>4458.948</v>
      </c>
      <c r="Q15" s="8">
        <v>3462</v>
      </c>
      <c r="R15" s="8">
        <v>2632</v>
      </c>
      <c r="S15" s="8">
        <v>3327</v>
      </c>
      <c r="T15" s="104">
        <v>1300</v>
      </c>
      <c r="U15" s="104">
        <v>2128</v>
      </c>
      <c r="V15" s="105">
        <v>2128</v>
      </c>
      <c r="X15" s="113">
        <v>6817</v>
      </c>
      <c r="Z15" s="117"/>
      <c r="AB15" s="113"/>
    </row>
    <row r="16" spans="1:33" ht="15">
      <c r="A16" s="5" t="s">
        <v>14</v>
      </c>
      <c r="B16" s="8">
        <v>15970</v>
      </c>
      <c r="C16" s="8">
        <v>16650</v>
      </c>
      <c r="D16" s="8">
        <v>19810</v>
      </c>
      <c r="E16" s="8">
        <v>20280</v>
      </c>
      <c r="F16" s="8">
        <v>17900</v>
      </c>
      <c r="G16" s="8">
        <v>25360</v>
      </c>
      <c r="H16" s="8">
        <v>26410</v>
      </c>
      <c r="I16" s="8">
        <v>8130</v>
      </c>
      <c r="J16" s="8">
        <v>11250</v>
      </c>
      <c r="K16" s="8">
        <v>17200</v>
      </c>
      <c r="L16" s="8">
        <v>17200</v>
      </c>
      <c r="M16" s="8">
        <v>34700</v>
      </c>
      <c r="N16" s="8">
        <v>35650</v>
      </c>
      <c r="O16" s="8">
        <v>43029.99999999999</v>
      </c>
      <c r="P16" s="8">
        <v>47651.25</v>
      </c>
      <c r="Q16" s="8">
        <v>48348</v>
      </c>
      <c r="R16" s="8">
        <v>48680</v>
      </c>
      <c r="S16" s="8">
        <v>46719</v>
      </c>
      <c r="T16" s="104">
        <v>46522</v>
      </c>
      <c r="U16" s="104">
        <v>49655</v>
      </c>
      <c r="V16" s="105">
        <v>46785</v>
      </c>
      <c r="W16" s="113">
        <v>49562</v>
      </c>
      <c r="X16" s="113">
        <v>48930</v>
      </c>
      <c r="Z16" s="117">
        <v>58823</v>
      </c>
      <c r="AA16" s="113">
        <v>40139</v>
      </c>
      <c r="AB16" s="113">
        <v>41742</v>
      </c>
      <c r="AC16" s="113">
        <v>34021</v>
      </c>
      <c r="AD16" s="113">
        <v>33830</v>
      </c>
      <c r="AE16" s="113">
        <v>38994</v>
      </c>
      <c r="AF16" s="113">
        <v>41215</v>
      </c>
      <c r="AG16" s="113">
        <v>34972</v>
      </c>
    </row>
    <row r="17" spans="1:33" ht="15">
      <c r="A17" s="5" t="s">
        <v>16</v>
      </c>
      <c r="B17" s="8">
        <v>24120</v>
      </c>
      <c r="C17" s="8">
        <v>22600</v>
      </c>
      <c r="D17" s="8">
        <v>17020</v>
      </c>
      <c r="E17" s="8">
        <v>16080</v>
      </c>
      <c r="F17" s="8">
        <v>13900</v>
      </c>
      <c r="G17" s="8">
        <v>9660</v>
      </c>
      <c r="H17" s="8">
        <v>9570</v>
      </c>
      <c r="I17" s="8">
        <v>18570</v>
      </c>
      <c r="J17" s="8">
        <v>19250</v>
      </c>
      <c r="K17" s="8">
        <v>28170</v>
      </c>
      <c r="L17" s="8">
        <v>30170</v>
      </c>
      <c r="M17" s="8">
        <v>21150</v>
      </c>
      <c r="N17" s="8">
        <v>21430</v>
      </c>
      <c r="O17" s="8">
        <v>17420</v>
      </c>
      <c r="P17" s="8">
        <v>18805.092</v>
      </c>
      <c r="Q17" s="8">
        <v>9440</v>
      </c>
      <c r="R17" s="8">
        <v>8340</v>
      </c>
      <c r="S17" s="8">
        <v>12120</v>
      </c>
      <c r="T17" s="104">
        <v>11404</v>
      </c>
      <c r="U17" s="104">
        <v>13467</v>
      </c>
      <c r="V17" s="105">
        <v>14193</v>
      </c>
      <c r="W17" s="113">
        <v>21684</v>
      </c>
      <c r="X17" s="113">
        <v>21684</v>
      </c>
      <c r="Y17" s="113">
        <v>25916</v>
      </c>
      <c r="Z17" s="117">
        <v>26035</v>
      </c>
      <c r="AA17" s="113">
        <v>24058</v>
      </c>
      <c r="AB17" s="113">
        <v>22280</v>
      </c>
      <c r="AC17" s="113">
        <v>13771</v>
      </c>
      <c r="AD17" s="113">
        <v>14013</v>
      </c>
      <c r="AE17" s="113">
        <v>12652</v>
      </c>
      <c r="AF17" s="113">
        <v>17382</v>
      </c>
      <c r="AG17" s="113">
        <v>15188</v>
      </c>
    </row>
    <row r="18" spans="1:33" ht="15">
      <c r="A18" s="5" t="s">
        <v>15</v>
      </c>
      <c r="B18" s="8">
        <v>28150</v>
      </c>
      <c r="C18" s="8">
        <v>24370</v>
      </c>
      <c r="D18" s="8">
        <v>20900</v>
      </c>
      <c r="E18" s="8">
        <v>17100</v>
      </c>
      <c r="F18" s="8">
        <v>17100</v>
      </c>
      <c r="G18" s="8">
        <v>17110</v>
      </c>
      <c r="H18" s="8">
        <v>15300</v>
      </c>
      <c r="I18" s="8">
        <v>16420</v>
      </c>
      <c r="J18" s="8">
        <v>17350</v>
      </c>
      <c r="K18" s="8">
        <v>18920</v>
      </c>
      <c r="L18" s="8">
        <v>22600</v>
      </c>
      <c r="M18" s="8">
        <v>23530</v>
      </c>
      <c r="N18" s="8">
        <v>21800</v>
      </c>
      <c r="O18" s="8">
        <v>19499.999999999996</v>
      </c>
      <c r="P18" s="8">
        <v>17837.925</v>
      </c>
      <c r="Q18" s="8">
        <v>19046</v>
      </c>
      <c r="R18" s="8">
        <v>19210</v>
      </c>
      <c r="S18" s="8">
        <v>17800</v>
      </c>
      <c r="T18" s="104">
        <v>18164</v>
      </c>
      <c r="U18" s="104">
        <v>17598</v>
      </c>
      <c r="V18" s="105">
        <v>18570</v>
      </c>
      <c r="W18" s="113">
        <v>17130</v>
      </c>
      <c r="X18" s="113">
        <v>17379</v>
      </c>
      <c r="Z18" s="117">
        <v>17466</v>
      </c>
      <c r="AA18" s="113">
        <v>14327</v>
      </c>
      <c r="AB18" s="113">
        <v>13023</v>
      </c>
      <c r="AC18" s="113">
        <v>11076</v>
      </c>
      <c r="AD18" s="113">
        <v>10442</v>
      </c>
      <c r="AE18" s="113">
        <v>7425</v>
      </c>
      <c r="AF18" s="113">
        <v>6699</v>
      </c>
      <c r="AG18" s="113">
        <v>6356</v>
      </c>
    </row>
    <row r="19" spans="1:33" ht="15">
      <c r="A19" s="5" t="s">
        <v>17</v>
      </c>
      <c r="B19" s="8">
        <v>3050</v>
      </c>
      <c r="C19" s="8">
        <v>3000</v>
      </c>
      <c r="D19" s="8">
        <v>2490</v>
      </c>
      <c r="E19" s="8">
        <v>2050</v>
      </c>
      <c r="F19" s="8">
        <v>2100</v>
      </c>
      <c r="G19" s="8">
        <v>2220</v>
      </c>
      <c r="H19" s="8">
        <v>1810</v>
      </c>
      <c r="I19" s="8">
        <v>1830</v>
      </c>
      <c r="J19" s="8">
        <v>2614</v>
      </c>
      <c r="K19" s="8">
        <v>2610</v>
      </c>
      <c r="L19" s="8">
        <v>2610</v>
      </c>
      <c r="M19" s="8">
        <v>2400</v>
      </c>
      <c r="N19" s="8">
        <v>2400</v>
      </c>
      <c r="O19" s="8">
        <v>2507</v>
      </c>
      <c r="P19" s="8">
        <v>2324</v>
      </c>
      <c r="Q19" s="8">
        <v>2060</v>
      </c>
      <c r="R19" s="8">
        <v>1805</v>
      </c>
      <c r="S19" s="8">
        <v>1805</v>
      </c>
      <c r="T19" s="105">
        <v>1658</v>
      </c>
      <c r="U19" s="105">
        <v>1802</v>
      </c>
      <c r="V19" s="105">
        <v>1899</v>
      </c>
      <c r="X19" s="113">
        <v>1520</v>
      </c>
      <c r="Y19" s="113">
        <v>1935</v>
      </c>
      <c r="Z19" s="117">
        <v>1854</v>
      </c>
      <c r="AA19" s="113">
        <v>2523</v>
      </c>
      <c r="AB19" s="113">
        <v>2396</v>
      </c>
      <c r="AC19" s="113">
        <v>1640</v>
      </c>
      <c r="AD19" s="113">
        <v>1604</v>
      </c>
      <c r="AE19" s="113">
        <v>1301</v>
      </c>
      <c r="AF19" s="187">
        <v>1202</v>
      </c>
      <c r="AG19" s="113">
        <v>980</v>
      </c>
    </row>
    <row r="20" spans="1:33" ht="15">
      <c r="A20" s="5" t="s">
        <v>57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v>5490</v>
      </c>
      <c r="N20" s="33">
        <v>5300</v>
      </c>
      <c r="O20" s="32">
        <v>7670</v>
      </c>
      <c r="P20" s="8">
        <v>7899.645</v>
      </c>
      <c r="Q20" s="8">
        <v>7784</v>
      </c>
      <c r="R20" s="8">
        <v>8731</v>
      </c>
      <c r="S20" s="8">
        <v>8459</v>
      </c>
      <c r="T20" s="105">
        <v>8077</v>
      </c>
      <c r="U20" s="105">
        <v>9332</v>
      </c>
      <c r="V20" s="105">
        <v>11329</v>
      </c>
      <c r="W20" s="113">
        <v>10145</v>
      </c>
      <c r="X20" s="113">
        <v>10011</v>
      </c>
      <c r="Y20" s="113">
        <v>10941</v>
      </c>
      <c r="Z20" s="117">
        <v>10894</v>
      </c>
      <c r="AA20" s="113">
        <v>10145</v>
      </c>
      <c r="AB20" s="113">
        <v>8955</v>
      </c>
      <c r="AC20" s="113">
        <v>6524</v>
      </c>
      <c r="AD20" s="113">
        <v>6533</v>
      </c>
      <c r="AE20" s="113">
        <v>8009</v>
      </c>
      <c r="AF20" s="113">
        <v>6160</v>
      </c>
      <c r="AG20" s="113">
        <v>5635</v>
      </c>
    </row>
    <row r="21" spans="1:33" ht="15">
      <c r="A21" s="120" t="s">
        <v>60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>
        <v>3200</v>
      </c>
      <c r="N21" s="121">
        <v>3100</v>
      </c>
      <c r="O21" s="121">
        <v>2400</v>
      </c>
      <c r="P21" s="121">
        <v>2319.748</v>
      </c>
      <c r="Q21" s="121">
        <v>2500</v>
      </c>
      <c r="R21" s="121">
        <v>2580</v>
      </c>
      <c r="S21" s="121">
        <v>2800</v>
      </c>
      <c r="T21" s="122">
        <v>2600</v>
      </c>
      <c r="U21" s="122">
        <v>2546</v>
      </c>
      <c r="V21" s="122">
        <v>2214</v>
      </c>
      <c r="W21" s="123">
        <v>2507</v>
      </c>
      <c r="X21" s="123">
        <v>2632</v>
      </c>
      <c r="Y21" s="123">
        <v>4019</v>
      </c>
      <c r="Z21" s="125">
        <v>3851</v>
      </c>
      <c r="AA21" s="123">
        <v>3564</v>
      </c>
      <c r="AB21" s="123">
        <v>3833</v>
      </c>
      <c r="AC21" s="123">
        <v>3751</v>
      </c>
      <c r="AD21" s="123">
        <v>3251</v>
      </c>
      <c r="AE21" s="123">
        <v>6280</v>
      </c>
      <c r="AF21" s="123">
        <v>5410</v>
      </c>
      <c r="AG21" s="123">
        <v>4678</v>
      </c>
    </row>
    <row r="22" spans="1:24" ht="15">
      <c r="A22" s="1" t="s">
        <v>71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8"/>
      <c r="U22" s="8"/>
      <c r="V22" s="1"/>
      <c r="W22" s="1"/>
      <c r="X22" s="1"/>
    </row>
    <row r="23" spans="1:24" ht="15">
      <c r="A23" s="1" t="s">
        <v>45</v>
      </c>
      <c r="B23" s="4" t="s">
        <v>67</v>
      </c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8"/>
      <c r="U23" s="8"/>
      <c r="V23" s="1"/>
      <c r="W23" s="1"/>
      <c r="X23" s="1"/>
    </row>
    <row r="24" spans="1:24" ht="15">
      <c r="A24" s="1"/>
      <c r="B24" s="4" t="s">
        <v>68</v>
      </c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8"/>
      <c r="U24" s="8"/>
      <c r="V24" s="1"/>
      <c r="W24" s="1"/>
      <c r="X24" s="1"/>
    </row>
    <row r="25" spans="1:24" ht="15">
      <c r="A25" s="1"/>
      <c r="B25" s="4" t="s">
        <v>69</v>
      </c>
      <c r="C25" s="4"/>
      <c r="D25" s="17"/>
      <c r="E25" s="17"/>
      <c r="F25" s="17"/>
      <c r="G25" s="1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">
      <c r="B26" s="4" t="s">
        <v>70</v>
      </c>
    </row>
    <row r="27" spans="2:5" ht="15">
      <c r="B27" s="4" t="s">
        <v>222</v>
      </c>
      <c r="C27" s="4"/>
      <c r="D27" s="1"/>
      <c r="E27" s="1"/>
    </row>
    <row r="28" ht="12.75">
      <c r="B28" s="46" t="s">
        <v>157</v>
      </c>
    </row>
    <row r="30" ht="15">
      <c r="B30" s="4"/>
    </row>
    <row r="31" ht="15">
      <c r="B31" s="4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López Tapia</dc:creator>
  <cp:keywords/>
  <dc:description/>
  <cp:lastModifiedBy>Guillermo Pino González</cp:lastModifiedBy>
  <cp:lastPrinted>2020-04-22T16:32:05Z</cp:lastPrinted>
  <dcterms:created xsi:type="dcterms:W3CDTF">2006-04-06T17:42:59Z</dcterms:created>
  <dcterms:modified xsi:type="dcterms:W3CDTF">2022-09-22T21:25:49Z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