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<sst xmlns="http://schemas.openxmlformats.org/spreadsheetml/2006/main" count="205" uniqueCount="85">
  <si>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</si>
  <si>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</si>
  <si>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</si>
  <si>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</si>
  <si>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</si>
  <si>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</si>
  <si>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</si>
  <si>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</si>
  <si>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</si>
  <si>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</si>
  <si>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</si>
  <si>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</si>
  <si>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</si>
  <si>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</si>
  <si>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</si>
  <si>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</si>
  <si>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</si>
  <si>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</si>
  <si>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</si>
  <si>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</si>
  <si>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</si>
  <si>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</si>
  <si>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</si>
  <si>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</si>
  <si>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</si>
  <si>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</si>
  <si>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</si>
  <si>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</si>
  <si>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</si>
  <si>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</si>
  <si>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</si>
  <si>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</si>
  <si>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</si>
  <si>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</si>
  <si>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</si>
  <si>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</si>
  <si>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</si>
  <si>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</si>
  <si>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</si>
  <si>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</si>
  <si>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</si>
  <si>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</si>
  <si>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</si>
  <si>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</si>
  <si>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</si>
  <si>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</si>
  <si>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</si>
  <si>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</si>
  <si>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</si>
  <si>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</si>
  <si>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</si>
  <si>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</si>
  <si>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</si>
  <si>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</si>
  <si>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</si>
  <si>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</si>
  <si>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</si>
  <si>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</si>
  <si>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</si>
  <si>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</si>
  <si>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</si>
  <si>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</si>
  <si>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</si>
  <si>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</si>
  <si>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</si>
  <si>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</si>
  <si>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</si>
  <si>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</si>
  <si>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</si>
  <si>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</si>
  <si>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</si>
  <si>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</si>
  <si>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</si>
  <si>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</si>
  <si>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</si>
  <si>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</si>
  <si>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</si>
  <si>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</si>
  <si>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</si>
  <si>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</si>
  <si>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</si>
  <si>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</si>
  <si>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Mayo</t>
  </si>
  <si>
    <t>Junio 2022</t>
  </si>
  <si>
    <t>Nota: viernes 17 de junio día del General Martín Miguel de Güemes,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</si>
</sst>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5"/>
      <c r="C22" s="185"/>
      <c r="D22" s="185"/>
      <c r="E22" s="185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6" t="s">
        <v>47</v>
      </c>
      <c r="B10" s="186"/>
      <c r="C10" s="186"/>
      <c r="D10" s="187"/>
      <c r="E10" s="186"/>
      <c r="F10" s="186"/>
      <c r="G10" s="58"/>
      <c r="H10" s="57"/>
    </row>
    <row r="11" spans="1:8" ht="18">
      <c r="A11" s="188" t="s">
        <v>49</v>
      </c>
      <c r="B11" s="188"/>
      <c r="C11" s="188"/>
      <c r="D11" s="188"/>
      <c r="E11" s="188"/>
      <c r="F11" s="188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9" t="s">
        <v>43</v>
      </c>
      <c r="B13" s="189"/>
      <c r="C13" s="189"/>
      <c r="D13" s="190"/>
      <c r="E13" s="189"/>
      <c r="F13" s="189"/>
      <c r="G13" s="60"/>
      <c r="H13" s="57"/>
    </row>
    <row r="14" spans="1:8" ht="18">
      <c r="A14" s="193" t="s">
        <v>44</v>
      </c>
      <c r="B14" s="193"/>
      <c r="C14" s="193"/>
      <c r="D14" s="194"/>
      <c r="E14" s="193"/>
      <c r="F14" s="193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93" t="s">
        <v>80</v>
      </c>
      <c r="B18" s="193"/>
      <c r="C18" s="193"/>
      <c r="D18" s="194"/>
      <c r="E18" s="193"/>
      <c r="F18" s="193"/>
      <c r="G18" s="63"/>
      <c r="H18" s="57"/>
      <c r="I18" s="57"/>
      <c r="J18" s="57"/>
      <c r="K18" s="57"/>
      <c r="L18" s="57"/>
    </row>
    <row r="19" spans="1:12" ht="18">
      <c r="A19" s="189" t="s">
        <v>81</v>
      </c>
      <c r="B19" s="189"/>
      <c r="C19" s="189"/>
      <c r="D19" s="190"/>
      <c r="E19" s="189"/>
      <c r="F19" s="189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93" t="s">
        <v>45</v>
      </c>
      <c r="B22" s="193"/>
      <c r="C22" s="193"/>
      <c r="D22" s="194"/>
      <c r="E22" s="193"/>
      <c r="F22" s="193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5" t="s">
        <v>0</v>
      </c>
      <c r="B24" s="195"/>
      <c r="C24" s="195"/>
      <c r="D24" s="195"/>
      <c r="E24" s="195"/>
      <c r="F24" s="195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1" t="s">
        <v>48</v>
      </c>
      <c r="C36" s="191"/>
      <c r="D36" s="191"/>
    </row>
    <row r="37" spans="2:4" ht="18">
      <c r="B37" s="191" t="s">
        <v>56</v>
      </c>
      <c r="C37" s="191"/>
      <c r="D37" s="12"/>
    </row>
    <row r="38" spans="2:4" ht="18">
      <c r="B38" s="191" t="s">
        <v>57</v>
      </c>
      <c r="C38" s="191"/>
      <c r="D38" s="12"/>
    </row>
    <row r="39" spans="2:4" ht="18">
      <c r="B39" s="192" t="s">
        <v>46</v>
      </c>
      <c r="C39" s="192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7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7"/>
      <c r="B2" s="198" t="s">
        <v>83</v>
      </c>
      <c r="C2" s="198"/>
      <c r="D2" s="198"/>
      <c r="E2" s="198"/>
      <c r="F2" s="198"/>
      <c r="G2" s="199" t="s">
        <v>2</v>
      </c>
      <c r="H2" s="199"/>
      <c r="I2" s="199"/>
      <c r="J2" s="199" t="s">
        <v>3</v>
      </c>
      <c r="K2" s="199"/>
      <c r="L2" s="199"/>
      <c r="M2" s="4"/>
      <c r="N2" s="4"/>
      <c r="O2" s="4"/>
    </row>
    <row r="3" spans="1:15" ht="15.75">
      <c r="A3" s="197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0"/>
      <c r="H3" s="199"/>
      <c r="I3" s="199"/>
      <c r="J3" s="201" t="s">
        <v>82</v>
      </c>
      <c r="K3" s="201"/>
      <c r="L3" s="201"/>
      <c r="M3" s="4"/>
      <c r="N3" s="4"/>
      <c r="O3" s="4"/>
    </row>
    <row r="4" spans="1:15" ht="15.75">
      <c r="A4" s="197"/>
      <c r="B4" s="44">
        <v>13</v>
      </c>
      <c r="C4" s="44">
        <v>14</v>
      </c>
      <c r="D4" s="44">
        <v>15</v>
      </c>
      <c r="E4" s="44">
        <v>16</v>
      </c>
      <c r="F4" s="44">
        <v>17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485</v>
      </c>
      <c r="C6" s="92">
        <v>485</v>
      </c>
      <c r="D6" s="84">
        <v>482</v>
      </c>
      <c r="E6" s="84">
        <v>482</v>
      </c>
      <c r="F6" s="26" t="s">
        <v>61</v>
      </c>
      <c r="G6" s="84">
        <v>489.6</v>
      </c>
      <c r="H6" s="92">
        <f>AVERAGE(B6:F6)</f>
        <v>483.5</v>
      </c>
      <c r="I6" s="92">
        <f>(H6/G6-1)*100</f>
        <v>-1.2459150326797452</v>
      </c>
      <c r="J6" s="154">
        <v>279.47</v>
      </c>
      <c r="K6" s="143">
        <v>465.95</v>
      </c>
      <c r="L6" s="92">
        <f>(K6/J6-1)*100</f>
        <v>66.72630335993128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414.8</v>
      </c>
      <c r="C10" s="92">
        <v>407.1</v>
      </c>
      <c r="D10" s="92">
        <v>407.1</v>
      </c>
      <c r="E10" s="92">
        <v>416.3</v>
      </c>
      <c r="F10" s="84">
        <v>398.3</v>
      </c>
      <c r="G10" s="28">
        <v>417.32</v>
      </c>
      <c r="H10" s="92">
        <f>AVERAGE(B10:F10)</f>
        <v>408.71999999999997</v>
      </c>
      <c r="I10" s="92">
        <f>(H10/G10-1)*100</f>
        <v>-2.0607687146554254</v>
      </c>
      <c r="J10" s="154">
        <v>295.93</v>
      </c>
      <c r="K10" s="143">
        <v>465.4571</v>
      </c>
      <c r="L10" s="92">
        <f>(K10/J10-1)*100</f>
        <v>57.286216334944086</v>
      </c>
      <c r="M10" s="4"/>
      <c r="N10" s="4"/>
      <c r="O10" s="4"/>
    </row>
    <row r="11" spans="1:15" ht="15">
      <c r="A11" s="33" t="s">
        <v>14</v>
      </c>
      <c r="B11" s="27">
        <v>491.1</v>
      </c>
      <c r="C11" s="27">
        <v>483.9</v>
      </c>
      <c r="D11" s="27">
        <v>480.6</v>
      </c>
      <c r="E11" s="27">
        <v>486.2</v>
      </c>
      <c r="F11" s="27">
        <v>472.1</v>
      </c>
      <c r="G11" s="27">
        <v>486.44000000000005</v>
      </c>
      <c r="H11" s="27">
        <f>AVERAGE(B11:F11)</f>
        <v>482.78000000000003</v>
      </c>
      <c r="I11" s="27">
        <f>(H11/G11-1)*100</f>
        <v>-0.7524052298330752</v>
      </c>
      <c r="J11" s="158">
        <v>302.96</v>
      </c>
      <c r="K11" s="145">
        <v>525.2619</v>
      </c>
      <c r="L11" s="27">
        <f>(K11/J11-1)*100</f>
        <v>73.37665038288883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26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305.70548699999995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481.98942</v>
      </c>
      <c r="C14" s="141">
        <v>474.82434</v>
      </c>
      <c r="D14" s="139">
        <v>471.51738</v>
      </c>
      <c r="E14" s="139">
        <v>477.12084</v>
      </c>
      <c r="F14" s="86">
        <v>461.1372</v>
      </c>
      <c r="G14" s="86">
        <v>478.811064</v>
      </c>
      <c r="H14" s="139">
        <f>AVERAGE(B14:F14)</f>
        <v>473.317836</v>
      </c>
      <c r="I14" s="139">
        <f>(H14/G14-1)*100</f>
        <v>-1.1472642161000635</v>
      </c>
      <c r="J14" s="159">
        <v>299.27528700000005</v>
      </c>
      <c r="K14" s="147">
        <v>519.8576114285713</v>
      </c>
      <c r="L14" s="86">
        <f>(K14/J14-1)*100</f>
        <v>73.70549257165067</v>
      </c>
      <c r="M14" s="4"/>
      <c r="N14" s="4"/>
      <c r="O14" s="4"/>
    </row>
    <row r="15" spans="1:15" ht="15">
      <c r="A15" s="35" t="s">
        <v>42</v>
      </c>
      <c r="B15" s="138">
        <v>472.80341999999996</v>
      </c>
      <c r="C15" s="85">
        <v>465.63833999999997</v>
      </c>
      <c r="D15" s="138">
        <v>462.33137999999997</v>
      </c>
      <c r="E15" s="138">
        <v>467.93484</v>
      </c>
      <c r="F15" s="85">
        <v>451.9512</v>
      </c>
      <c r="G15" s="85">
        <v>469.625064</v>
      </c>
      <c r="H15" s="138">
        <f>AVERAGE(B15:F15)</f>
        <v>464.1318359999999</v>
      </c>
      <c r="I15" s="138">
        <f>(H15/G15-1)*100</f>
        <v>-1.169705030905277</v>
      </c>
      <c r="J15" s="160">
        <v>295.600887</v>
      </c>
      <c r="K15" s="146">
        <v>510.6716114285714</v>
      </c>
      <c r="L15" s="85">
        <f>(K15/J15-1)*100</f>
        <v>72.75713094479698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304</v>
      </c>
      <c r="C20" s="92">
        <v>301</v>
      </c>
      <c r="D20" s="92">
        <v>303</v>
      </c>
      <c r="E20" s="84">
        <v>308</v>
      </c>
      <c r="F20" s="26" t="s">
        <v>61</v>
      </c>
      <c r="G20" s="84">
        <v>307.6</v>
      </c>
      <c r="H20" s="92">
        <f>AVERAGE(B20:F20)</f>
        <v>304</v>
      </c>
      <c r="I20" s="92">
        <f>(H20/G20-1)*100</f>
        <v>-1.1703511053316018</v>
      </c>
      <c r="J20" s="162">
        <v>270.11</v>
      </c>
      <c r="K20" s="150">
        <v>314.7</v>
      </c>
      <c r="L20" s="92">
        <f>(K20/J20-1)*100</f>
        <v>16.508089296953088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346.36</v>
      </c>
      <c r="C22" s="92">
        <v>346.75</v>
      </c>
      <c r="D22" s="92">
        <v>349.01</v>
      </c>
      <c r="E22" s="92">
        <v>356.59</v>
      </c>
      <c r="F22" s="84">
        <v>355.12</v>
      </c>
      <c r="G22" s="101">
        <v>340.136</v>
      </c>
      <c r="H22" s="92">
        <f>AVERAGE(B22:F22)</f>
        <v>350.76599999999996</v>
      </c>
      <c r="I22" s="92">
        <f>(H22/G22-1)*100</f>
        <v>3.125220500035253</v>
      </c>
      <c r="J22" s="162">
        <v>312.62</v>
      </c>
      <c r="K22" s="150">
        <v>351.7971</v>
      </c>
      <c r="L22" s="92">
        <f>(K22/J22-1)*100</f>
        <v>12.531859765849918</v>
      </c>
      <c r="M22" s="4"/>
      <c r="N22" s="4"/>
      <c r="O22" s="4"/>
    </row>
    <row r="23" spans="1:15" ht="15">
      <c r="A23" s="72" t="s">
        <v>19</v>
      </c>
      <c r="B23" s="27">
        <v>345.36</v>
      </c>
      <c r="C23" s="27">
        <v>345.75</v>
      </c>
      <c r="D23" s="27">
        <v>348.01</v>
      </c>
      <c r="E23" s="27">
        <v>355.59</v>
      </c>
      <c r="F23" s="27">
        <v>354.12</v>
      </c>
      <c r="G23" s="102">
        <v>339.136</v>
      </c>
      <c r="H23" s="27">
        <f>AVERAGE(B23:F23)</f>
        <v>349.76599999999996</v>
      </c>
      <c r="I23" s="27">
        <f>(H23/G23-1)*100</f>
        <v>3.1344357425929337</v>
      </c>
      <c r="J23" s="163">
        <v>311.62</v>
      </c>
      <c r="K23" s="151">
        <v>350.7971</v>
      </c>
      <c r="L23" s="27">
        <f>(K23/J23-1)*100</f>
        <v>12.57207496309607</v>
      </c>
      <c r="M23" s="4"/>
      <c r="N23" s="4"/>
      <c r="O23" s="4"/>
    </row>
    <row r="24" spans="1:15" ht="15">
      <c r="A24" s="69" t="s">
        <v>63</v>
      </c>
      <c r="B24" s="92">
        <v>361.1174800261027</v>
      </c>
      <c r="C24" s="92">
        <v>364.97557276142436</v>
      </c>
      <c r="D24" s="92">
        <v>362.7709483412405</v>
      </c>
      <c r="E24" s="92">
        <v>360.5663239210568</v>
      </c>
      <c r="F24" s="84">
        <v>357.59008095380864</v>
      </c>
      <c r="G24" s="103">
        <v>370.26667136986543</v>
      </c>
      <c r="H24" s="92">
        <f>AVERAGE(B24:F24)</f>
        <v>361.4040812007266</v>
      </c>
      <c r="I24" s="92">
        <f>(H24/G24-1)*100</f>
        <v>-2.3935695147365488</v>
      </c>
      <c r="J24" s="161">
        <v>298.19</v>
      </c>
      <c r="K24" s="152">
        <v>375.074852248171</v>
      </c>
      <c r="L24" s="92">
        <f>(K24/J24-1)*100</f>
        <v>25.783846624021933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463</v>
      </c>
      <c r="C26" s="103">
        <v>463</v>
      </c>
      <c r="D26" s="103">
        <v>463</v>
      </c>
      <c r="E26" s="103">
        <v>441</v>
      </c>
      <c r="F26" s="103">
        <v>441</v>
      </c>
      <c r="G26" s="103">
        <v>464.2</v>
      </c>
      <c r="H26" s="103">
        <f>AVERAGE(B26:F26)</f>
        <v>454.2</v>
      </c>
      <c r="I26" s="92">
        <f aca="true" t="shared" si="0" ref="I26:I31">(H26/G26-1)*100</f>
        <v>-2.154243860405003</v>
      </c>
      <c r="J26" s="161">
        <v>493.19</v>
      </c>
      <c r="K26" s="152">
        <v>460.1363</v>
      </c>
      <c r="L26" s="92">
        <f aca="true" t="shared" si="1" ref="L26:L31">(K26/J26-1)*100</f>
        <v>-6.70202153328332</v>
      </c>
      <c r="M26" s="4"/>
      <c r="N26" s="4"/>
      <c r="O26" s="4"/>
    </row>
    <row r="27" spans="1:12" ht="15">
      <c r="A27" s="71" t="s">
        <v>21</v>
      </c>
      <c r="B27" s="87">
        <v>460</v>
      </c>
      <c r="C27" s="87">
        <v>460</v>
      </c>
      <c r="D27" s="87">
        <v>460</v>
      </c>
      <c r="E27" s="87">
        <v>438</v>
      </c>
      <c r="F27" s="87">
        <v>438</v>
      </c>
      <c r="G27" s="87">
        <v>461.2</v>
      </c>
      <c r="H27" s="87">
        <f>AVERAGE(B27:F27)</f>
        <v>451.2</v>
      </c>
      <c r="I27" s="27">
        <f t="shared" si="0"/>
        <v>-2.1682567215958404</v>
      </c>
      <c r="J27" s="158">
        <v>490.05</v>
      </c>
      <c r="K27" s="145">
        <v>457.1363</v>
      </c>
      <c r="L27" s="27">
        <f t="shared" si="1"/>
        <v>-6.716396286093252</v>
      </c>
    </row>
    <row r="28" spans="1:12" ht="15">
      <c r="A28" s="69" t="s">
        <v>22</v>
      </c>
      <c r="B28" s="103">
        <v>461</v>
      </c>
      <c r="C28" s="103">
        <v>461</v>
      </c>
      <c r="D28" s="103">
        <v>461</v>
      </c>
      <c r="E28" s="103">
        <v>439</v>
      </c>
      <c r="F28" s="103">
        <v>439</v>
      </c>
      <c r="G28" s="103">
        <v>462.2</v>
      </c>
      <c r="H28" s="103">
        <f>AVERAGE(B28:F28)</f>
        <v>452.2</v>
      </c>
      <c r="I28" s="103">
        <f t="shared" si="0"/>
        <v>-2.163565556036351</v>
      </c>
      <c r="J28" s="161">
        <v>487.57</v>
      </c>
      <c r="K28" s="152">
        <v>456.9545</v>
      </c>
      <c r="L28" s="103">
        <f t="shared" si="1"/>
        <v>-6.2792009352503175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422.5</v>
      </c>
      <c r="C30" s="103">
        <v>422.5</v>
      </c>
      <c r="D30" s="103">
        <v>422.5</v>
      </c>
      <c r="E30" s="103">
        <v>422.5</v>
      </c>
      <c r="F30" s="103">
        <v>422.5</v>
      </c>
      <c r="G30" s="103">
        <v>422.5</v>
      </c>
      <c r="H30" s="103">
        <f>AVERAGE(B30:F30)</f>
        <v>422.5</v>
      </c>
      <c r="I30" s="103">
        <f t="shared" si="0"/>
        <v>0</v>
      </c>
      <c r="J30" s="161">
        <v>491.7857142857143</v>
      </c>
      <c r="K30" s="152">
        <v>418.29545454545456</v>
      </c>
      <c r="L30" s="103">
        <f t="shared" si="1"/>
        <v>-14.94355317884729</v>
      </c>
    </row>
    <row r="31" spans="1:12" ht="15">
      <c r="A31" s="90" t="s">
        <v>65</v>
      </c>
      <c r="B31" s="81">
        <v>417.5</v>
      </c>
      <c r="C31" s="81">
        <v>417.5</v>
      </c>
      <c r="D31" s="81">
        <v>417.5</v>
      </c>
      <c r="E31" s="81">
        <v>417.5</v>
      </c>
      <c r="F31" s="81">
        <v>417.5</v>
      </c>
      <c r="G31" s="81">
        <v>417.5</v>
      </c>
      <c r="H31" s="118">
        <f>AVERAGE(B31:F31)</f>
        <v>417.5</v>
      </c>
      <c r="I31" s="81">
        <f t="shared" si="0"/>
        <v>0</v>
      </c>
      <c r="J31" s="165">
        <v>485.8333333333333</v>
      </c>
      <c r="K31" s="153">
        <v>413.40909090909093</v>
      </c>
      <c r="L31" s="81">
        <f t="shared" si="1"/>
        <v>-14.907219709964126</v>
      </c>
    </row>
    <row r="32" spans="1:12" ht="15.75" customHeight="1">
      <c r="A32" s="202" t="s">
        <v>79</v>
      </c>
      <c r="B32" s="202"/>
      <c r="C32" s="202"/>
      <c r="D32" s="202"/>
      <c r="E32" s="82"/>
      <c r="F32" s="82"/>
      <c r="G32" s="203" t="s">
        <v>0</v>
      </c>
      <c r="H32" s="203"/>
      <c r="I32" s="203"/>
      <c r="J32" s="83"/>
      <c r="K32" s="83"/>
      <c r="L32" s="83"/>
    </row>
    <row r="33" spans="1:12" ht="15">
      <c r="A33" s="196" t="s">
        <v>77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15">
      <c r="A34" s="196" t="s">
        <v>84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8" t="s">
        <v>83</v>
      </c>
      <c r="C2" s="198"/>
      <c r="D2" s="198"/>
      <c r="E2" s="198"/>
      <c r="F2" s="198"/>
      <c r="G2" s="204" t="s">
        <v>2</v>
      </c>
      <c r="H2" s="204"/>
      <c r="I2" s="204"/>
      <c r="J2" s="20"/>
      <c r="K2" s="21"/>
      <c r="L2" s="22"/>
    </row>
    <row r="3" spans="1:12" ht="15" customHeight="1">
      <c r="A3" s="19"/>
      <c r="B3" s="198"/>
      <c r="C3" s="198"/>
      <c r="D3" s="198"/>
      <c r="E3" s="198"/>
      <c r="F3" s="198"/>
      <c r="G3" s="204"/>
      <c r="H3" s="204"/>
      <c r="I3" s="204"/>
      <c r="J3" s="201" t="s">
        <v>3</v>
      </c>
      <c r="K3" s="201"/>
      <c r="L3" s="201"/>
    </row>
    <row r="4" spans="1:12" ht="15" customHeight="1">
      <c r="A4" s="207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5"/>
      <c r="H4" s="206"/>
      <c r="I4" s="204"/>
      <c r="J4" s="208" t="s">
        <v>82</v>
      </c>
      <c r="K4" s="209"/>
      <c r="L4" s="210"/>
    </row>
    <row r="5" spans="1:12" ht="15" customHeight="1">
      <c r="A5" s="207"/>
      <c r="B5" s="110">
        <v>13</v>
      </c>
      <c r="C5" s="110">
        <v>14</v>
      </c>
      <c r="D5" s="110">
        <v>15</v>
      </c>
      <c r="E5" s="110">
        <v>16</v>
      </c>
      <c r="F5" s="110">
        <v>17</v>
      </c>
      <c r="G5" s="52" t="s">
        <v>52</v>
      </c>
      <c r="H5" s="55" t="s">
        <v>53</v>
      </c>
      <c r="I5" s="42" t="s">
        <v>9</v>
      </c>
      <c r="J5" s="180">
        <v>2021</v>
      </c>
      <c r="K5" s="180">
        <v>2022</v>
      </c>
      <c r="L5" s="181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2"/>
      <c r="K6" s="3"/>
      <c r="L6" s="183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27">
        <v>454.5282</v>
      </c>
      <c r="C8" s="27">
        <v>459.3507</v>
      </c>
      <c r="D8" s="108">
        <v>455.5616</v>
      </c>
      <c r="E8" s="27">
        <v>453.4948</v>
      </c>
      <c r="F8" s="27">
        <v>457.8006</v>
      </c>
      <c r="G8" s="169">
        <v>458.62734</v>
      </c>
      <c r="H8" s="27">
        <f>AVERAGE(B8:F8)</f>
        <v>456.14718000000005</v>
      </c>
      <c r="I8" s="27">
        <f>(H8/G8-1)*100</f>
        <v>-0.5407789252162676</v>
      </c>
      <c r="J8" s="119">
        <v>260.28</v>
      </c>
      <c r="K8" s="120">
        <v>454.0934</v>
      </c>
      <c r="L8" s="145">
        <f>(K8/J8-1)*100</f>
        <v>74.46342400491778</v>
      </c>
    </row>
    <row r="9" spans="1:12" ht="15" customHeight="1">
      <c r="A9" s="32" t="s">
        <v>25</v>
      </c>
      <c r="B9" s="84">
        <v>657</v>
      </c>
      <c r="C9" s="84">
        <v>651</v>
      </c>
      <c r="D9" s="28">
        <v>650</v>
      </c>
      <c r="E9" s="84">
        <v>656</v>
      </c>
      <c r="F9" s="26" t="s">
        <v>61</v>
      </c>
      <c r="G9" s="170">
        <v>673.6</v>
      </c>
      <c r="H9" s="84">
        <f>AVERAGE(B9:F9)</f>
        <v>653.5</v>
      </c>
      <c r="I9" s="84">
        <f>(H9/G9-1)*100</f>
        <v>-2.983966745843236</v>
      </c>
      <c r="J9" s="121">
        <v>557.89</v>
      </c>
      <c r="K9" s="121">
        <v>648.25</v>
      </c>
      <c r="L9" s="143">
        <f>(K9/J9-1)*100</f>
        <v>16.196741293086458</v>
      </c>
    </row>
    <row r="10" spans="1:12" ht="15" customHeight="1">
      <c r="A10" s="49" t="s">
        <v>26</v>
      </c>
      <c r="B10" s="27">
        <v>627.4038</v>
      </c>
      <c r="C10" s="27">
        <v>624.0968</v>
      </c>
      <c r="D10" s="108">
        <v>622.3515</v>
      </c>
      <c r="E10" s="27">
        <v>628.1387</v>
      </c>
      <c r="F10" s="27">
        <v>625.3829</v>
      </c>
      <c r="G10" s="169">
        <v>638.02282</v>
      </c>
      <c r="H10" s="27">
        <f aca="true" t="shared" si="0" ref="H10:H31">AVERAGE(B10:F10)</f>
        <v>625.47474</v>
      </c>
      <c r="I10" s="27">
        <f aca="true" t="shared" si="1" ref="I10:I31">(H10/G10-1)*100</f>
        <v>-1.966713353607008</v>
      </c>
      <c r="J10" s="120">
        <v>577.38</v>
      </c>
      <c r="K10" s="120">
        <v>614.8627</v>
      </c>
      <c r="L10" s="145">
        <f>(K10/J10-1)*100</f>
        <v>6.491859780387266</v>
      </c>
    </row>
    <row r="11" spans="1:12" ht="15" customHeight="1">
      <c r="A11" s="32" t="s">
        <v>50</v>
      </c>
      <c r="B11" s="84">
        <v>851.7706048260734</v>
      </c>
      <c r="C11" s="84">
        <v>851.8921439117258</v>
      </c>
      <c r="D11" s="84">
        <v>836.1756308357126</v>
      </c>
      <c r="E11" s="84">
        <v>826.5321835540499</v>
      </c>
      <c r="F11" s="84">
        <v>810.7397090683999</v>
      </c>
      <c r="G11" s="170">
        <v>887.1112178342934</v>
      </c>
      <c r="H11" s="84">
        <f t="shared" si="0"/>
        <v>835.4220544391923</v>
      </c>
      <c r="I11" s="84">
        <f t="shared" si="1"/>
        <v>-5.826683549475343</v>
      </c>
      <c r="J11" s="121">
        <v>457.79</v>
      </c>
      <c r="K11" s="121">
        <v>907.1251989521173</v>
      </c>
      <c r="L11" s="143">
        <f>(K11/J11-1)*100</f>
        <v>98.15312675071917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84">
        <v>308</v>
      </c>
      <c r="C13" s="84">
        <v>308</v>
      </c>
      <c r="D13" s="84">
        <v>297</v>
      </c>
      <c r="E13" s="28">
        <v>297</v>
      </c>
      <c r="F13" s="26" t="s">
        <v>61</v>
      </c>
      <c r="G13" s="170">
        <v>312.4</v>
      </c>
      <c r="H13" s="84">
        <f>AVERAGE(B13:F13)</f>
        <v>302.5</v>
      </c>
      <c r="I13" s="84">
        <f>(H13/G13-1)*100</f>
        <v>-3.169014084507038</v>
      </c>
      <c r="J13" s="104">
        <v>270</v>
      </c>
      <c r="K13" s="104">
        <v>322.95</v>
      </c>
      <c r="L13" s="143">
        <f aca="true" t="shared" si="2" ref="L13:L22">(K13/J13-1)*100</f>
        <v>19.611111111111114</v>
      </c>
    </row>
    <row r="14" spans="1:12" ht="15" customHeight="1">
      <c r="A14" s="111" t="s">
        <v>28</v>
      </c>
      <c r="B14" s="27">
        <v>1874.1475</v>
      </c>
      <c r="C14" s="27">
        <v>1847.0306</v>
      </c>
      <c r="D14" s="27">
        <v>1833.5825</v>
      </c>
      <c r="E14" s="108">
        <v>1804.261</v>
      </c>
      <c r="F14" s="27">
        <v>1748.0432</v>
      </c>
      <c r="G14" s="169">
        <v>1924.6773399999997</v>
      </c>
      <c r="H14" s="27">
        <f t="shared" si="0"/>
        <v>1821.41296</v>
      </c>
      <c r="I14" s="27">
        <f t="shared" si="1"/>
        <v>-5.365282681615591</v>
      </c>
      <c r="J14" s="105">
        <v>1600.05</v>
      </c>
      <c r="K14" s="105">
        <v>1914.135</v>
      </c>
      <c r="L14" s="145">
        <f t="shared" si="2"/>
        <v>19.629699071904017</v>
      </c>
    </row>
    <row r="15" spans="1:12" ht="15" customHeight="1">
      <c r="A15" s="112" t="s">
        <v>29</v>
      </c>
      <c r="B15" s="84">
        <v>1752.8934</v>
      </c>
      <c r="C15" s="84">
        <v>1725.7765</v>
      </c>
      <c r="D15" s="84">
        <v>1712.3284</v>
      </c>
      <c r="E15" s="28">
        <v>1683.0069</v>
      </c>
      <c r="F15" s="84">
        <v>1626.7891</v>
      </c>
      <c r="G15" s="170">
        <v>1803.42324</v>
      </c>
      <c r="H15" s="84">
        <f t="shared" si="0"/>
        <v>1700.1588600000002</v>
      </c>
      <c r="I15" s="84">
        <f t="shared" si="1"/>
        <v>-5.726020254679643</v>
      </c>
      <c r="J15" s="106">
        <v>1483.19</v>
      </c>
      <c r="K15" s="106">
        <v>1842.8943</v>
      </c>
      <c r="L15" s="143">
        <f t="shared" si="2"/>
        <v>24.252071548486697</v>
      </c>
    </row>
    <row r="16" spans="1:12" ht="15" customHeight="1">
      <c r="A16" s="111" t="s">
        <v>30</v>
      </c>
      <c r="B16" s="27">
        <v>1840.7489</v>
      </c>
      <c r="C16" s="27">
        <v>1814.39</v>
      </c>
      <c r="D16" s="27">
        <v>1808.4219</v>
      </c>
      <c r="E16" s="108">
        <v>1795.5371</v>
      </c>
      <c r="F16" s="27">
        <v>1807.0379</v>
      </c>
      <c r="G16" s="169">
        <v>1903.22958</v>
      </c>
      <c r="H16" s="27">
        <f>AVERAGE(B16:F16)</f>
        <v>1813.22716</v>
      </c>
      <c r="I16" s="27">
        <f>(H16/G16-1)*100</f>
        <v>-4.7289313357561475</v>
      </c>
      <c r="J16" s="105">
        <v>1600.39</v>
      </c>
      <c r="K16" s="105">
        <v>1971.9984</v>
      </c>
      <c r="L16" s="145">
        <f t="shared" si="2"/>
        <v>23.21986515786776</v>
      </c>
    </row>
    <row r="17" spans="1:12" ht="15" customHeight="1">
      <c r="A17" s="112" t="s">
        <v>31</v>
      </c>
      <c r="B17" s="84">
        <v>1658</v>
      </c>
      <c r="C17" s="84">
        <v>1632</v>
      </c>
      <c r="D17" s="84">
        <v>1615</v>
      </c>
      <c r="E17" s="28">
        <v>1591</v>
      </c>
      <c r="F17" s="26" t="s">
        <v>61</v>
      </c>
      <c r="G17" s="170">
        <v>1717.6</v>
      </c>
      <c r="H17" s="84">
        <f>AVERAGE(B17:F17)</f>
        <v>1624</v>
      </c>
      <c r="I17" s="84">
        <f>(H17/G17-1)*100</f>
        <v>-5.449464368886813</v>
      </c>
      <c r="J17" s="106">
        <v>1346.89</v>
      </c>
      <c r="K17" s="106">
        <v>1810.4</v>
      </c>
      <c r="L17" s="143">
        <f t="shared" si="2"/>
        <v>34.413352241088724</v>
      </c>
    </row>
    <row r="18" spans="1:12" ht="15" customHeight="1">
      <c r="A18" s="111" t="s">
        <v>32</v>
      </c>
      <c r="B18" s="27">
        <v>1810</v>
      </c>
      <c r="C18" s="27">
        <v>1800</v>
      </c>
      <c r="D18" s="27">
        <v>1790</v>
      </c>
      <c r="E18" s="108">
        <v>1680</v>
      </c>
      <c r="F18" s="27">
        <v>1760</v>
      </c>
      <c r="G18" s="171">
        <v>1872</v>
      </c>
      <c r="H18" s="27">
        <f>AVERAGE(B18:F18)</f>
        <v>1768</v>
      </c>
      <c r="I18" s="27">
        <f>(H18/G18-1)*100</f>
        <v>-5.555555555555558</v>
      </c>
      <c r="J18" s="105">
        <v>1600.5</v>
      </c>
      <c r="K18" s="105">
        <v>2060</v>
      </c>
      <c r="L18" s="145">
        <f t="shared" si="2"/>
        <v>28.709778194314282</v>
      </c>
    </row>
    <row r="19" spans="1:12" ht="15" customHeight="1">
      <c r="A19" s="112" t="s">
        <v>33</v>
      </c>
      <c r="B19" s="84">
        <v>2000</v>
      </c>
      <c r="C19" s="84">
        <v>2000</v>
      </c>
      <c r="D19" s="84">
        <v>2000</v>
      </c>
      <c r="E19" s="28">
        <v>2000</v>
      </c>
      <c r="F19" s="26" t="s">
        <v>61</v>
      </c>
      <c r="G19" s="170">
        <v>2075</v>
      </c>
      <c r="H19" s="84">
        <f>AVERAGE(B19:F19)</f>
        <v>2000</v>
      </c>
      <c r="I19" s="84">
        <f>(H19/G19-1)*100</f>
        <v>-3.6144578313253017</v>
      </c>
      <c r="J19" s="106">
        <v>1503.16</v>
      </c>
      <c r="K19" s="106">
        <v>2121.5</v>
      </c>
      <c r="L19" s="143">
        <f t="shared" si="2"/>
        <v>41.13600681231537</v>
      </c>
    </row>
    <row r="20" spans="1:12" ht="15" customHeight="1">
      <c r="A20" s="111" t="s">
        <v>34</v>
      </c>
      <c r="B20" s="27">
        <v>2093.1945</v>
      </c>
      <c r="C20" s="27">
        <v>2137.6434</v>
      </c>
      <c r="D20" s="27">
        <v>2032.5203</v>
      </c>
      <c r="E20" s="108">
        <v>2003.1136</v>
      </c>
      <c r="F20" s="27">
        <v>2050.0898</v>
      </c>
      <c r="G20" s="169">
        <v>2241.12772</v>
      </c>
      <c r="H20" s="27">
        <f>AVERAGE(B20:F20)</f>
        <v>2063.31232</v>
      </c>
      <c r="I20" s="27">
        <f>(H20/G20-1)*100</f>
        <v>-7.934193058840933</v>
      </c>
      <c r="J20" s="105">
        <v>1586</v>
      </c>
      <c r="K20" s="105">
        <v>2203.3431</v>
      </c>
      <c r="L20" s="145">
        <f t="shared" si="2"/>
        <v>38.92453341740227</v>
      </c>
    </row>
    <row r="21" spans="1:12" ht="15" customHeight="1">
      <c r="A21" s="112" t="s">
        <v>35</v>
      </c>
      <c r="B21" s="84">
        <v>3769.9002</v>
      </c>
      <c r="C21" s="84">
        <v>3769.9002</v>
      </c>
      <c r="D21" s="84">
        <v>3769.9002</v>
      </c>
      <c r="E21" s="28">
        <v>3769.9002</v>
      </c>
      <c r="F21" s="84">
        <v>3769.9002</v>
      </c>
      <c r="G21" s="170">
        <v>3769.9002</v>
      </c>
      <c r="H21" s="84">
        <f t="shared" si="0"/>
        <v>3769.9002</v>
      </c>
      <c r="I21" s="84">
        <f t="shared" si="1"/>
        <v>0</v>
      </c>
      <c r="J21" s="106">
        <v>1829.83</v>
      </c>
      <c r="K21" s="106">
        <v>3669.1175</v>
      </c>
      <c r="L21" s="143">
        <f t="shared" si="2"/>
        <v>100.51685129219656</v>
      </c>
    </row>
    <row r="22" spans="1:12" ht="15" customHeight="1">
      <c r="A22" s="111" t="s">
        <v>36</v>
      </c>
      <c r="B22" s="27">
        <v>3968.316</v>
      </c>
      <c r="C22" s="27">
        <v>3968.316</v>
      </c>
      <c r="D22" s="27">
        <v>3968.316</v>
      </c>
      <c r="E22" s="108">
        <v>3968.316</v>
      </c>
      <c r="F22" s="27">
        <v>3968.316</v>
      </c>
      <c r="G22" s="169">
        <v>3968.316</v>
      </c>
      <c r="H22" s="27">
        <f t="shared" si="0"/>
        <v>3968.316</v>
      </c>
      <c r="I22" s="27">
        <f t="shared" si="1"/>
        <v>0</v>
      </c>
      <c r="J22" s="105">
        <v>2028.25</v>
      </c>
      <c r="K22" s="105">
        <v>3863.334</v>
      </c>
      <c r="L22" s="145">
        <f t="shared" si="2"/>
        <v>90.47622334524836</v>
      </c>
    </row>
    <row r="23" spans="1:12" ht="15" customHeight="1">
      <c r="A23" s="113" t="s">
        <v>37</v>
      </c>
      <c r="B23" s="84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27">
        <v>431.0032</v>
      </c>
      <c r="C24" s="27">
        <v>417.7755</v>
      </c>
      <c r="D24" s="27">
        <v>416.4527</v>
      </c>
      <c r="E24" s="108">
        <v>411.1616</v>
      </c>
      <c r="F24" s="27">
        <v>413.1458</v>
      </c>
      <c r="G24" s="169">
        <v>429.41588</v>
      </c>
      <c r="H24" s="27">
        <f>AVERAGE(B24:F24)</f>
        <v>417.90776000000005</v>
      </c>
      <c r="I24" s="27">
        <f>(H24/G24-1)*100</f>
        <v>-2.679947467243171</v>
      </c>
      <c r="J24" s="107">
        <v>379.96</v>
      </c>
      <c r="K24" s="145">
        <v>427.7172</v>
      </c>
      <c r="L24" s="148">
        <f>(K24/J24-1)*100</f>
        <v>12.569007263922515</v>
      </c>
    </row>
    <row r="25" spans="1:12" ht="15" customHeight="1">
      <c r="A25" s="112" t="s">
        <v>39</v>
      </c>
      <c r="B25" s="84">
        <v>565.6</v>
      </c>
      <c r="C25" s="84">
        <v>569.1</v>
      </c>
      <c r="D25" s="84">
        <v>560.8</v>
      </c>
      <c r="E25" s="28">
        <v>558.8</v>
      </c>
      <c r="F25" s="84">
        <v>561.4</v>
      </c>
      <c r="G25" s="170">
        <v>572.7800000000001</v>
      </c>
      <c r="H25" s="84">
        <f t="shared" si="0"/>
        <v>563.1400000000001</v>
      </c>
      <c r="I25" s="84">
        <f t="shared" si="1"/>
        <v>-1.683019658507623</v>
      </c>
      <c r="J25" s="152">
        <v>457.67</v>
      </c>
      <c r="K25" s="152">
        <v>543.2136</v>
      </c>
      <c r="L25" s="143">
        <f>(K25/J25-1)*100</f>
        <v>18.69110931457163</v>
      </c>
    </row>
    <row r="26" spans="1:12" ht="15" customHeight="1">
      <c r="A26" s="111" t="s">
        <v>40</v>
      </c>
      <c r="B26" s="27">
        <v>412.4844</v>
      </c>
      <c r="C26" s="27">
        <v>412.2639</v>
      </c>
      <c r="D26" s="27">
        <v>406.9729</v>
      </c>
      <c r="E26" s="108">
        <v>409.6184</v>
      </c>
      <c r="F26" s="27">
        <v>410.0593</v>
      </c>
      <c r="G26" s="169">
        <v>421.832</v>
      </c>
      <c r="H26" s="27">
        <f t="shared" si="0"/>
        <v>410.27978</v>
      </c>
      <c r="I26" s="27">
        <f t="shared" si="1"/>
        <v>-2.738583132621508</v>
      </c>
      <c r="J26" s="151">
        <v>379.13</v>
      </c>
      <c r="K26" s="151">
        <v>424.7252</v>
      </c>
      <c r="L26" s="148">
        <f>(K26/J26-1)*100</f>
        <v>12.026270672328753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84" t="s">
        <v>61</v>
      </c>
      <c r="K27" s="184" t="s">
        <v>61</v>
      </c>
      <c r="L27" s="184" t="s">
        <v>61</v>
      </c>
    </row>
    <row r="28" spans="1:12" ht="15" customHeight="1">
      <c r="A28" s="126" t="s">
        <v>71</v>
      </c>
      <c r="B28" s="179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84">
        <v>2954.1639999999998</v>
      </c>
      <c r="C29" s="84">
        <v>2980.6191999999996</v>
      </c>
      <c r="D29" s="130">
        <v>3032.4273000000003</v>
      </c>
      <c r="E29" s="103">
        <v>3036.8365</v>
      </c>
      <c r="F29" s="130">
        <v>3042.89915</v>
      </c>
      <c r="G29" s="130">
        <v>2983.37495</v>
      </c>
      <c r="H29" s="84">
        <f t="shared" si="0"/>
        <v>3009.3892299999998</v>
      </c>
      <c r="I29" s="84">
        <f t="shared" si="1"/>
        <v>0.8719748753001966</v>
      </c>
      <c r="J29" s="134">
        <v>2563.9773574999995</v>
      </c>
      <c r="K29" s="134">
        <v>2927.6825547619046</v>
      </c>
      <c r="L29" s="134">
        <f>(K29/J29-1)*100</f>
        <v>14.185195364460434</v>
      </c>
    </row>
    <row r="30" spans="1:12" ht="15" customHeight="1">
      <c r="A30" s="125" t="s">
        <v>73</v>
      </c>
      <c r="B30" s="27">
        <v>3777.03095</v>
      </c>
      <c r="C30" s="27">
        <v>3776.4798</v>
      </c>
      <c r="D30" s="131">
        <v>3820.02065</v>
      </c>
      <c r="E30" s="131">
        <v>3776.4798</v>
      </c>
      <c r="F30" s="131">
        <v>3812.8556999999996</v>
      </c>
      <c r="G30" s="131">
        <v>3838.5392899999997</v>
      </c>
      <c r="H30" s="175">
        <f t="shared" si="0"/>
        <v>3792.5733800000003</v>
      </c>
      <c r="I30" s="176">
        <f t="shared" si="1"/>
        <v>-1.1974844212158442</v>
      </c>
      <c r="J30" s="135">
        <v>2999.0551674999997</v>
      </c>
      <c r="K30" s="135">
        <v>3489.5143666666663</v>
      </c>
      <c r="L30" s="135">
        <f>(K30/J30-1)*100</f>
        <v>16.353790503144072</v>
      </c>
    </row>
    <row r="31" spans="1:12" ht="18">
      <c r="A31" s="129" t="s">
        <v>74</v>
      </c>
      <c r="B31" s="103">
        <v>2380.968</v>
      </c>
      <c r="C31" s="132">
        <v>2390.8887</v>
      </c>
      <c r="D31" s="132">
        <v>2387.03065</v>
      </c>
      <c r="E31" s="132">
        <v>2415.69045</v>
      </c>
      <c r="F31" s="132">
        <v>2447.1059999999998</v>
      </c>
      <c r="G31" s="132">
        <v>2382.18053</v>
      </c>
      <c r="H31" s="177">
        <f t="shared" si="0"/>
        <v>2404.33676</v>
      </c>
      <c r="I31" s="178">
        <f t="shared" si="1"/>
        <v>0.930081902734714</v>
      </c>
      <c r="J31" s="136">
        <v>2477.9428425000006</v>
      </c>
      <c r="K31" s="136">
        <v>2306.851447619048</v>
      </c>
      <c r="L31" s="136">
        <f>(K31/J31-1)*100</f>
        <v>-6.904573904874178</v>
      </c>
    </row>
    <row r="32" spans="1:12" ht="18">
      <c r="A32" s="211" t="s">
        <v>79</v>
      </c>
      <c r="B32" s="212"/>
      <c r="C32" s="212"/>
      <c r="D32" s="212"/>
      <c r="E32" s="212"/>
      <c r="F32" s="212"/>
      <c r="G32" s="213"/>
      <c r="H32" s="213"/>
      <c r="I32" s="213"/>
      <c r="J32" s="213"/>
      <c r="K32" s="213"/>
      <c r="L32" s="213"/>
    </row>
    <row r="33" spans="1:12" ht="18">
      <c r="A33" s="196" t="s">
        <v>84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5:H26 H8 H29:H31 H14:H15 H10:H11 H9 H12:H13 H19 H17 H21:H22 H16 H23:H24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2022-06-20T00:38:35Z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