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<sst xmlns="http://schemas.openxmlformats.org/spreadsheetml/2006/main" count="236" uniqueCount="85">
  <si>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</si>
  <si>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</si>
  <si>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</si>
  <si>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</si>
  <si>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</si>
  <si>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</si>
  <si>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</si>
  <si>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</si>
  <si>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</si>
  <si>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</si>
  <si>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</si>
  <si>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</si>
  <si>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</si>
  <si>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</si>
  <si>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</si>
  <si>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</si>
  <si>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</si>
  <si>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</si>
  <si>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</si>
  <si>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</si>
  <si>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</si>
  <si>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</si>
  <si>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</si>
  <si>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</si>
  <si>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</si>
  <si>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</si>
  <si>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</si>
  <si>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</si>
  <si>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</si>
  <si>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</si>
  <si>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</si>
  <si>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</si>
  <si>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</si>
  <si>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</si>
  <si>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</si>
  <si>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</si>
  <si>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</si>
  <si>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</si>
  <si>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</si>
  <si>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</si>
  <si>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</si>
  <si>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</si>
  <si>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</si>
  <si>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</si>
  <si>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</si>
  <si>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</si>
  <si>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</si>
  <si>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</si>
  <si>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</si>
  <si>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</si>
  <si>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</si>
  <si>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</si>
  <si>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</si>
  <si>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</si>
  <si>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</si>
  <si>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</si>
  <si>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</si>
  <si>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</si>
  <si>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</si>
  <si>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</si>
  <si>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</si>
  <si>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</si>
  <si>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</si>
  <si>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</si>
  <si>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</si>
  <si>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</si>
  <si>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</si>
  <si>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</si>
  <si>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</si>
  <si>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</si>
  <si>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</si>
  <si>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</si>
  <si>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</si>
  <si>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</si>
  <si>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</si>
  <si>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</si>
  <si>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</si>
  <si>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</si>
  <si>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s/i</t>
  </si>
  <si>
    <t>Fuente: elaborado por Odepa con datos de los Mercados de Materias Primas y de Refinitiv.</t>
  </si>
  <si>
    <t>Director(s) y Representante Legal</t>
  </si>
  <si>
    <t>Iván Rodríguez Rojas</t>
  </si>
  <si>
    <t>Marzo</t>
  </si>
  <si>
    <t>Abril 2022</t>
  </si>
  <si>
    <t>Nota: jueves 14 feriado nacional en Argentina y viernes 15 de abril feriados en los demás países de origen, mercados cerrados.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</si>
</sst>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39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39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39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39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39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39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39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39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0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0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0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0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3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4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0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0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0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0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0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0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7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2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3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4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5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6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6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9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7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7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7" fillId="62" borderId="30" xfId="0" applyNumberFormat="1" applyFont="1" applyFill="1" applyBorder="1" applyAlignment="1" applyProtection="1">
      <alignment horizontal="right" vertical="center"/>
      <protection/>
    </xf>
    <xf numFmtId="2" fontId="57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7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7" fillId="0" borderId="30" xfId="0" applyNumberFormat="1" applyFont="1" applyBorder="1" applyAlignment="1">
      <alignment horizontal="right" vertical="center"/>
    </xf>
    <xf numFmtId="2" fontId="57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8" fillId="0" borderId="0" xfId="0" applyFont="1" applyAlignment="1">
      <alignment/>
    </xf>
    <xf numFmtId="2" fontId="57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2" fontId="57" fillId="0" borderId="30" xfId="0" applyNumberFormat="1" applyFont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center" vertical="center"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58" borderId="41" xfId="0" applyNumberFormat="1" applyFont="1" applyFill="1" applyBorder="1" applyAlignment="1" applyProtection="1">
      <alignment horizontal="right" vertical="center"/>
      <protection/>
    </xf>
    <xf numFmtId="2" fontId="26" fillId="58" borderId="42" xfId="0" applyNumberFormat="1" applyFont="1" applyFill="1" applyBorder="1" applyAlignment="1" applyProtection="1">
      <alignment horizontal="right" vertical="center"/>
      <protection/>
    </xf>
    <xf numFmtId="194" fontId="26" fillId="0" borderId="36" xfId="0" applyFont="1" applyBorder="1" applyAlignment="1">
      <alignment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0" fontId="34" fillId="0" borderId="28" xfId="0" applyNumberFormat="1" applyFont="1" applyBorder="1" applyAlignment="1">
      <alignment horizontal="center" vertical="center"/>
    </xf>
    <xf numFmtId="194" fontId="34" fillId="0" borderId="28" xfId="0" applyFont="1" applyBorder="1" applyAlignment="1">
      <alignment horizontal="center" vertical="center" wrapText="1"/>
    </xf>
    <xf numFmtId="194" fontId="26" fillId="0" borderId="25" xfId="0" applyFont="1" applyBorder="1" applyAlignment="1">
      <alignment/>
    </xf>
    <xf numFmtId="194" fontId="26" fillId="0" borderId="29" xfId="0" applyFont="1" applyBorder="1" applyAlignment="1">
      <alignment/>
    </xf>
    <xf numFmtId="2" fontId="26" fillId="60" borderId="30" xfId="0" applyNumberFormat="1" applyFont="1" applyFill="1" applyBorder="1" applyAlignment="1">
      <alignment horizontal="center" vertical="center"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58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>
      <alignment horizontal="center" vertical="center"/>
    </xf>
    <xf numFmtId="194" fontId="34" fillId="4" borderId="38" xfId="0" applyFont="1" applyFill="1" applyBorder="1" applyAlignment="1">
      <alignment horizontal="center" vertical="center"/>
    </xf>
    <xf numFmtId="194" fontId="34" fillId="4" borderId="43" xfId="0" applyFont="1" applyFill="1" applyBorder="1" applyAlignment="1">
      <alignment horizontal="center" vertical="center"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4" fontId="26" fillId="58" borderId="36" xfId="0" applyNumberFormat="1" applyFont="1" applyFill="1" applyBorder="1" applyAlignment="1">
      <alignment horizontal="center" vertical="center"/>
    </xf>
    <xf numFmtId="4" fontId="26" fillId="0" borderId="36" xfId="0" applyNumberFormat="1" applyFont="1" applyBorder="1" applyAlignment="1">
      <alignment horizontal="center" vertical="center"/>
    </xf>
    <xf numFmtId="4" fontId="26" fillId="58" borderId="37" xfId="0" applyNumberFormat="1" applyFont="1" applyFill="1" applyBorder="1" applyAlignment="1">
      <alignment horizontal="center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0.9062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6"/>
      <c r="B2" s="96"/>
      <c r="C2" s="96"/>
      <c r="D2" s="96"/>
      <c r="E2" s="1"/>
      <c r="F2" s="1"/>
      <c r="G2" s="1"/>
    </row>
    <row r="3" spans="1:7" ht="18">
      <c r="A3" s="96"/>
      <c r="B3" s="96"/>
      <c r="C3" s="96"/>
      <c r="D3" s="96"/>
      <c r="E3" s="1"/>
      <c r="F3" s="1"/>
      <c r="G3" s="1"/>
    </row>
    <row r="4" spans="1:8" ht="18">
      <c r="A4" s="96"/>
      <c r="B4" s="96"/>
      <c r="C4" s="96"/>
      <c r="D4" s="96"/>
      <c r="E4" s="1"/>
      <c r="F4" s="1"/>
      <c r="G4" s="1"/>
      <c r="H4" s="1"/>
    </row>
    <row r="5" spans="1:8" ht="18">
      <c r="A5" s="96"/>
      <c r="B5" s="96"/>
      <c r="C5" s="96"/>
      <c r="D5" s="96"/>
      <c r="E5" s="1"/>
      <c r="F5" s="1"/>
      <c r="G5" s="1"/>
      <c r="H5" s="1"/>
    </row>
    <row r="6" spans="1:8" ht="18">
      <c r="A6" s="96"/>
      <c r="B6" s="96"/>
      <c r="C6" s="96"/>
      <c r="D6" s="96"/>
      <c r="E6" s="1"/>
      <c r="F6" s="95"/>
      <c r="G6" s="1"/>
      <c r="H6" s="1"/>
    </row>
    <row r="7" spans="1:8" ht="18">
      <c r="A7" s="96"/>
      <c r="B7" s="96"/>
      <c r="C7" s="96"/>
      <c r="D7" s="96"/>
      <c r="E7" s="1"/>
      <c r="F7" s="95"/>
      <c r="G7" s="1"/>
      <c r="H7" s="1"/>
    </row>
    <row r="8" spans="1:8" ht="18">
      <c r="A8" s="96"/>
      <c r="B8" s="96"/>
      <c r="C8" s="96"/>
      <c r="D8" s="96"/>
      <c r="E8" s="1"/>
      <c r="F8" s="1"/>
      <c r="G8" s="1"/>
      <c r="H8" s="1"/>
    </row>
    <row r="9" spans="1:8" ht="18">
      <c r="A9" s="97"/>
      <c r="B9" s="96"/>
      <c r="C9" s="96"/>
      <c r="D9" s="96"/>
      <c r="E9" s="1"/>
      <c r="F9" s="1"/>
      <c r="G9" s="1"/>
      <c r="H9" s="1"/>
    </row>
    <row r="10" spans="1:8" ht="18">
      <c r="A10" s="98"/>
      <c r="B10" s="98"/>
      <c r="C10" s="98"/>
      <c r="D10" s="100"/>
      <c r="E10" s="47"/>
      <c r="F10" s="47"/>
      <c r="G10" s="47"/>
      <c r="H10" s="1"/>
    </row>
    <row r="11" spans="1:8" ht="18">
      <c r="A11" s="99"/>
      <c r="B11" s="99"/>
      <c r="C11" s="99"/>
      <c r="D11" s="99"/>
      <c r="E11" s="2"/>
      <c r="F11" s="2"/>
      <c r="G11" s="2"/>
      <c r="H11" s="1"/>
    </row>
    <row r="12" spans="1:8" ht="18">
      <c r="A12" s="2"/>
      <c r="B12" s="2"/>
      <c r="C12" s="2"/>
      <c r="D12" s="99"/>
      <c r="E12" s="2"/>
      <c r="F12" s="2"/>
      <c r="G12" s="2"/>
      <c r="H12" s="1"/>
    </row>
    <row r="13" spans="1:8" ht="18">
      <c r="A13" s="46"/>
      <c r="B13" s="46"/>
      <c r="C13" s="46"/>
      <c r="D13" s="67"/>
      <c r="E13" s="46"/>
      <c r="F13" s="46"/>
      <c r="G13" s="46"/>
      <c r="H13" s="1"/>
    </row>
    <row r="14" spans="2:8" ht="18">
      <c r="B14" s="1"/>
      <c r="C14" s="1"/>
      <c r="D14" s="66"/>
      <c r="E14" s="1"/>
      <c r="F14" s="1"/>
      <c r="G14" s="1"/>
      <c r="H14" s="1"/>
    </row>
    <row r="15" spans="2:8" ht="18">
      <c r="B15" s="1"/>
      <c r="C15" s="1"/>
      <c r="D15" s="66"/>
      <c r="E15" s="1"/>
      <c r="F15" s="1"/>
      <c r="G15" s="1"/>
      <c r="H15" s="1"/>
    </row>
    <row r="16" spans="2:8" ht="18">
      <c r="B16" s="1"/>
      <c r="C16" s="1"/>
      <c r="D16" s="66"/>
      <c r="E16" s="1"/>
      <c r="F16" s="1"/>
      <c r="G16" s="1"/>
      <c r="H16" s="1"/>
    </row>
    <row r="17" spans="2:12" ht="18">
      <c r="B17" s="1"/>
      <c r="C17" s="1"/>
      <c r="D17" s="66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6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6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6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6"/>
      <c r="E21" s="1"/>
      <c r="F21" s="1"/>
      <c r="G21" s="1"/>
      <c r="H21" s="1"/>
      <c r="I21" s="1"/>
      <c r="J21" s="1"/>
      <c r="K21" s="1"/>
      <c r="L21" s="1"/>
    </row>
    <row r="22" spans="2:12" ht="18">
      <c r="B22" s="186"/>
      <c r="C22" s="186"/>
      <c r="D22" s="186"/>
      <c r="E22" s="186"/>
      <c r="F22" s="1"/>
      <c r="G22" s="1"/>
      <c r="H22" s="1"/>
      <c r="I22" s="1"/>
      <c r="J22" s="1"/>
      <c r="K22" s="1"/>
      <c r="L22" s="1"/>
    </row>
    <row r="23" spans="2:12" ht="18">
      <c r="B23" s="78"/>
      <c r="C23" s="78"/>
      <c r="D23" s="78"/>
      <c r="E23" s="78"/>
      <c r="F23" s="74"/>
      <c r="G23" s="75"/>
      <c r="H23" s="1"/>
      <c r="I23" s="1"/>
      <c r="J23" s="1"/>
      <c r="K23" s="1"/>
      <c r="L23" s="1"/>
    </row>
    <row r="24" spans="1:12" ht="18">
      <c r="A24" s="1"/>
      <c r="B24" s="1"/>
      <c r="C24" s="77"/>
      <c r="D24" s="77"/>
      <c r="E24" s="77"/>
      <c r="F24" s="77"/>
      <c r="G24" s="76"/>
      <c r="H24" s="1"/>
      <c r="I24" s="1"/>
      <c r="J24" s="1"/>
      <c r="K24" s="1"/>
      <c r="L24" s="1"/>
    </row>
    <row r="25" spans="1:12" ht="18">
      <c r="A25" s="7"/>
      <c r="B25" s="7"/>
      <c r="C25" s="7"/>
      <c r="D25" s="66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6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6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7"/>
      <c r="G4" s="57"/>
      <c r="H4" s="57"/>
    </row>
    <row r="5" spans="1:8" ht="18">
      <c r="A5" s="57"/>
      <c r="B5" s="57"/>
      <c r="C5" s="57"/>
      <c r="D5" s="57"/>
      <c r="E5" s="57"/>
      <c r="F5" s="57"/>
      <c r="G5" s="57"/>
      <c r="H5" s="57"/>
    </row>
    <row r="6" spans="1:8" ht="18">
      <c r="A6" s="57"/>
      <c r="B6" s="57"/>
      <c r="C6" s="57"/>
      <c r="D6" s="57"/>
      <c r="E6" s="57"/>
      <c r="F6" s="94"/>
      <c r="G6" s="57"/>
      <c r="H6" s="57"/>
    </row>
    <row r="7" spans="1:8" ht="18">
      <c r="A7" s="57"/>
      <c r="B7" s="57"/>
      <c r="C7" s="57"/>
      <c r="D7" s="57"/>
      <c r="E7" s="57"/>
      <c r="F7" s="94"/>
      <c r="G7" s="57"/>
      <c r="H7" s="57"/>
    </row>
    <row r="8" spans="1:8" ht="18">
      <c r="A8" s="57"/>
      <c r="B8" s="57"/>
      <c r="C8" s="57"/>
      <c r="D8" s="57"/>
      <c r="E8" s="57"/>
      <c r="F8" s="57"/>
      <c r="G8" s="57"/>
      <c r="H8" s="57"/>
    </row>
    <row r="9" spans="1:8" ht="18">
      <c r="A9" s="57"/>
      <c r="B9" s="57"/>
      <c r="C9" s="57"/>
      <c r="D9" s="57"/>
      <c r="E9" s="57"/>
      <c r="F9" s="57"/>
      <c r="G9" s="57"/>
      <c r="H9" s="57"/>
    </row>
    <row r="10" spans="1:8" ht="18">
      <c r="A10" s="194" t="s">
        <v>47</v>
      </c>
      <c r="B10" s="194"/>
      <c r="C10" s="194"/>
      <c r="D10" s="195"/>
      <c r="E10" s="194"/>
      <c r="F10" s="194"/>
      <c r="G10" s="58"/>
      <c r="H10" s="57"/>
    </row>
    <row r="11" spans="1:8" ht="18">
      <c r="A11" s="196" t="s">
        <v>49</v>
      </c>
      <c r="B11" s="196"/>
      <c r="C11" s="196"/>
      <c r="D11" s="196"/>
      <c r="E11" s="196"/>
      <c r="F11" s="196"/>
      <c r="G11" s="62"/>
      <c r="H11" s="57"/>
    </row>
    <row r="12" spans="1:8" ht="18">
      <c r="A12" s="59"/>
      <c r="B12" s="59"/>
      <c r="C12" s="59"/>
      <c r="D12" s="59"/>
      <c r="E12" s="59"/>
      <c r="F12" s="59"/>
      <c r="G12" s="59"/>
      <c r="H12" s="57"/>
    </row>
    <row r="13" spans="1:8" ht="18">
      <c r="A13" s="191" t="s">
        <v>43</v>
      </c>
      <c r="B13" s="191"/>
      <c r="C13" s="191"/>
      <c r="D13" s="192"/>
      <c r="E13" s="191"/>
      <c r="F13" s="191"/>
      <c r="G13" s="60"/>
      <c r="H13" s="57"/>
    </row>
    <row r="14" spans="1:8" ht="18">
      <c r="A14" s="189" t="s">
        <v>44</v>
      </c>
      <c r="B14" s="189"/>
      <c r="C14" s="189"/>
      <c r="D14" s="190"/>
      <c r="E14" s="189"/>
      <c r="F14" s="189"/>
      <c r="G14" s="63"/>
      <c r="H14" s="57"/>
    </row>
    <row r="15" spans="1:8" ht="18">
      <c r="A15" s="59"/>
      <c r="B15" s="61"/>
      <c r="C15" s="61"/>
      <c r="D15" s="65"/>
      <c r="E15" s="61"/>
      <c r="F15" s="61"/>
      <c r="G15" s="61"/>
      <c r="H15" s="57"/>
    </row>
    <row r="16" spans="1:8" ht="18">
      <c r="A16" s="59"/>
      <c r="B16" s="61"/>
      <c r="C16" s="61"/>
      <c r="D16" s="65"/>
      <c r="E16" s="61"/>
      <c r="F16" s="61"/>
      <c r="G16" s="61"/>
      <c r="H16" s="57"/>
    </row>
    <row r="17" spans="1:12" ht="18">
      <c r="A17" s="59"/>
      <c r="B17" s="61"/>
      <c r="C17" s="61"/>
      <c r="D17" s="65"/>
      <c r="E17" s="61"/>
      <c r="F17" s="61"/>
      <c r="G17" s="61"/>
      <c r="H17" s="61"/>
      <c r="I17" s="61"/>
      <c r="J17" s="57"/>
      <c r="K17" s="57"/>
      <c r="L17" s="57"/>
    </row>
    <row r="18" spans="1:12" ht="18">
      <c r="A18" s="189" t="s">
        <v>80</v>
      </c>
      <c r="B18" s="189"/>
      <c r="C18" s="189"/>
      <c r="D18" s="190"/>
      <c r="E18" s="189"/>
      <c r="F18" s="189"/>
      <c r="G18" s="63"/>
      <c r="H18" s="57"/>
      <c r="I18" s="57"/>
      <c r="J18" s="57"/>
      <c r="K18" s="57"/>
      <c r="L18" s="57"/>
    </row>
    <row r="19" spans="1:12" ht="18">
      <c r="A19" s="191" t="s">
        <v>81</v>
      </c>
      <c r="B19" s="191"/>
      <c r="C19" s="191"/>
      <c r="D19" s="192"/>
      <c r="E19" s="191"/>
      <c r="F19" s="191"/>
      <c r="G19" s="60"/>
      <c r="H19" s="57"/>
      <c r="I19" s="57"/>
      <c r="J19" s="57"/>
      <c r="K19" s="57"/>
      <c r="L19" s="57"/>
    </row>
    <row r="20" spans="1:12" ht="18">
      <c r="A20" s="59"/>
      <c r="B20" s="61"/>
      <c r="C20" s="61"/>
      <c r="D20" s="65"/>
      <c r="E20" s="61"/>
      <c r="F20" s="61"/>
      <c r="G20" s="61"/>
      <c r="H20" s="57"/>
      <c r="I20" s="57"/>
      <c r="J20" s="57"/>
      <c r="K20" s="57"/>
      <c r="L20" s="57"/>
    </row>
    <row r="21" spans="1:12" ht="18">
      <c r="A21" s="59"/>
      <c r="B21" s="61"/>
      <c r="C21" s="61"/>
      <c r="D21" s="65"/>
      <c r="E21" s="61"/>
      <c r="F21" s="61"/>
      <c r="G21" s="61"/>
      <c r="H21" s="57"/>
      <c r="I21" s="57"/>
      <c r="J21" s="57"/>
      <c r="K21" s="57"/>
      <c r="L21" s="57"/>
    </row>
    <row r="22" spans="1:12" ht="18">
      <c r="A22" s="189" t="s">
        <v>45</v>
      </c>
      <c r="B22" s="189"/>
      <c r="C22" s="189"/>
      <c r="D22" s="190"/>
      <c r="E22" s="189"/>
      <c r="F22" s="189"/>
      <c r="G22" s="63"/>
      <c r="H22" s="57"/>
      <c r="I22" s="57"/>
      <c r="J22" s="57"/>
      <c r="K22" s="57"/>
      <c r="L22" s="57"/>
    </row>
    <row r="23" spans="1:12" ht="18">
      <c r="A23" s="59"/>
      <c r="B23" s="79"/>
      <c r="C23" s="79"/>
      <c r="D23" s="79"/>
      <c r="E23" s="79"/>
      <c r="F23" s="79"/>
      <c r="G23" s="59"/>
      <c r="H23" s="57"/>
      <c r="I23" s="57"/>
      <c r="J23" s="57"/>
      <c r="K23" s="57"/>
      <c r="L23" s="57"/>
    </row>
    <row r="24" spans="1:12" ht="18">
      <c r="A24" s="193" t="s">
        <v>0</v>
      </c>
      <c r="B24" s="193"/>
      <c r="C24" s="193"/>
      <c r="D24" s="193"/>
      <c r="E24" s="193"/>
      <c r="F24" s="193"/>
      <c r="G24" s="64"/>
      <c r="H24" s="57"/>
      <c r="I24" s="57"/>
      <c r="J24" s="57"/>
      <c r="K24" s="57"/>
      <c r="L24" s="57"/>
    </row>
    <row r="25" spans="1:12" ht="18">
      <c r="A25" s="57"/>
      <c r="B25" s="57"/>
      <c r="C25" s="57"/>
      <c r="D25" s="66"/>
      <c r="E25" s="57"/>
      <c r="F25" s="57"/>
      <c r="G25" s="57"/>
      <c r="H25" s="57"/>
      <c r="I25" s="57"/>
      <c r="J25" s="57"/>
      <c r="K25" s="57"/>
      <c r="L25" s="57"/>
    </row>
    <row r="26" spans="1:12" ht="18">
      <c r="A26" s="57"/>
      <c r="B26" s="57"/>
      <c r="C26" s="57"/>
      <c r="D26" s="66"/>
      <c r="E26" s="57"/>
      <c r="F26" s="57"/>
      <c r="G26" s="57"/>
      <c r="H26" s="57"/>
      <c r="I26" s="57"/>
      <c r="J26" s="57"/>
      <c r="K26" s="57"/>
      <c r="L26" s="57"/>
    </row>
    <row r="27" spans="1:8" ht="18">
      <c r="A27" s="57"/>
      <c r="B27" s="57"/>
      <c r="C27" s="57"/>
      <c r="D27" s="66"/>
      <c r="E27" s="57"/>
      <c r="F27" s="57"/>
      <c r="G27" s="57"/>
      <c r="H27" s="57"/>
    </row>
    <row r="28" spans="1:8" ht="18">
      <c r="A28" s="57"/>
      <c r="B28" s="57"/>
      <c r="C28" s="57"/>
      <c r="D28" s="57"/>
      <c r="E28" s="57"/>
      <c r="F28" s="57"/>
      <c r="G28" s="57"/>
      <c r="H28" s="57"/>
    </row>
    <row r="29" spans="1:8" ht="18">
      <c r="A29" s="57"/>
      <c r="B29" s="57"/>
      <c r="C29" s="57"/>
      <c r="D29" s="57"/>
      <c r="E29" s="57"/>
      <c r="F29" s="57"/>
      <c r="G29" s="57"/>
      <c r="H29" s="57"/>
    </row>
    <row r="30" spans="1:8" ht="18">
      <c r="A30" s="57"/>
      <c r="B30" s="57"/>
      <c r="C30" s="57"/>
      <c r="D30" s="57"/>
      <c r="E30" s="57"/>
      <c r="F30" s="57"/>
      <c r="G30" s="57"/>
      <c r="H30" s="57"/>
    </row>
    <row r="31" spans="1:8" ht="18">
      <c r="A31" s="57"/>
      <c r="B31" s="57"/>
      <c r="C31" s="57"/>
      <c r="D31" s="57"/>
      <c r="E31" s="57"/>
      <c r="F31" s="57"/>
      <c r="G31" s="57"/>
      <c r="H31" s="57"/>
    </row>
    <row r="36" spans="2:4" ht="18">
      <c r="B36" s="187" t="s">
        <v>48</v>
      </c>
      <c r="C36" s="187"/>
      <c r="D36" s="187"/>
    </row>
    <row r="37" spans="2:4" ht="18">
      <c r="B37" s="187" t="s">
        <v>56</v>
      </c>
      <c r="C37" s="187"/>
      <c r="D37" s="12"/>
    </row>
    <row r="38" spans="2:4" ht="18">
      <c r="B38" s="187" t="s">
        <v>57</v>
      </c>
      <c r="C38" s="187"/>
      <c r="D38" s="12"/>
    </row>
    <row r="39" spans="2:4" ht="18">
      <c r="B39" s="188" t="s">
        <v>46</v>
      </c>
      <c r="C39" s="188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8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29"/>
    </row>
    <row r="2" spans="1:15" ht="15.75" customHeight="1">
      <c r="A2" s="198"/>
      <c r="B2" s="199" t="s">
        <v>83</v>
      </c>
      <c r="C2" s="199"/>
      <c r="D2" s="199"/>
      <c r="E2" s="199"/>
      <c r="F2" s="199"/>
      <c r="G2" s="200" t="s">
        <v>2</v>
      </c>
      <c r="H2" s="200"/>
      <c r="I2" s="200"/>
      <c r="J2" s="200" t="s">
        <v>3</v>
      </c>
      <c r="K2" s="200"/>
      <c r="L2" s="200"/>
      <c r="M2" s="4"/>
      <c r="N2" s="4"/>
      <c r="O2" s="4"/>
    </row>
    <row r="3" spans="1:15" ht="15.75">
      <c r="A3" s="198"/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201"/>
      <c r="H3" s="200"/>
      <c r="I3" s="200"/>
      <c r="J3" s="202" t="s">
        <v>82</v>
      </c>
      <c r="K3" s="202"/>
      <c r="L3" s="202"/>
      <c r="M3" s="4"/>
      <c r="N3" s="4"/>
      <c r="O3" s="4"/>
    </row>
    <row r="4" spans="1:15" ht="15.75">
      <c r="A4" s="198"/>
      <c r="B4" s="44">
        <v>11</v>
      </c>
      <c r="C4" s="44">
        <v>12</v>
      </c>
      <c r="D4" s="44">
        <v>13</v>
      </c>
      <c r="E4" s="44">
        <v>14</v>
      </c>
      <c r="F4" s="44">
        <v>15</v>
      </c>
      <c r="G4" s="56" t="s">
        <v>52</v>
      </c>
      <c r="H4" s="54" t="s">
        <v>53</v>
      </c>
      <c r="I4" s="23" t="s">
        <v>9</v>
      </c>
      <c r="J4" s="24">
        <v>2021</v>
      </c>
      <c r="K4" s="24">
        <v>2022</v>
      </c>
      <c r="L4" s="23" t="s">
        <v>9</v>
      </c>
      <c r="M4" s="4"/>
      <c r="N4" s="4"/>
      <c r="O4" s="4"/>
    </row>
    <row r="5" spans="1:15" ht="15" customHeight="1">
      <c r="A5" s="39" t="s">
        <v>10</v>
      </c>
      <c r="B5" s="91"/>
      <c r="C5" s="89"/>
      <c r="D5" s="89"/>
      <c r="E5" s="89"/>
      <c r="F5" s="89"/>
      <c r="G5" s="89"/>
      <c r="H5" s="89"/>
      <c r="I5" s="31"/>
      <c r="J5" s="117"/>
      <c r="K5" s="31"/>
      <c r="L5" s="31"/>
      <c r="M5" s="4"/>
      <c r="N5" s="4"/>
      <c r="O5" s="4"/>
    </row>
    <row r="6" spans="1:15" ht="15">
      <c r="A6" s="32" t="s">
        <v>11</v>
      </c>
      <c r="B6" s="92">
        <v>405</v>
      </c>
      <c r="C6" s="92">
        <v>410</v>
      </c>
      <c r="D6" s="84">
        <v>413</v>
      </c>
      <c r="E6" s="26" t="s">
        <v>61</v>
      </c>
      <c r="F6" s="26" t="s">
        <v>61</v>
      </c>
      <c r="G6" s="84">
        <v>397</v>
      </c>
      <c r="H6" s="92">
        <f>AVERAGE(B6:F6)</f>
        <v>409.3333333333333</v>
      </c>
      <c r="I6" s="92">
        <f>(H6/G6-1)*100</f>
        <v>3.1066330814441656</v>
      </c>
      <c r="J6" s="154">
        <v>266.83</v>
      </c>
      <c r="K6" s="143">
        <v>410.09</v>
      </c>
      <c r="L6" s="92">
        <f>(K6/J6-1)*100</f>
        <v>53.68961511074466</v>
      </c>
      <c r="M6" s="4"/>
      <c r="N6" s="4"/>
      <c r="O6" s="4"/>
    </row>
    <row r="7" spans="1:15" ht="15">
      <c r="A7" s="40" t="s">
        <v>51</v>
      </c>
      <c r="B7" s="88" t="s">
        <v>61</v>
      </c>
      <c r="C7" s="88" t="s">
        <v>61</v>
      </c>
      <c r="D7" s="88" t="s">
        <v>61</v>
      </c>
      <c r="E7" s="88" t="s">
        <v>61</v>
      </c>
      <c r="F7" s="88" t="s">
        <v>61</v>
      </c>
      <c r="G7" s="88" t="s">
        <v>61</v>
      </c>
      <c r="H7" s="88" t="s">
        <v>61</v>
      </c>
      <c r="I7" s="88" t="s">
        <v>61</v>
      </c>
      <c r="J7" s="137" t="s">
        <v>61</v>
      </c>
      <c r="K7" s="88" t="s">
        <v>61</v>
      </c>
      <c r="L7" s="88" t="s">
        <v>61</v>
      </c>
      <c r="M7" s="4"/>
      <c r="N7" s="4"/>
      <c r="O7" s="4"/>
    </row>
    <row r="8" spans="1:15" ht="15.75">
      <c r="A8" s="41" t="s">
        <v>12</v>
      </c>
      <c r="B8" s="26"/>
      <c r="C8" s="26"/>
      <c r="D8" s="26"/>
      <c r="E8" s="26"/>
      <c r="F8" s="26"/>
      <c r="G8" s="26"/>
      <c r="H8" s="26"/>
      <c r="I8" s="26"/>
      <c r="J8" s="156"/>
      <c r="K8" s="144"/>
      <c r="L8" s="26"/>
      <c r="M8" s="4"/>
      <c r="N8" s="4"/>
      <c r="O8" s="4"/>
    </row>
    <row r="9" spans="1:15" ht="15">
      <c r="A9" s="40" t="s">
        <v>68</v>
      </c>
      <c r="B9" s="88" t="s">
        <v>61</v>
      </c>
      <c r="C9" s="88" t="s">
        <v>61</v>
      </c>
      <c r="D9" s="88" t="s">
        <v>61</v>
      </c>
      <c r="E9" s="88" t="s">
        <v>61</v>
      </c>
      <c r="F9" s="88" t="s">
        <v>61</v>
      </c>
      <c r="G9" s="88" t="s">
        <v>61</v>
      </c>
      <c r="H9" s="88" t="s">
        <v>61</v>
      </c>
      <c r="I9" s="88" t="s">
        <v>61</v>
      </c>
      <c r="J9" s="137" t="s">
        <v>61</v>
      </c>
      <c r="K9" s="88" t="s">
        <v>61</v>
      </c>
      <c r="L9" s="88" t="s">
        <v>61</v>
      </c>
      <c r="M9" s="4"/>
      <c r="N9" s="4"/>
      <c r="O9" s="4"/>
    </row>
    <row r="10" spans="1:15" ht="15">
      <c r="A10" s="48" t="s">
        <v>13</v>
      </c>
      <c r="B10" s="92">
        <v>445</v>
      </c>
      <c r="C10" s="92">
        <v>453.3</v>
      </c>
      <c r="D10" s="92">
        <v>456.8</v>
      </c>
      <c r="E10" s="92">
        <v>450.6</v>
      </c>
      <c r="F10" s="26" t="s">
        <v>61</v>
      </c>
      <c r="G10" s="28">
        <v>429.82</v>
      </c>
      <c r="H10" s="92">
        <f>AVERAGE(B10:F10)</f>
        <v>451.42499999999995</v>
      </c>
      <c r="I10" s="92">
        <f>(H10/G10-1)*100</f>
        <v>5.026522730445304</v>
      </c>
      <c r="J10" s="154">
        <v>284.27</v>
      </c>
      <c r="K10" s="143">
        <v>466.2</v>
      </c>
      <c r="L10" s="92">
        <f>(K10/J10-1)*100</f>
        <v>63.99901502093081</v>
      </c>
      <c r="M10" s="4"/>
      <c r="N10" s="4"/>
      <c r="O10" s="4"/>
    </row>
    <row r="11" spans="1:15" ht="15">
      <c r="A11" s="33" t="s">
        <v>14</v>
      </c>
      <c r="B11" s="27">
        <v>511.2</v>
      </c>
      <c r="C11" s="27">
        <v>518.8</v>
      </c>
      <c r="D11" s="27">
        <v>523.1</v>
      </c>
      <c r="E11" s="27">
        <v>515.8</v>
      </c>
      <c r="F11" s="88" t="s">
        <v>61</v>
      </c>
      <c r="G11" s="27">
        <v>487</v>
      </c>
      <c r="H11" s="27">
        <f>AVERAGE(B11:F11)</f>
        <v>517.2249999999999</v>
      </c>
      <c r="I11" s="27">
        <f>(H11/G11-1)*100</f>
        <v>6.206365503080069</v>
      </c>
      <c r="J11" s="158">
        <v>275.8</v>
      </c>
      <c r="K11" s="145">
        <v>497.2</v>
      </c>
      <c r="L11" s="27">
        <f>(K11/J11-1)*100</f>
        <v>80.27556200145031</v>
      </c>
      <c r="M11" s="4"/>
      <c r="N11" s="4"/>
      <c r="O11" s="4"/>
    </row>
    <row r="12" spans="1:15" ht="15">
      <c r="A12" s="45" t="s">
        <v>59</v>
      </c>
      <c r="B12" s="164" t="s">
        <v>61</v>
      </c>
      <c r="C12" s="93" t="s">
        <v>61</v>
      </c>
      <c r="D12" s="164" t="s">
        <v>61</v>
      </c>
      <c r="E12" s="164" t="s">
        <v>61</v>
      </c>
      <c r="F12" s="26" t="s">
        <v>61</v>
      </c>
      <c r="G12" s="93" t="s">
        <v>61</v>
      </c>
      <c r="H12" s="164" t="s">
        <v>61</v>
      </c>
      <c r="I12" s="164" t="s">
        <v>61</v>
      </c>
      <c r="J12" s="164" t="s">
        <v>61</v>
      </c>
      <c r="K12" s="164" t="s">
        <v>61</v>
      </c>
      <c r="L12" s="93" t="s">
        <v>62</v>
      </c>
      <c r="M12" s="4"/>
      <c r="N12" s="4"/>
      <c r="O12" s="4"/>
    </row>
    <row r="13" spans="1:15" ht="15">
      <c r="A13" s="50" t="s">
        <v>60</v>
      </c>
      <c r="B13" s="167" t="s">
        <v>78</v>
      </c>
      <c r="C13" s="167" t="s">
        <v>78</v>
      </c>
      <c r="D13" s="167" t="s">
        <v>78</v>
      </c>
      <c r="E13" s="167" t="s">
        <v>78</v>
      </c>
      <c r="F13" s="173" t="s">
        <v>61</v>
      </c>
      <c r="G13" s="167" t="s">
        <v>78</v>
      </c>
      <c r="H13" s="167" t="s">
        <v>78</v>
      </c>
      <c r="I13" s="167" t="s">
        <v>78</v>
      </c>
      <c r="J13" s="160">
        <v>278.3437878260869</v>
      </c>
      <c r="K13" s="167" t="s">
        <v>78</v>
      </c>
      <c r="L13" s="173" t="s">
        <v>62</v>
      </c>
      <c r="M13" s="4"/>
      <c r="N13" s="4"/>
      <c r="O13" s="4"/>
    </row>
    <row r="14" spans="1:15" ht="15">
      <c r="A14" s="34" t="s">
        <v>15</v>
      </c>
      <c r="B14" s="139">
        <v>502.10676</v>
      </c>
      <c r="C14" s="141">
        <v>509.73114</v>
      </c>
      <c r="D14" s="139">
        <v>514.04856</v>
      </c>
      <c r="E14" s="139">
        <v>506.69975999999997</v>
      </c>
      <c r="F14" s="215" t="s">
        <v>61</v>
      </c>
      <c r="G14" s="86">
        <v>477.15758399999993</v>
      </c>
      <c r="H14" s="139">
        <f>AVERAGE(B14:F14)</f>
        <v>508.146555</v>
      </c>
      <c r="I14" s="139">
        <f>(H14/G14-1)*100</f>
        <v>6.494494070537504</v>
      </c>
      <c r="J14" s="159">
        <v>274.6693878260869</v>
      </c>
      <c r="K14" s="147">
        <v>457.37093999999996</v>
      </c>
      <c r="L14" s="86">
        <f>(K14/J14-1)*100</f>
        <v>66.51689641133021</v>
      </c>
      <c r="M14" s="4"/>
      <c r="N14" s="4"/>
      <c r="O14" s="4"/>
    </row>
    <row r="15" spans="1:15" ht="15">
      <c r="A15" s="35" t="s">
        <v>42</v>
      </c>
      <c r="B15" s="138">
        <v>492.92076</v>
      </c>
      <c r="C15" s="85">
        <v>500.54514</v>
      </c>
      <c r="D15" s="138">
        <v>504.86256</v>
      </c>
      <c r="E15" s="138">
        <v>497.51376</v>
      </c>
      <c r="F15" s="173" t="s">
        <v>61</v>
      </c>
      <c r="G15" s="85">
        <v>467.971584</v>
      </c>
      <c r="H15" s="138">
        <f>AVERAGE(B15:F15)</f>
        <v>498.960555</v>
      </c>
      <c r="I15" s="138">
        <f>(H15/G15-1)*100</f>
        <v>6.621977072864316</v>
      </c>
      <c r="J15" s="160">
        <v>272.8321878260869</v>
      </c>
      <c r="K15" s="146">
        <v>448.18494</v>
      </c>
      <c r="L15" s="85">
        <f>(K15/J15-1)*100</f>
        <v>64.27128469375806</v>
      </c>
      <c r="M15" s="4"/>
      <c r="N15" s="4"/>
      <c r="O15" s="4"/>
    </row>
    <row r="16" spans="1:15" ht="15">
      <c r="A16" s="36" t="s">
        <v>76</v>
      </c>
      <c r="B16" s="133" t="s">
        <v>61</v>
      </c>
      <c r="C16" s="133" t="s">
        <v>61</v>
      </c>
      <c r="D16" s="26" t="s">
        <v>61</v>
      </c>
      <c r="E16" s="26" t="s">
        <v>61</v>
      </c>
      <c r="F16" s="26" t="s">
        <v>61</v>
      </c>
      <c r="G16" s="26" t="s">
        <v>61</v>
      </c>
      <c r="H16" s="133" t="s">
        <v>61</v>
      </c>
      <c r="I16" s="133" t="s">
        <v>61</v>
      </c>
      <c r="J16" s="154" t="s">
        <v>62</v>
      </c>
      <c r="K16" s="26" t="s">
        <v>62</v>
      </c>
      <c r="L16" s="26" t="s">
        <v>62</v>
      </c>
      <c r="M16" s="4"/>
      <c r="N16" s="4"/>
      <c r="O16" s="4"/>
    </row>
    <row r="17" spans="1:15" ht="15.75">
      <c r="A17" s="37" t="s">
        <v>16</v>
      </c>
      <c r="B17" s="88"/>
      <c r="C17" s="88"/>
      <c r="D17" s="88"/>
      <c r="E17" s="88"/>
      <c r="F17" s="88"/>
      <c r="G17" s="88"/>
      <c r="H17" s="88"/>
      <c r="I17" s="88"/>
      <c r="J17" s="155"/>
      <c r="K17" s="148"/>
      <c r="L17" s="43"/>
      <c r="M17" s="4"/>
      <c r="N17" s="4"/>
      <c r="O17" s="4"/>
    </row>
    <row r="18" spans="1:15" ht="15">
      <c r="A18" s="38" t="s">
        <v>58</v>
      </c>
      <c r="B18" s="133" t="s">
        <v>61</v>
      </c>
      <c r="C18" s="133" t="s">
        <v>61</v>
      </c>
      <c r="D18" s="133" t="s">
        <v>61</v>
      </c>
      <c r="E18" s="133" t="s">
        <v>61</v>
      </c>
      <c r="F18" s="133" t="s">
        <v>61</v>
      </c>
      <c r="G18" s="133" t="s">
        <v>61</v>
      </c>
      <c r="H18" s="133" t="s">
        <v>61</v>
      </c>
      <c r="I18" s="133" t="s">
        <v>61</v>
      </c>
      <c r="J18" s="142" t="s">
        <v>62</v>
      </c>
      <c r="K18" s="26" t="s">
        <v>62</v>
      </c>
      <c r="L18" s="26" t="s">
        <v>62</v>
      </c>
      <c r="M18" s="4"/>
      <c r="N18" s="4"/>
      <c r="O18" s="4"/>
    </row>
    <row r="19" spans="1:15" ht="15.75">
      <c r="A19" s="68" t="s">
        <v>10</v>
      </c>
      <c r="B19" s="27"/>
      <c r="C19" s="88"/>
      <c r="D19" s="88"/>
      <c r="E19" s="27"/>
      <c r="F19" s="88"/>
      <c r="G19" s="88"/>
      <c r="H19" s="88"/>
      <c r="I19" s="88"/>
      <c r="J19" s="157"/>
      <c r="K19" s="149"/>
      <c r="L19" s="43"/>
      <c r="M19" s="4"/>
      <c r="N19" s="4"/>
      <c r="O19" s="4"/>
    </row>
    <row r="20" spans="1:15" ht="15">
      <c r="A20" s="36" t="s">
        <v>17</v>
      </c>
      <c r="B20" s="92">
        <v>309</v>
      </c>
      <c r="C20" s="92">
        <v>311</v>
      </c>
      <c r="D20" s="92">
        <v>313</v>
      </c>
      <c r="E20" s="26" t="s">
        <v>61</v>
      </c>
      <c r="F20" s="26" t="s">
        <v>61</v>
      </c>
      <c r="G20" s="84">
        <v>311</v>
      </c>
      <c r="H20" s="92">
        <f>AVERAGE(B20:F20)</f>
        <v>311</v>
      </c>
      <c r="I20" s="92">
        <f>(H20/G20-1)*100</f>
        <v>0</v>
      </c>
      <c r="J20" s="162">
        <v>235.43</v>
      </c>
      <c r="K20" s="150">
        <v>335.95</v>
      </c>
      <c r="L20" s="92">
        <f>(K20/J20-1)*100</f>
        <v>42.696342861997195</v>
      </c>
      <c r="M20" s="4"/>
      <c r="N20" s="4"/>
      <c r="O20" s="4"/>
    </row>
    <row r="21" spans="1:15" ht="15.75">
      <c r="A21" s="37" t="s">
        <v>12</v>
      </c>
      <c r="B21" s="27"/>
      <c r="C21" s="27"/>
      <c r="D21" s="27"/>
      <c r="E21" s="27"/>
      <c r="F21" s="88"/>
      <c r="G21" s="88"/>
      <c r="H21" s="88"/>
      <c r="I21" s="88"/>
      <c r="J21" s="158"/>
      <c r="K21" s="145"/>
      <c r="L21" s="27"/>
      <c r="M21" s="4"/>
      <c r="N21" s="4"/>
      <c r="O21" s="4"/>
    </row>
    <row r="22" spans="1:15" ht="15">
      <c r="A22" s="70" t="s">
        <v>18</v>
      </c>
      <c r="B22" s="92">
        <v>351.18</v>
      </c>
      <c r="C22" s="92">
        <v>355.02</v>
      </c>
      <c r="D22" s="92">
        <v>355.9</v>
      </c>
      <c r="E22" s="92">
        <v>358.56</v>
      </c>
      <c r="F22" s="26" t="s">
        <v>61</v>
      </c>
      <c r="G22" s="101">
        <v>352.81000000000006</v>
      </c>
      <c r="H22" s="92">
        <f>AVERAGE(B22:F22)</f>
        <v>355.16499999999996</v>
      </c>
      <c r="I22" s="92">
        <f>(H22/G22-1)*100</f>
        <v>0.667498086788898</v>
      </c>
      <c r="J22" s="162">
        <v>250.74</v>
      </c>
      <c r="K22" s="150">
        <v>360.19</v>
      </c>
      <c r="L22" s="92">
        <f>(K22/J22-1)*100</f>
        <v>43.65079365079365</v>
      </c>
      <c r="M22" s="4"/>
      <c r="N22" s="4"/>
      <c r="O22" s="4"/>
    </row>
    <row r="23" spans="1:15" ht="15">
      <c r="A23" s="72" t="s">
        <v>19</v>
      </c>
      <c r="B23" s="27">
        <v>350.18</v>
      </c>
      <c r="C23" s="27">
        <v>354.02</v>
      </c>
      <c r="D23" s="27">
        <v>354.9</v>
      </c>
      <c r="E23" s="27">
        <v>357.56</v>
      </c>
      <c r="F23" s="88" t="s">
        <v>61</v>
      </c>
      <c r="G23" s="102">
        <v>351.81000000000006</v>
      </c>
      <c r="H23" s="27">
        <f>AVERAGE(B23:F23)</f>
        <v>354.16499999999996</v>
      </c>
      <c r="I23" s="27">
        <f>(H23/G23-1)*100</f>
        <v>0.6693954122963808</v>
      </c>
      <c r="J23" s="163">
        <v>249.74</v>
      </c>
      <c r="K23" s="151">
        <v>359.19</v>
      </c>
      <c r="L23" s="27">
        <f>(K23/J23-1)*100</f>
        <v>43.825578601745804</v>
      </c>
      <c r="M23" s="4"/>
      <c r="N23" s="4"/>
      <c r="O23" s="4"/>
    </row>
    <row r="24" spans="1:15" ht="15">
      <c r="A24" s="69" t="s">
        <v>63</v>
      </c>
      <c r="B24" s="92">
        <v>344.4725656537152</v>
      </c>
      <c r="C24" s="92">
        <v>346.34649641087145</v>
      </c>
      <c r="D24" s="92">
        <v>347.4488086209633</v>
      </c>
      <c r="E24" s="92">
        <v>357.03892484876275</v>
      </c>
      <c r="F24" s="26" t="s">
        <v>61</v>
      </c>
      <c r="G24" s="103">
        <v>350.5352828092206</v>
      </c>
      <c r="H24" s="92">
        <f>AVERAGE(B24:F24)</f>
        <v>348.82669888357816</v>
      </c>
      <c r="I24" s="92">
        <f>(H24/G24-1)*100</f>
        <v>-0.4874213836477903</v>
      </c>
      <c r="J24" s="161">
        <v>288.0341804970105</v>
      </c>
      <c r="K24" s="152">
        <v>349.7492862768073</v>
      </c>
      <c r="L24" s="92">
        <f>(K24/J24-1)*100</f>
        <v>21.42631324980453</v>
      </c>
      <c r="M24" s="4"/>
      <c r="N24" s="4"/>
      <c r="O24" s="4"/>
    </row>
    <row r="25" spans="1:15" ht="15.75">
      <c r="A25" s="73" t="s">
        <v>69</v>
      </c>
      <c r="B25" s="87"/>
      <c r="C25" s="88"/>
      <c r="D25" s="88"/>
      <c r="E25" s="27"/>
      <c r="F25" s="88"/>
      <c r="G25" s="87"/>
      <c r="H25" s="87"/>
      <c r="I25" s="87"/>
      <c r="J25" s="158"/>
      <c r="K25" s="145"/>
      <c r="L25" s="27"/>
      <c r="M25" s="4"/>
      <c r="N25" s="4"/>
      <c r="O25" s="4"/>
    </row>
    <row r="26" spans="1:15" ht="15">
      <c r="A26" s="69" t="s">
        <v>20</v>
      </c>
      <c r="B26" s="103">
        <v>431</v>
      </c>
      <c r="C26" s="103">
        <v>431</v>
      </c>
      <c r="D26" s="103">
        <v>431</v>
      </c>
      <c r="E26" s="103">
        <v>431</v>
      </c>
      <c r="F26" s="103">
        <v>431</v>
      </c>
      <c r="G26" s="103">
        <v>428</v>
      </c>
      <c r="H26" s="103">
        <f>AVERAGE(B26:F26)</f>
        <v>431</v>
      </c>
      <c r="I26" s="92">
        <f aca="true" t="shared" si="0" ref="I26:I31">(H26/G26-1)*100</f>
        <v>0.7009345794392496</v>
      </c>
      <c r="J26" s="161">
        <v>530.96</v>
      </c>
      <c r="K26" s="152">
        <v>420.7</v>
      </c>
      <c r="L26" s="92">
        <f aca="true" t="shared" si="1" ref="L26:L31">(K26/J26-1)*100</f>
        <v>-20.76615940937171</v>
      </c>
      <c r="M26" s="4"/>
      <c r="N26" s="4"/>
      <c r="O26" s="4"/>
    </row>
    <row r="27" spans="1:12" ht="15">
      <c r="A27" s="71" t="s">
        <v>21</v>
      </c>
      <c r="B27" s="87">
        <v>428</v>
      </c>
      <c r="C27" s="87">
        <v>428</v>
      </c>
      <c r="D27" s="87">
        <v>428</v>
      </c>
      <c r="E27" s="87">
        <v>428</v>
      </c>
      <c r="F27" s="87">
        <v>428</v>
      </c>
      <c r="G27" s="87">
        <v>425</v>
      </c>
      <c r="H27" s="87">
        <f>AVERAGE(B27:F27)</f>
        <v>428</v>
      </c>
      <c r="I27" s="27">
        <f t="shared" si="0"/>
        <v>0.7058823529411784</v>
      </c>
      <c r="J27" s="158">
        <v>529.48</v>
      </c>
      <c r="K27" s="145">
        <v>417.7</v>
      </c>
      <c r="L27" s="27">
        <f t="shared" si="1"/>
        <v>-21.11127899070787</v>
      </c>
    </row>
    <row r="28" spans="1:12" ht="15">
      <c r="A28" s="69" t="s">
        <v>22</v>
      </c>
      <c r="B28" s="103">
        <v>430</v>
      </c>
      <c r="C28" s="103">
        <v>430</v>
      </c>
      <c r="D28" s="103">
        <v>430</v>
      </c>
      <c r="E28" s="103">
        <v>430</v>
      </c>
      <c r="F28" s="103">
        <v>430</v>
      </c>
      <c r="G28" s="103">
        <v>427.6</v>
      </c>
      <c r="H28" s="103">
        <f>AVERAGE(B28:F28)</f>
        <v>430</v>
      </c>
      <c r="I28" s="103">
        <f t="shared" si="0"/>
        <v>0.5612722170252438</v>
      </c>
      <c r="J28" s="161">
        <v>526.7</v>
      </c>
      <c r="K28" s="152">
        <v>419</v>
      </c>
      <c r="L28" s="103">
        <f t="shared" si="1"/>
        <v>-20.44807290677806</v>
      </c>
    </row>
    <row r="29" spans="1:12" ht="15.75">
      <c r="A29" s="73" t="s">
        <v>70</v>
      </c>
      <c r="B29" s="87"/>
      <c r="C29" s="87"/>
      <c r="D29" s="87"/>
      <c r="E29" s="87"/>
      <c r="F29" s="87"/>
      <c r="G29" s="87"/>
      <c r="H29" s="87"/>
      <c r="I29" s="87"/>
      <c r="J29" s="158"/>
      <c r="K29" s="145"/>
      <c r="L29" s="87"/>
    </row>
    <row r="30" spans="1:12" ht="15">
      <c r="A30" s="69" t="s">
        <v>64</v>
      </c>
      <c r="B30" s="103">
        <v>407.5</v>
      </c>
      <c r="C30" s="103">
        <v>407.5</v>
      </c>
      <c r="D30" s="103">
        <v>407.5</v>
      </c>
      <c r="E30" s="103">
        <v>422.5</v>
      </c>
      <c r="F30" s="103">
        <v>422.5</v>
      </c>
      <c r="G30" s="103">
        <v>407.5</v>
      </c>
      <c r="H30" s="103">
        <f>AVERAGE(B30:F30)</f>
        <v>413.5</v>
      </c>
      <c r="I30" s="103">
        <f t="shared" si="0"/>
        <v>1.4723926380368013</v>
      </c>
      <c r="J30" s="161">
        <v>510</v>
      </c>
      <c r="K30" s="152">
        <v>410.4347826086956</v>
      </c>
      <c r="L30" s="103">
        <f t="shared" si="1"/>
        <v>-19.522591645353803</v>
      </c>
    </row>
    <row r="31" spans="1:12" ht="15">
      <c r="A31" s="90" t="s">
        <v>65</v>
      </c>
      <c r="B31" s="81">
        <v>402.5</v>
      </c>
      <c r="C31" s="81">
        <v>402.5</v>
      </c>
      <c r="D31" s="81">
        <v>402.5</v>
      </c>
      <c r="E31" s="81">
        <v>402.5</v>
      </c>
      <c r="F31" s="81">
        <v>417.5</v>
      </c>
      <c r="G31" s="81">
        <v>402.5</v>
      </c>
      <c r="H31" s="118">
        <f>AVERAGE(B31:F31)</f>
        <v>405.5</v>
      </c>
      <c r="I31" s="81">
        <f t="shared" si="0"/>
        <v>0.7453416149068248</v>
      </c>
      <c r="J31" s="165">
        <v>504.7826086956522</v>
      </c>
      <c r="K31" s="153">
        <v>405</v>
      </c>
      <c r="L31" s="81">
        <f t="shared" si="1"/>
        <v>-19.76744186046512</v>
      </c>
    </row>
    <row r="32" spans="1:12" ht="15.75" customHeight="1">
      <c r="A32" s="203" t="s">
        <v>79</v>
      </c>
      <c r="B32" s="203"/>
      <c r="C32" s="203"/>
      <c r="D32" s="203"/>
      <c r="E32" s="82"/>
      <c r="F32" s="82"/>
      <c r="G32" s="204" t="s">
        <v>0</v>
      </c>
      <c r="H32" s="204"/>
      <c r="I32" s="204"/>
      <c r="J32" s="83"/>
      <c r="K32" s="83"/>
      <c r="L32" s="83"/>
    </row>
    <row r="33" spans="1:12" ht="15">
      <c r="A33" s="197" t="s">
        <v>77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spans="1:12" ht="15">
      <c r="A34" s="197" t="s">
        <v>84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</row>
    <row r="35" spans="1:3" ht="15.75">
      <c r="A35" s="166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22:H24 H10 H6 H20" formulaRange="1" unlockedFormula="1"/>
    <ignoredError sqref="K25 L20:L26 L6:L10 I25:I31 I10 I22:I24 I20 I6" unlockedFormula="1"/>
    <ignoredError sqref="H11:H19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9" t="s">
        <v>83</v>
      </c>
      <c r="C2" s="199"/>
      <c r="D2" s="199"/>
      <c r="E2" s="199"/>
      <c r="F2" s="199"/>
      <c r="G2" s="205" t="s">
        <v>2</v>
      </c>
      <c r="H2" s="205"/>
      <c r="I2" s="205"/>
      <c r="J2" s="20"/>
      <c r="K2" s="21"/>
      <c r="L2" s="22"/>
    </row>
    <row r="3" spans="1:12" ht="15" customHeight="1">
      <c r="A3" s="19"/>
      <c r="B3" s="199"/>
      <c r="C3" s="199"/>
      <c r="D3" s="199"/>
      <c r="E3" s="199"/>
      <c r="F3" s="199"/>
      <c r="G3" s="205"/>
      <c r="H3" s="205"/>
      <c r="I3" s="205"/>
      <c r="J3" s="202" t="s">
        <v>3</v>
      </c>
      <c r="K3" s="202"/>
      <c r="L3" s="202"/>
    </row>
    <row r="4" spans="1:12" ht="15" customHeight="1">
      <c r="A4" s="208" t="s">
        <v>1</v>
      </c>
      <c r="B4" s="109" t="s">
        <v>4</v>
      </c>
      <c r="C4" s="109" t="s">
        <v>5</v>
      </c>
      <c r="D4" s="109" t="s">
        <v>6</v>
      </c>
      <c r="E4" s="109" t="s">
        <v>7</v>
      </c>
      <c r="F4" s="109" t="s">
        <v>8</v>
      </c>
      <c r="G4" s="206"/>
      <c r="H4" s="207"/>
      <c r="I4" s="205"/>
      <c r="J4" s="209" t="s">
        <v>82</v>
      </c>
      <c r="K4" s="210"/>
      <c r="L4" s="211"/>
    </row>
    <row r="5" spans="1:12" ht="15" customHeight="1">
      <c r="A5" s="208"/>
      <c r="B5" s="110">
        <v>11</v>
      </c>
      <c r="C5" s="110">
        <v>12</v>
      </c>
      <c r="D5" s="110">
        <v>13</v>
      </c>
      <c r="E5" s="110">
        <v>14</v>
      </c>
      <c r="F5" s="110">
        <v>15</v>
      </c>
      <c r="G5" s="52" t="s">
        <v>52</v>
      </c>
      <c r="H5" s="55" t="s">
        <v>53</v>
      </c>
      <c r="I5" s="42" t="s">
        <v>9</v>
      </c>
      <c r="J5" s="181">
        <v>2021</v>
      </c>
      <c r="K5" s="181">
        <v>2022</v>
      </c>
      <c r="L5" s="182" t="s">
        <v>54</v>
      </c>
    </row>
    <row r="6" spans="1:12" ht="15" customHeight="1">
      <c r="A6" s="40"/>
      <c r="B6" s="114" t="s">
        <v>75</v>
      </c>
      <c r="C6" s="114"/>
      <c r="D6" s="114"/>
      <c r="E6" s="115"/>
      <c r="F6" s="116"/>
      <c r="G6" s="53"/>
      <c r="H6" s="80"/>
      <c r="I6" s="25"/>
      <c r="J6" s="183"/>
      <c r="K6" s="3"/>
      <c r="L6" s="184"/>
    </row>
    <row r="7" spans="1:12" ht="15" customHeight="1">
      <c r="A7" s="32" t="s">
        <v>23</v>
      </c>
      <c r="B7" s="26" t="s">
        <v>62</v>
      </c>
      <c r="C7" s="26" t="s">
        <v>62</v>
      </c>
      <c r="D7" s="26" t="s">
        <v>62</v>
      </c>
      <c r="E7" s="26" t="s">
        <v>62</v>
      </c>
      <c r="F7" s="26" t="s">
        <v>62</v>
      </c>
      <c r="G7" s="168" t="s">
        <v>62</v>
      </c>
      <c r="H7" s="168" t="s">
        <v>62</v>
      </c>
      <c r="I7" s="168" t="s">
        <v>62</v>
      </c>
      <c r="J7" s="144" t="s">
        <v>61</v>
      </c>
      <c r="K7" s="144" t="s">
        <v>61</v>
      </c>
      <c r="L7" s="144" t="s">
        <v>61</v>
      </c>
    </row>
    <row r="8" spans="1:12" ht="15" customHeight="1">
      <c r="A8" s="40" t="s">
        <v>24</v>
      </c>
      <c r="B8" s="108">
        <v>553.2188</v>
      </c>
      <c r="C8" s="27">
        <v>555.9746</v>
      </c>
      <c r="D8" s="27">
        <v>548.9129</v>
      </c>
      <c r="E8" s="27">
        <v>521.5276</v>
      </c>
      <c r="F8" s="88" t="s">
        <v>62</v>
      </c>
      <c r="G8" s="169">
        <v>522.2164999999999</v>
      </c>
      <c r="H8" s="27">
        <f>AVERAGE(B8:F8)</f>
        <v>544.9084750000001</v>
      </c>
      <c r="I8" s="27">
        <f>(H8/G8-1)*100</f>
        <v>4.345319422117111</v>
      </c>
      <c r="J8" s="119">
        <v>259.1</v>
      </c>
      <c r="K8" s="120">
        <v>491.51</v>
      </c>
      <c r="L8" s="145">
        <f>(K8/J8-1)*100</f>
        <v>89.69895793130063</v>
      </c>
    </row>
    <row r="9" spans="1:12" ht="15" customHeight="1">
      <c r="A9" s="32" t="s">
        <v>25</v>
      </c>
      <c r="B9" s="28">
        <v>649</v>
      </c>
      <c r="C9" s="84">
        <v>653</v>
      </c>
      <c r="D9" s="84">
        <v>654</v>
      </c>
      <c r="E9" s="26" t="s">
        <v>61</v>
      </c>
      <c r="F9" s="26" t="s">
        <v>62</v>
      </c>
      <c r="G9" s="170">
        <v>642</v>
      </c>
      <c r="H9" s="84">
        <f>AVERAGE(B9:F9)</f>
        <v>652</v>
      </c>
      <c r="I9" s="84">
        <f>(H9/G9-1)*100</f>
        <v>1.5576323987538832</v>
      </c>
      <c r="J9" s="121">
        <v>519.83</v>
      </c>
      <c r="K9" s="121">
        <v>688.68</v>
      </c>
      <c r="L9" s="143">
        <f>(K9/J9-1)*100</f>
        <v>32.48177288729006</v>
      </c>
    </row>
    <row r="10" spans="1:12" ht="15" customHeight="1">
      <c r="A10" s="49" t="s">
        <v>26</v>
      </c>
      <c r="B10" s="108">
        <v>608.2051</v>
      </c>
      <c r="C10" s="27">
        <v>613.7167</v>
      </c>
      <c r="D10" s="27">
        <v>615.8294</v>
      </c>
      <c r="E10" s="27">
        <v>618.1259</v>
      </c>
      <c r="F10" s="88" t="s">
        <v>62</v>
      </c>
      <c r="G10" s="169">
        <v>601.6646199999999</v>
      </c>
      <c r="H10" s="27">
        <f aca="true" t="shared" si="0" ref="H10:H31">AVERAGE(B10:F10)</f>
        <v>613.969275</v>
      </c>
      <c r="I10" s="27">
        <f aca="true" t="shared" si="1" ref="I10:I31">(H10/G10-1)*100</f>
        <v>2.045101970596197</v>
      </c>
      <c r="J10" s="120">
        <v>519.84</v>
      </c>
      <c r="K10" s="120">
        <v>617.2</v>
      </c>
      <c r="L10" s="145">
        <f>(K10/J10-1)*100</f>
        <v>18.728839642967078</v>
      </c>
    </row>
    <row r="11" spans="1:12" ht="15" customHeight="1">
      <c r="A11" s="32" t="s">
        <v>50</v>
      </c>
      <c r="B11" s="28">
        <v>927.58346581876</v>
      </c>
      <c r="C11" s="84">
        <v>916.5479018210609</v>
      </c>
      <c r="D11" s="84">
        <v>914.1274238227146</v>
      </c>
      <c r="E11" s="84">
        <v>924.0506329113924</v>
      </c>
      <c r="F11" s="26" t="s">
        <v>62</v>
      </c>
      <c r="G11" s="170">
        <v>923.1569494217041</v>
      </c>
      <c r="H11" s="84">
        <f t="shared" si="0"/>
        <v>920.577356093482</v>
      </c>
      <c r="I11" s="84">
        <f t="shared" si="1"/>
        <v>-0.2794317185001005</v>
      </c>
      <c r="J11" s="121">
        <v>630.2479757090391</v>
      </c>
      <c r="K11" s="121">
        <v>887.4687833726405</v>
      </c>
      <c r="L11" s="143">
        <f>(K11/J11-1)*100</f>
        <v>40.81263527649157</v>
      </c>
    </row>
    <row r="12" spans="1:12" s="13" customFormat="1" ht="15" customHeight="1">
      <c r="A12" s="111" t="s">
        <v>55</v>
      </c>
      <c r="B12" s="88" t="s">
        <v>62</v>
      </c>
      <c r="C12" s="88" t="s">
        <v>62</v>
      </c>
      <c r="D12" s="88" t="s">
        <v>62</v>
      </c>
      <c r="E12" s="88" t="s">
        <v>62</v>
      </c>
      <c r="F12" s="88" t="s">
        <v>62</v>
      </c>
      <c r="G12" s="171" t="s">
        <v>62</v>
      </c>
      <c r="H12" s="171" t="s">
        <v>62</v>
      </c>
      <c r="I12" s="171" t="s">
        <v>62</v>
      </c>
      <c r="J12" s="140" t="s">
        <v>62</v>
      </c>
      <c r="K12" s="149" t="s">
        <v>62</v>
      </c>
      <c r="L12" s="149" t="s">
        <v>62</v>
      </c>
    </row>
    <row r="13" spans="1:12" ht="15" customHeight="1">
      <c r="A13" s="51" t="s">
        <v>27</v>
      </c>
      <c r="B13" s="28">
        <v>287</v>
      </c>
      <c r="C13" s="84">
        <v>287</v>
      </c>
      <c r="D13" s="84">
        <v>287</v>
      </c>
      <c r="E13" s="26" t="s">
        <v>61</v>
      </c>
      <c r="F13" s="26" t="s">
        <v>62</v>
      </c>
      <c r="G13" s="170">
        <v>291</v>
      </c>
      <c r="H13" s="84">
        <f>AVERAGE(B13:F13)</f>
        <v>287</v>
      </c>
      <c r="I13" s="84">
        <f>(H13/G13-1)*100</f>
        <v>-1.3745704467353903</v>
      </c>
      <c r="J13" s="104">
        <v>260.43</v>
      </c>
      <c r="K13" s="104">
        <v>288.55</v>
      </c>
      <c r="L13" s="143">
        <f aca="true" t="shared" si="2" ref="L13:L22">(K13/J13-1)*100</f>
        <v>10.797527166609067</v>
      </c>
    </row>
    <row r="14" spans="1:12" ht="15" customHeight="1">
      <c r="A14" s="111" t="s">
        <v>28</v>
      </c>
      <c r="B14" s="108">
        <v>1715.1944</v>
      </c>
      <c r="C14" s="27">
        <v>1740.1066</v>
      </c>
      <c r="D14" s="27">
        <v>1799.1904</v>
      </c>
      <c r="E14" s="27">
        <v>1816.8273</v>
      </c>
      <c r="F14" s="88" t="s">
        <v>62</v>
      </c>
      <c r="G14" s="169">
        <v>1685.29968</v>
      </c>
      <c r="H14" s="27">
        <f t="shared" si="0"/>
        <v>1767.8296750000002</v>
      </c>
      <c r="I14" s="27">
        <f t="shared" si="1"/>
        <v>4.897051603308911</v>
      </c>
      <c r="J14" s="105">
        <v>1253.29</v>
      </c>
      <c r="K14" s="105">
        <v>1708.72</v>
      </c>
      <c r="L14" s="145">
        <f t="shared" si="2"/>
        <v>36.33875639317316</v>
      </c>
    </row>
    <row r="15" spans="1:12" ht="15" customHeight="1">
      <c r="A15" s="112" t="s">
        <v>29</v>
      </c>
      <c r="B15" s="28">
        <v>1638.0327</v>
      </c>
      <c r="C15" s="84">
        <v>1662.9449</v>
      </c>
      <c r="D15" s="84">
        <v>1722.0287</v>
      </c>
      <c r="E15" s="84">
        <v>1739.6656</v>
      </c>
      <c r="F15" s="26" t="s">
        <v>62</v>
      </c>
      <c r="G15" s="170">
        <v>1608.13798</v>
      </c>
      <c r="H15" s="84">
        <f t="shared" si="0"/>
        <v>1690.667975</v>
      </c>
      <c r="I15" s="84">
        <f t="shared" si="1"/>
        <v>5.132022004728731</v>
      </c>
      <c r="J15" s="106">
        <v>1190.86</v>
      </c>
      <c r="K15" s="106">
        <v>1672.42</v>
      </c>
      <c r="L15" s="143">
        <f t="shared" si="2"/>
        <v>40.4380027879012</v>
      </c>
    </row>
    <row r="16" spans="1:12" ht="15" customHeight="1">
      <c r="A16" s="111" t="s">
        <v>30</v>
      </c>
      <c r="B16" s="108">
        <v>1946.4985</v>
      </c>
      <c r="C16" s="27">
        <v>1960.1437</v>
      </c>
      <c r="D16" s="27">
        <v>1948.6846</v>
      </c>
      <c r="E16" s="27">
        <v>1964.3051</v>
      </c>
      <c r="F16" s="88" t="s">
        <v>62</v>
      </c>
      <c r="G16" s="169">
        <v>1950.9381400000002</v>
      </c>
      <c r="H16" s="27">
        <f t="shared" si="0"/>
        <v>1954.907975</v>
      </c>
      <c r="I16" s="27">
        <f t="shared" si="1"/>
        <v>0.2034833867156749</v>
      </c>
      <c r="J16" s="105">
        <v>1312.25</v>
      </c>
      <c r="K16" s="105">
        <v>1976.3</v>
      </c>
      <c r="L16" s="145">
        <f t="shared" si="2"/>
        <v>50.60392455705849</v>
      </c>
    </row>
    <row r="17" spans="1:12" ht="15" customHeight="1">
      <c r="A17" s="112" t="s">
        <v>31</v>
      </c>
      <c r="B17" s="28">
        <v>1759</v>
      </c>
      <c r="C17" s="84">
        <v>1783</v>
      </c>
      <c r="D17" s="84">
        <v>1838</v>
      </c>
      <c r="E17" s="26" t="s">
        <v>61</v>
      </c>
      <c r="F17" s="26" t="s">
        <v>62</v>
      </c>
      <c r="G17" s="170">
        <v>1729.8</v>
      </c>
      <c r="H17" s="84">
        <f>AVERAGE(B17:F17)</f>
        <v>1793.3333333333333</v>
      </c>
      <c r="I17" s="84">
        <f>(H17/G17-1)*100</f>
        <v>3.6728716229236458</v>
      </c>
      <c r="J17" s="106">
        <v>1209.61</v>
      </c>
      <c r="K17" s="106">
        <v>1760.55</v>
      </c>
      <c r="L17" s="143">
        <f t="shared" si="2"/>
        <v>45.54691181455182</v>
      </c>
    </row>
    <row r="18" spans="1:12" ht="15" customHeight="1">
      <c r="A18" s="111" t="s">
        <v>32</v>
      </c>
      <c r="B18" s="27">
        <v>2000</v>
      </c>
      <c r="C18" s="27">
        <v>2000</v>
      </c>
      <c r="D18" s="88" t="s">
        <v>61</v>
      </c>
      <c r="E18" s="88" t="s">
        <v>61</v>
      </c>
      <c r="F18" s="88" t="s">
        <v>62</v>
      </c>
      <c r="G18" s="171">
        <v>2200</v>
      </c>
      <c r="H18" s="27">
        <f t="shared" si="0"/>
        <v>2000</v>
      </c>
      <c r="I18" s="27">
        <f t="shared" si="1"/>
        <v>-9.090909090909093</v>
      </c>
      <c r="J18" s="105">
        <v>1638.26</v>
      </c>
      <c r="K18" s="105">
        <v>1337.5</v>
      </c>
      <c r="L18" s="145">
        <f t="shared" si="2"/>
        <v>-18.3585023134301</v>
      </c>
    </row>
    <row r="19" spans="1:12" ht="15" customHeight="1">
      <c r="A19" s="112" t="s">
        <v>33</v>
      </c>
      <c r="B19" s="28">
        <v>2100</v>
      </c>
      <c r="C19" s="84">
        <v>2100</v>
      </c>
      <c r="D19" s="84">
        <v>2100</v>
      </c>
      <c r="E19" s="26" t="s">
        <v>61</v>
      </c>
      <c r="F19" s="26" t="s">
        <v>62</v>
      </c>
      <c r="G19" s="170">
        <v>2140</v>
      </c>
      <c r="H19" s="84">
        <f>AVERAGE(B19:F19)</f>
        <v>2100</v>
      </c>
      <c r="I19" s="84">
        <f>(H19/G19-1)*100</f>
        <v>-1.869158878504673</v>
      </c>
      <c r="J19" s="106">
        <v>1542.17</v>
      </c>
      <c r="K19" s="106">
        <v>2217.05</v>
      </c>
      <c r="L19" s="143">
        <f t="shared" si="2"/>
        <v>43.76171239227842</v>
      </c>
    </row>
    <row r="20" spans="1:12" ht="15" customHeight="1">
      <c r="A20" s="111" t="s">
        <v>34</v>
      </c>
      <c r="B20" s="108">
        <v>2316.2244</v>
      </c>
      <c r="C20" s="27">
        <v>2406.6209</v>
      </c>
      <c r="D20" s="27">
        <v>2316.7695</v>
      </c>
      <c r="E20" s="27">
        <v>2426.8147</v>
      </c>
      <c r="F20" s="88" t="s">
        <v>62</v>
      </c>
      <c r="G20" s="169">
        <v>2277.7565999999997</v>
      </c>
      <c r="H20" s="27">
        <f t="shared" si="0"/>
        <v>2366.6073749999996</v>
      </c>
      <c r="I20" s="27">
        <f t="shared" si="1"/>
        <v>3.9008019996517485</v>
      </c>
      <c r="J20" s="105">
        <v>1283.09</v>
      </c>
      <c r="K20" s="105">
        <v>2176.57</v>
      </c>
      <c r="L20" s="145">
        <f t="shared" si="2"/>
        <v>69.63502170541429</v>
      </c>
    </row>
    <row r="21" spans="1:12" ht="15" customHeight="1">
      <c r="A21" s="112" t="s">
        <v>35</v>
      </c>
      <c r="B21" s="28">
        <v>3351.0224</v>
      </c>
      <c r="C21" s="84">
        <v>3351.0224</v>
      </c>
      <c r="D21" s="84">
        <v>3351.0224</v>
      </c>
      <c r="E21" s="84">
        <v>3351.0224</v>
      </c>
      <c r="F21" s="26" t="s">
        <v>62</v>
      </c>
      <c r="G21" s="170">
        <v>2491.2206</v>
      </c>
      <c r="H21" s="84">
        <f t="shared" si="0"/>
        <v>3351.0224</v>
      </c>
      <c r="I21" s="84">
        <f t="shared" si="1"/>
        <v>34.513274336283175</v>
      </c>
      <c r="J21" s="106">
        <v>1577.74</v>
      </c>
      <c r="K21" s="106">
        <v>2310.06</v>
      </c>
      <c r="L21" s="143">
        <f t="shared" si="2"/>
        <v>46.41575925057359</v>
      </c>
    </row>
    <row r="22" spans="1:12" ht="15" customHeight="1">
      <c r="A22" s="111" t="s">
        <v>36</v>
      </c>
      <c r="B22" s="108">
        <v>3527.392</v>
      </c>
      <c r="C22" s="27">
        <v>3527.392</v>
      </c>
      <c r="D22" s="27">
        <v>3527.392</v>
      </c>
      <c r="E22" s="108">
        <v>3527.392</v>
      </c>
      <c r="F22" s="88" t="s">
        <v>62</v>
      </c>
      <c r="G22" s="169">
        <v>2645.544</v>
      </c>
      <c r="H22" s="27">
        <f t="shared" si="0"/>
        <v>3527.392</v>
      </c>
      <c r="I22" s="27">
        <f t="shared" si="1"/>
        <v>33.33333333333333</v>
      </c>
      <c r="J22" s="105">
        <v>1776.16</v>
      </c>
      <c r="K22" s="105">
        <v>2464.38</v>
      </c>
      <c r="L22" s="145">
        <f t="shared" si="2"/>
        <v>38.74763534816683</v>
      </c>
    </row>
    <row r="23" spans="1:12" ht="15" customHeight="1">
      <c r="A23" s="113" t="s">
        <v>37</v>
      </c>
      <c r="B23" s="28"/>
      <c r="C23" s="84"/>
      <c r="D23" s="84"/>
      <c r="E23" s="28"/>
      <c r="F23" s="26"/>
      <c r="G23" s="168"/>
      <c r="H23" s="168"/>
      <c r="I23" s="168"/>
      <c r="J23" s="104"/>
      <c r="K23" s="104"/>
      <c r="L23" s="104"/>
    </row>
    <row r="24" spans="1:12" ht="15" customHeight="1">
      <c r="A24" s="111" t="s">
        <v>38</v>
      </c>
      <c r="B24" s="108">
        <v>447.5379</v>
      </c>
      <c r="C24" s="27">
        <v>446.4355</v>
      </c>
      <c r="D24" s="27">
        <v>445.9946</v>
      </c>
      <c r="E24" s="108">
        <v>443.79</v>
      </c>
      <c r="F24" s="88" t="s">
        <v>62</v>
      </c>
      <c r="G24" s="169">
        <v>430.38592</v>
      </c>
      <c r="H24" s="169">
        <f t="shared" si="0"/>
        <v>445.93949999999995</v>
      </c>
      <c r="I24" s="27">
        <f t="shared" si="1"/>
        <v>3.61386822319838</v>
      </c>
      <c r="J24" s="107">
        <v>344.46</v>
      </c>
      <c r="K24" s="145">
        <v>418.48</v>
      </c>
      <c r="L24" s="148">
        <f>(K24/J24-1)*100</f>
        <v>21.488706961621105</v>
      </c>
    </row>
    <row r="25" spans="1:12" ht="15" customHeight="1">
      <c r="A25" s="112" t="s">
        <v>39</v>
      </c>
      <c r="B25" s="28">
        <v>559.3</v>
      </c>
      <c r="C25" s="84">
        <v>563.4</v>
      </c>
      <c r="D25" s="84">
        <v>576.2</v>
      </c>
      <c r="E25" s="28">
        <v>549.7</v>
      </c>
      <c r="F25" s="26" t="s">
        <v>62</v>
      </c>
      <c r="G25" s="170">
        <v>548.0000000000001</v>
      </c>
      <c r="H25" s="84">
        <f t="shared" si="0"/>
        <v>562.15</v>
      </c>
      <c r="I25" s="84">
        <f t="shared" si="1"/>
        <v>2.5821167883211427</v>
      </c>
      <c r="J25" s="152">
        <v>451.44</v>
      </c>
      <c r="K25" s="152">
        <v>533.3</v>
      </c>
      <c r="L25" s="143">
        <f>(K25/J25-1)*100</f>
        <v>18.13308523834838</v>
      </c>
    </row>
    <row r="26" spans="1:12" ht="15" customHeight="1">
      <c r="A26" s="111" t="s">
        <v>40</v>
      </c>
      <c r="B26" s="108">
        <v>447.7583</v>
      </c>
      <c r="C26" s="27">
        <v>445.7742</v>
      </c>
      <c r="D26" s="27">
        <v>443.1286</v>
      </c>
      <c r="E26" s="108">
        <v>442.2468</v>
      </c>
      <c r="F26" s="88" t="s">
        <v>62</v>
      </c>
      <c r="G26" s="169">
        <v>436.95568000000003</v>
      </c>
      <c r="H26" s="27">
        <f t="shared" si="0"/>
        <v>444.72697500000004</v>
      </c>
      <c r="I26" s="27">
        <f t="shared" si="1"/>
        <v>1.7785087494457175</v>
      </c>
      <c r="J26" s="151">
        <v>348.45</v>
      </c>
      <c r="K26" s="151">
        <v>421.25</v>
      </c>
      <c r="L26" s="148">
        <f>(K26/J26-1)*100</f>
        <v>20.892524035012205</v>
      </c>
    </row>
    <row r="27" spans="1:12" ht="15" customHeight="1">
      <c r="A27" s="127" t="s">
        <v>41</v>
      </c>
      <c r="B27" s="122" t="s">
        <v>62</v>
      </c>
      <c r="C27" s="26" t="s">
        <v>62</v>
      </c>
      <c r="D27" s="122" t="s">
        <v>62</v>
      </c>
      <c r="E27" s="122" t="s">
        <v>62</v>
      </c>
      <c r="F27" s="122" t="s">
        <v>62</v>
      </c>
      <c r="G27" s="172" t="s">
        <v>62</v>
      </c>
      <c r="H27" s="172" t="s">
        <v>62</v>
      </c>
      <c r="I27" s="172" t="s">
        <v>62</v>
      </c>
      <c r="J27" s="185" t="s">
        <v>61</v>
      </c>
      <c r="K27" s="185" t="s">
        <v>61</v>
      </c>
      <c r="L27" s="185" t="s">
        <v>61</v>
      </c>
    </row>
    <row r="28" spans="1:12" ht="15" customHeight="1">
      <c r="A28" s="126" t="s">
        <v>71</v>
      </c>
      <c r="B28" s="179"/>
      <c r="C28" s="27"/>
      <c r="D28" s="123"/>
      <c r="E28" s="123"/>
      <c r="F28" s="174"/>
      <c r="G28" s="131"/>
      <c r="H28" s="131"/>
      <c r="I28" s="131"/>
      <c r="J28" s="124"/>
      <c r="K28" s="124"/>
      <c r="L28" s="124"/>
    </row>
    <row r="29" spans="1:12" ht="15.75" customHeight="1">
      <c r="A29" s="128" t="s">
        <v>72</v>
      </c>
      <c r="B29" s="28">
        <v>3053.92215</v>
      </c>
      <c r="C29" s="84">
        <v>3085.3376999999996</v>
      </c>
      <c r="D29" s="130">
        <v>3100.21875</v>
      </c>
      <c r="E29" s="103">
        <v>3101.32105</v>
      </c>
      <c r="F29" s="216" t="s">
        <v>62</v>
      </c>
      <c r="G29" s="130">
        <v>3034.9625899999996</v>
      </c>
      <c r="H29" s="84">
        <f t="shared" si="0"/>
        <v>3085.1999124999998</v>
      </c>
      <c r="I29" s="84">
        <f t="shared" si="1"/>
        <v>1.6552863836123866</v>
      </c>
      <c r="J29" s="134">
        <v>2630.1836521739124</v>
      </c>
      <c r="K29" s="134">
        <v>3069.929463043479</v>
      </c>
      <c r="L29" s="134">
        <f>(K29/J29-1)*100</f>
        <v>16.71920553935864</v>
      </c>
    </row>
    <row r="30" spans="1:12" ht="15" customHeight="1">
      <c r="A30" s="125" t="s">
        <v>73</v>
      </c>
      <c r="B30" s="108">
        <v>3453.5059</v>
      </c>
      <c r="C30" s="27">
        <v>3477.7565</v>
      </c>
      <c r="D30" s="131">
        <v>3495.3933</v>
      </c>
      <c r="E30" s="131">
        <v>3487.6771999999996</v>
      </c>
      <c r="F30" s="217" t="s">
        <v>62</v>
      </c>
      <c r="G30" s="131">
        <v>3459.2378599999997</v>
      </c>
      <c r="H30" s="175">
        <f t="shared" si="0"/>
        <v>3478.583225</v>
      </c>
      <c r="I30" s="176">
        <f t="shared" si="1"/>
        <v>0.5592377796189041</v>
      </c>
      <c r="J30" s="135">
        <v>3035.4466434782603</v>
      </c>
      <c r="K30" s="135">
        <v>3432.610126086956</v>
      </c>
      <c r="L30" s="135">
        <f>(K30/J30-1)*100</f>
        <v>13.084185929013525</v>
      </c>
    </row>
    <row r="31" spans="1:12" ht="18">
      <c r="A31" s="129" t="s">
        <v>74</v>
      </c>
      <c r="B31" s="180">
        <v>2169.8775499999997</v>
      </c>
      <c r="C31" s="132">
        <v>2196.33275</v>
      </c>
      <c r="D31" s="132">
        <v>2202.3954</v>
      </c>
      <c r="E31" s="132">
        <v>2201.84425</v>
      </c>
      <c r="F31" s="218" t="s">
        <v>62</v>
      </c>
      <c r="G31" s="132">
        <v>2177.92434</v>
      </c>
      <c r="H31" s="177">
        <f t="shared" si="0"/>
        <v>2192.6124875</v>
      </c>
      <c r="I31" s="178">
        <f t="shared" si="1"/>
        <v>0.674410365421596</v>
      </c>
      <c r="J31" s="136">
        <v>2051.811634782609</v>
      </c>
      <c r="K31" s="136">
        <v>2267.5029891304353</v>
      </c>
      <c r="L31" s="136">
        <f>(K31/J31-1)*100</f>
        <v>10.512239559002158</v>
      </c>
    </row>
    <row r="32" spans="1:12" ht="18">
      <c r="A32" s="212" t="s">
        <v>79</v>
      </c>
      <c r="B32" s="213"/>
      <c r="C32" s="213"/>
      <c r="D32" s="213"/>
      <c r="E32" s="213"/>
      <c r="F32" s="213"/>
      <c r="G32" s="214"/>
      <c r="H32" s="214"/>
      <c r="I32" s="214"/>
      <c r="J32" s="214"/>
      <c r="K32" s="214"/>
      <c r="L32" s="214"/>
    </row>
    <row r="33" spans="1:12" ht="18">
      <c r="A33" s="197" t="s">
        <v>84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</row>
    <row r="34" ht="18">
      <c r="A34" s="166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4:H26 H20:H22 H8 H29:H31 H14:H16 H10:H11 H9 H12:H13 H17:H18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2022-04-18T14:05:35Z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