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2\Marzo\"/>
    </mc:Choice>
  </mc:AlternateContent>
  <xr:revisionPtr revIDLastSave="0" documentId="13_ncr:1_{323DAACF-2452-4CD5-A222-BD5031FD3DB4}" xr6:coauthVersionLast="47" xr6:coauthVersionMax="47" xr10:uidLastSave="{00000000-0000-0000-0000-000000000000}"/>
  <bookViews>
    <workbookView xWindow="-108" yWindow="-108" windowWidth="23256" windowHeight="12576"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0">'Portada '!$A$1:$H$132</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productos!$A$1:$J$493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<sst xmlns="http://schemas.openxmlformats.org/spreadsheetml/2006/main" count="1047" uniqueCount="540">
  <si>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</si>
  <si>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</si>
  <si>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</si>
  <si>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</si>
  <si>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</si>
  <si>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</si>
  <si>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</si>
  <si>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</si>
  <si>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</si>
  <si>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</si>
  <si>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</si>
  <si>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</si>
  <si>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</si>
  <si>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</si>
  <si>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</si>
  <si>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</si>
  <si>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</si>
  <si>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</si>
  <si>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</si>
  <si>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</si>
  <si>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</si>
  <si>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</si>
  <si>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</si>
  <si>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</si>
  <si>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</si>
  <si>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</si>
  <si>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</si>
  <si>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</si>
  <si>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</si>
  <si>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</si>
  <si>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</si>
  <si>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</si>
  <si>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</si>
  <si>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</si>
  <si>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</si>
  <si>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</si>
  <si>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</si>
  <si>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</si>
  <si>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</si>
  <si>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</si>
  <si>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</si>
  <si>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</si>
  <si>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</si>
  <si>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</si>
  <si>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</si>
  <si>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</si>
  <si>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</si>
  <si>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</si>
  <si>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</si>
  <si>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</si>
  <si>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</si>
  <si>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</si>
  <si>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</si>
  <si>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</si>
  <si>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</si>
  <si>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</si>
  <si>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</si>
  <si>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</si>
  <si>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</si>
  <si>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</si>
  <si>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</si>
  <si>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</si>
  <si>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</si>
  <si>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</si>
  <si>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</si>
  <si>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</si>
  <si>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</si>
  <si>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</si>
  <si>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</si>
  <si>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</si>
  <si>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</si>
  <si>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</si>
  <si>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</si>
  <si>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</si>
  <si>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</si>
  <si>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</si>
  <si>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</si>
  <si>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</si>
  <si>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</si>
  <si>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</si>
  <si>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</si>
  <si>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</si>
  <si>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</si>
  <si>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</si>
  <si>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</si>
  <si>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</si>
  <si>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</si>
  <si>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</si>
  <si>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</si>
  <si>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</si>
  <si>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</si>
  <si>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</si>
  <si>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</si>
  <si>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</si>
  <si>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</si>
  <si>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</si>
  <si>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</si>
  <si>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</si>
  <si>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</si>
  <si>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</si>
  <si>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</si>
  <si>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</si>
  <si>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</si>
  <si>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</si>
  <si>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</si>
  <si>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</si>
  <si>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</si>
  <si>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</si>
  <si>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</si>
  <si>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</si>
  <si>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</si>
  <si>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</si>
  <si>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</si>
  <si>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</si>
  <si>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</si>
  <si>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</si>
  <si>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</si>
  <si>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</si>
  <si>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</si>
  <si>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</si>
  <si>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</si>
  <si>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</si>
  <si>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</si>
  <si>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</si>
  <si>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</si>
  <si>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</si>
  <si>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</si>
  <si>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</si>
  <si>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</si>
  <si>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</si>
  <si>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</si>
  <si>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</si>
  <si>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</si>
  <si>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</si>
  <si>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</si>
  <si>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</si>
  <si>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</si>
  <si>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</si>
  <si>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</si>
  <si>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</si>
  <si>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</si>
  <si>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</si>
  <si>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</si>
  <si>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</si>
  <si>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</si>
  <si>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</si>
  <si>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</si>
  <si>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</si>
  <si>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</si>
  <si>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</si>
  <si>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</si>
  <si>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</si>
  <si>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</si>
  <si>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</si>
  <si>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</si>
  <si>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</si>
  <si>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</si>
  <si>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</si>
  <si>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</si>
  <si>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</si>
  <si>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</si>
  <si>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</si>
  <si>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</si>
  <si>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</si>
  <si>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</si>
  <si>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</si>
  <si>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</si>
  <si>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</si>
  <si>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</si>
  <si>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</si>
  <si>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</si>
  <si>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</si>
  <si>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</si>
  <si>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</si>
  <si>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</si>
  <si>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</si>
  <si>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</si>
  <si>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</si>
  <si>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</si>
  <si>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</si>
  <si>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</si>
  <si>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</si>
  <si>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</si>
  <si>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</si>
  <si>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</si>
  <si>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</si>
  <si>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</si>
  <si>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</si>
  <si>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</si>
  <si>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</si>
  <si>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</si>
  <si>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</si>
  <si>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</si>
  <si>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</si>
  <si>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</si>
  <si>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</si>
  <si>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</si>
  <si>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</si>
  <si>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</si>
  <si>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</si>
  <si>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</si>
  <si>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</si>
  <si>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</si>
  <si>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</si>
  <si>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</si>
  <si>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</si>
  <si>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</si>
  <si>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</si>
  <si>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</si>
  <si>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</si>
  <si>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</si>
  <si>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</si>
  <si>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</si>
  <si>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</si>
  <si>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</si>
  <si>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</si>
  <si>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</si>
  <si>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</si>
  <si>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</si>
  <si>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</si>
  <si>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</si>
  <si>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</si>
  <si>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</si>
  <si>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</si>
  <si>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</si>
  <si>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</si>
  <si>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</si>
  <si>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</si>
  <si>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</si>
  <si>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</si>
  <si>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</si>
  <si>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</si>
  <si>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</si>
  <si>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</si>
  <si>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</si>
  <si>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</si>
  <si>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</si>
  <si>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</si>
  <si>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</si>
  <si>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</si>
  <si>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</si>
  <si>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</si>
  <si>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</si>
  <si>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</si>
  <si>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</si>
  <si>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</si>
  <si>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</si>
  <si>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</si>
  <si>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</si>
  <si>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</si>
  <si>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</si>
  <si>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</si>
  <si>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</si>
  <si>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</si>
  <si>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</si>
  <si>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</si>
  <si>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</si>
  <si>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</si>
  <si>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</si>
  <si>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</si>
  <si>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</si>
  <si>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</si>
  <si>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</si>
  <si>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</si>
  <si>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</si>
  <si>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</si>
  <si>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</si>
  <si>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</si>
  <si>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</si>
  <si>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</si>
  <si>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</si>
  <si>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</si>
  <si>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</si>
  <si>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</si>
  <si>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</si>
  <si>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</si>
  <si>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</si>
  <si>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</si>
  <si>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</si>
  <si>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</si>
  <si>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</si>
  <si>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</si>
  <si>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</si>
  <si>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</si>
  <si>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</si>
  <si>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</si>
  <si>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</si>
  <si>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</si>
  <si>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</si>
  <si>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</si>
  <si>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</si>
  <si>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</si>
  <si>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</si>
  <si>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</si>
  <si>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</si>
  <si>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</si>
  <si>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</si>
  <si>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</si>
  <si>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</si>
  <si>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</si>
  <si>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</si>
  <si>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</si>
  <si>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</si>
  <si>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</si>
  <si>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</si>
  <si>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</si>
  <si>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</si>
  <si>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</si>
  <si>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</si>
  <si>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</si>
  <si>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</si>
  <si>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</si>
  <si>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</si>
  <si>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</si>
  <si>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</si>
  <si>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</si>
  <si>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</si>
  <si>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</si>
  <si>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</si>
  <si>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</si>
  <si>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</si>
  <si>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</si>
  <si>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</si>
  <si>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</si>
  <si>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</si>
  <si>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</si>
  <si>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</si>
  <si>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</si>
  <si>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</si>
  <si>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</si>
  <si>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</si>
  <si>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</si>
  <si>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</si>
  <si>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</si>
  <si>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</si>
  <si>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</si>
  <si>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</si>
  <si>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</si>
  <si>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</si>
  <si>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</si>
  <si>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</si>
  <si>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</si>
  <si>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</si>
  <si>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</si>
  <si>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</si>
  <si>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</si>
  <si>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</si>
  <si>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</si>
  <si>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</si>
  <si>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</si>
  <si>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</si>
  <si>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</si>
  <si>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</si>
  <si>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</si>
  <si>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</si>
  <si>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</si>
  <si>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</si>
  <si>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</si>
  <si>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</si>
  <si>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</si>
  <si>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</si>
  <si>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</si>
  <si>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</si>
  <si>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</si>
  <si>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</si>
  <si>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</si>
  <si>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</si>
  <si>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</si>
  <si>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</si>
  <si>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</si>
  <si>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</si>
  <si>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</si>
  <si>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</si>
  <si>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</si>
  <si>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</si>
  <si>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</si>
  <si>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</si>
  <si>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</si>
  <si>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</si>
  <si>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</si>
  <si>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</si>
  <si>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</si>
  <si>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</si>
  <si>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</si>
  <si>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</si>
  <si>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</si>
  <si>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</si>
  <si>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</si>
  <si>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</si>
  <si>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</si>
  <si>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</si>
  <si>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</si>
  <si>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</si>
  <si>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</si>
  <si>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</si>
  <si>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</si>
  <si>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</si>
  <si>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</si>
  <si>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</si>
  <si>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</si>
  <si>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</si>
  <si>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</si>
  <si>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</si>
  <si>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</si>
  <si>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</si>
  <si>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</si>
  <si>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</si>
  <si>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</si>
  <si>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</si>
  <si>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</si>
  <si>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</si>
  <si>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</si>
  <si>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</si>
  <si>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</si>
  <si>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</si>
  <si>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</si>
  <si>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</si>
  <si>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</si>
  <si>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</si>
  <si>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</si>
  <si>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</si>
  <si>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</si>
  <si>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</si>
  <si>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</si>
  <si>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</si>
  <si>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</si>
  <si>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</si>
  <si>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</si>
  <si>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</si>
  <si>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</si>
  <si>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</si>
  <si>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</si>
  <si>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</si>
  <si>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</si>
  <si>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</si>
  <si>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</si>
  <si>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</si>
  <si>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</si>
  <si>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</si>
  <si>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</si>
  <si>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</si>
  <si>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</si>
  <si>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</si>
  <si>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</si>
  <si>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</si>
  <si>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</si>
  <si>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</si>
  <si>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</si>
  <si>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</si>
  <si>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</si>
  <si>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</si>
  <si>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</si>
  <si>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</si>
  <si>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</si>
  <si>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</si>
  <si>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</si>
  <si>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</si>
  <si>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</si>
  <si>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</si>
  <si>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</si>
  <si>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</si>
  <si>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</si>
  <si>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</si>
  <si>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</si>
  <si>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</si>
  <si>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</si>
  <si>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</si>
  <si>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</si>
  <si>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</si>
  <si>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</si>
  <si>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</si>
  <si>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</si>
  <si>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</si>
  <si>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</si>
  <si>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</si>
  <si>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</si>
  <si>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</si>
  <si>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</si>
  <si>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</si>
  <si>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</si>
  <si>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</si>
  <si>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</si>
  <si>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</si>
  <si>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</si>
  <si>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</si>
  <si>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</si>
  <si>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</si>
  <si>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</si>
  <si>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</si>
  <si>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</si>
  <si>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</si>
  <si>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</si>
  <si>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</si>
  <si>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</si>
  <si>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</si>
  <si>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</si>
  <si>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Importaciones silvoagropecuarias</t>
  </si>
  <si>
    <t>Silvoagropecuario</t>
  </si>
  <si>
    <t xml:space="preserve">Exportaciones </t>
  </si>
  <si>
    <t>Exportaciones  silvoagropecuarias</t>
  </si>
  <si>
    <t>Exportaciones  país</t>
  </si>
  <si>
    <t>Importaciones  país</t>
  </si>
  <si>
    <t xml:space="preserve">Balanza comercial </t>
  </si>
  <si>
    <t>Balanza comercial según método Odepa</t>
  </si>
  <si>
    <t>Resto país</t>
  </si>
  <si>
    <t>Total  país</t>
  </si>
  <si>
    <t>UE (27) Brexit</t>
  </si>
  <si>
    <t>Teatinos 40, piso 7. Santiago, Chile</t>
  </si>
  <si>
    <t>Teléfono : 800360990</t>
  </si>
  <si>
    <t xml:space="preserve">    </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</si>
  <si>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</si>
  <si>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</si>
  <si>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</si>
  <si>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</si>
  <si>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</si>
  <si>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</si>
  <si>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</si>
  <si>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</si>
  <si>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Balanza de comercial país</t>
  </si>
  <si>
    <t xml:space="preserve">  Nº 21</t>
  </si>
  <si>
    <t>Director y Representante Legal</t>
  </si>
  <si>
    <t>ene-mar</t>
  </si>
  <si>
    <t>Iván Rodríguez Rojas (S)</t>
  </si>
  <si>
    <t>Avance mensual  enero a  marzo  de  2022</t>
  </si>
  <si>
    <t xml:space="preserve">          Abril 2022</t>
  </si>
  <si>
    <t>Avance mensual enero - marzo 2022</t>
  </si>
  <si>
    <t>enero - marzo</t>
  </si>
  <si>
    <t>ene-mar 18</t>
  </si>
  <si>
    <t>ene-mar 19</t>
  </si>
  <si>
    <t>ene-mar 20</t>
  </si>
  <si>
    <t>ene-mar 21</t>
  </si>
  <si>
    <t>ene-mar 22</t>
  </si>
  <si>
    <t>2021-20</t>
  </si>
  <si>
    <t>ene-mar 2021</t>
  </si>
  <si>
    <t>ene-mar 2022</t>
  </si>
  <si>
    <t>Var. (%)   2022/2021</t>
  </si>
  <si>
    <t>Var % 22/21</t>
  </si>
  <si>
    <t>Part. 2022</t>
  </si>
  <si>
    <t>enero - marzo*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</si>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</sst>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1"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cellStyleXfs>
  <cellXfs count="442">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8" borderId="20" xfId="0" quotePrefix="1" applyFont="1" applyFill="1" applyBorder="1" applyAlignment="1">
      <alignment horizontal="center"/>
    </xf>
    <xf numFmtId="0" fontId="5" fillId="38" borderId="21" xfId="0" applyFont="1" applyFill="1" applyBorder="1" applyAlignment="1">
      <alignment horizontal="center"/>
    </xf>
    <xf numFmtId="0" fontId="5" fillId="38" borderId="20" xfId="0" applyFont="1" applyFill="1" applyBorder="1" applyAlignment="1">
      <alignment horizontal="right"/>
    </xf>
    <xf numFmtId="0" fontId="5" fillId="38" borderId="21" xfId="0" applyFont="1" applyFill="1" applyBorder="1" applyAlignment="1">
      <alignment horizontal="right"/>
    </xf>
    <xf numFmtId="0" fontId="5" fillId="38" borderId="18" xfId="0" applyFont="1" applyFill="1" applyBorder="1" applyAlignment="1">
      <alignment horizontal="left"/>
    </xf>
    <xf numFmtId="0" fontId="5" fillId="38"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8" borderId="0" xfId="0" applyFont="1" applyFill="1" applyBorder="1" applyAlignment="1">
      <alignment horizontal="left"/>
    </xf>
    <xf numFmtId="3" fontId="5" fillId="38" borderId="0" xfId="0" applyNumberFormat="1" applyFont="1" applyFill="1" applyBorder="1"/>
    <xf numFmtId="167" fontId="5" fillId="38" borderId="0" xfId="58" applyNumberFormat="1" applyFont="1" applyFill="1" applyBorder="1"/>
    <xf numFmtId="3" fontId="6" fillId="0" borderId="29" xfId="0" applyNumberFormat="1" applyFont="1" applyFill="1" applyBorder="1"/>
    <xf numFmtId="0" fontId="5" fillId="38" borderId="30" xfId="0" applyFont="1" applyFill="1" applyBorder="1"/>
    <xf numFmtId="3" fontId="5" fillId="38" borderId="30" xfId="0" applyNumberFormat="1" applyFont="1" applyFill="1" applyBorder="1"/>
    <xf numFmtId="167" fontId="5" fillId="38" borderId="30" xfId="58" applyNumberFormat="1" applyFont="1" applyFill="1" applyBorder="1"/>
    <xf numFmtId="166" fontId="5" fillId="38" borderId="30" xfId="0" applyNumberFormat="1" applyFont="1" applyFill="1" applyBorder="1"/>
    <xf numFmtId="0" fontId="5" fillId="38" borderId="0" xfId="0" applyFont="1" applyFill="1" applyBorder="1"/>
    <xf numFmtId="3" fontId="5" fillId="38" borderId="0" xfId="0" applyNumberFormat="1" applyFont="1" applyFill="1"/>
    <xf numFmtId="166" fontId="6" fillId="38" borderId="0" xfId="0" applyNumberFormat="1" applyFont="1" applyFill="1" applyBorder="1"/>
    <xf numFmtId="0" fontId="5" fillId="0" borderId="29" xfId="0" applyFont="1" applyFill="1" applyBorder="1" applyAlignment="1">
      <alignment horizontal="left"/>
    </xf>
    <xf numFmtId="167" fontId="5" fillId="0" borderId="29" xfId="58" applyNumberFormat="1" applyFont="1" applyFill="1" applyBorder="1"/>
    <xf numFmtId="0" fontId="5" fillId="38" borderId="30" xfId="0" applyFont="1" applyFill="1" applyBorder="1" applyAlignment="1">
      <alignment horizontal="center"/>
    </xf>
    <xf numFmtId="3" fontId="5" fillId="38" borderId="30" xfId="0" applyNumberFormat="1" applyFont="1" applyFill="1" applyBorder="1" applyAlignment="1">
      <alignment horizontal="center"/>
    </xf>
    <xf numFmtId="0" fontId="5" fillId="38" borderId="30" xfId="0" applyFont="1" applyFill="1" applyBorder="1" applyAlignment="1">
      <alignment horizontal="right"/>
    </xf>
    <xf numFmtId="0" fontId="5" fillId="38" borderId="30" xfId="0" applyFont="1" applyFill="1" applyBorder="1" applyAlignment="1">
      <alignment horizontal="center" vertical="center" wrapText="1"/>
    </xf>
    <xf numFmtId="3" fontId="5" fillId="38" borderId="30" xfId="0" applyNumberFormat="1" applyFont="1" applyFill="1" applyBorder="1" applyAlignment="1">
      <alignment horizontal="center" vertical="center" wrapText="1"/>
    </xf>
    <xf numFmtId="3" fontId="6" fillId="0" borderId="26" xfId="0" applyNumberFormat="1" applyFont="1" applyFill="1" applyBorder="1"/>
    <xf numFmtId="167" fontId="6" fillId="0" borderId="26" xfId="58" applyNumberFormat="1" applyFont="1" applyFill="1" applyBorder="1"/>
    <xf numFmtId="166" fontId="6" fillId="38" borderId="30" xfId="0" applyNumberFormat="1" applyFont="1" applyFill="1" applyBorder="1"/>
    <xf numFmtId="3" fontId="5" fillId="38" borderId="30" xfId="0" applyNumberFormat="1" applyFont="1" applyFill="1" applyBorder="1" applyAlignment="1">
      <alignment horizontal="right"/>
    </xf>
    <xf numFmtId="3" fontId="5" fillId="38"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171" fontId="59" fillId="0" borderId="0" xfId="0" applyNumberFormat="1" applyFont="1" applyFill="1" applyBorder="1" applyAlignment="1">
      <alignment wrapText="1"/>
    </xf>
    <xf numFmtId="41" fontId="6" fillId="0" borderId="0" xfId="70"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0" applyNumberFormat="1" applyFont="1" applyFill="1"/>
    <xf numFmtId="4" fontId="6" fillId="0" borderId="0" xfId="58" applyNumberFormat="1" applyFont="1" applyFill="1"/>
    <xf numFmtId="3" fontId="5" fillId="0" borderId="0" xfId="0" applyNumberFormat="1" applyFont="1" applyFill="1" applyBorder="1" applyAlignment="1">
      <alignment horizontal="center" vertical="center" wrapText="1"/>
    </xf>
    <xf numFmtId="4" fontId="7" fillId="0" borderId="0" xfId="0" applyNumberFormat="1" applyFont="1" applyFill="1"/>
    <xf numFmtId="41" fontId="4" fillId="0" borderId="0" xfId="70" applyFont="1" applyFill="1" applyBorder="1"/>
    <xf numFmtId="41" fontId="2" fillId="0" borderId="0" xfId="70" applyFont="1" applyFill="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41" fontId="5" fillId="0" borderId="0" xfId="0" applyNumberFormat="1" applyFont="1" applyFill="1" applyBorder="1" applyAlignment="1">
      <alignment horizontal="center" vertical="center" wrapText="1"/>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8"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2" borderId="20" xfId="0" applyFont="1" applyFill="1" applyBorder="1" applyAlignment="1">
      <alignment horizontal="center"/>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0" borderId="19"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6" xfId="0" applyFont="1" applyFill="1" applyBorder="1" applyAlignment="1">
      <alignment horizontal="center"/>
    </xf>
    <xf numFmtId="0" fontId="2" fillId="0" borderId="4" xfId="0" applyFont="1" applyBorder="1" applyAlignment="1">
      <alignment horizontal="center" vertical="center"/>
    </xf>
    <xf numFmtId="0" fontId="3" fillId="0" borderId="28" xfId="0" applyFont="1" applyFill="1" applyBorder="1" applyAlignment="1">
      <alignment horizontal="left" wrapText="1"/>
    </xf>
    <xf numFmtId="0" fontId="52"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ene-mar 18</c:v>
                </c:pt>
                <c:pt idx="1">
                  <c:v>ene-mar 19</c:v>
                </c:pt>
                <c:pt idx="2">
                  <c:v>ene-mar 20</c:v>
                </c:pt>
                <c:pt idx="3">
                  <c:v>ene-mar 21</c:v>
                </c:pt>
                <c:pt idx="4">
                  <c:v>ene-mar 22</c:v>
                </c:pt>
              </c:strCache>
            </c:strRef>
          </c:cat>
          <c:val>
            <c:numRef>
              <c:f>balanza_periodos!$U$28:$U$32</c:f>
              <c:numCache>
                <c:formatCode>_-* #,##0\ _p_t_a_-;\-* #,##0\ _p_t_a_-;_-* "-"??\ _p_t_a_-;_-@_-</c:formatCode>
                <c:ptCount val="5"/>
                <c:pt idx="0">
                  <c:v>2453328</c:v>
                </c:pt>
                <c:pt idx="1">
                  <c:v>2607807</c:v>
                </c:pt>
                <c:pt idx="2">
                  <c:v>2425766</c:v>
                </c:pt>
                <c:pt idx="3">
                  <c:v>2292161</c:v>
                </c:pt>
                <c:pt idx="4">
                  <c:v>2301448</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ene-mar 18</c:v>
                </c:pt>
                <c:pt idx="1">
                  <c:v>ene-mar 19</c:v>
                </c:pt>
                <c:pt idx="2">
                  <c:v>ene-mar 20</c:v>
                </c:pt>
                <c:pt idx="3">
                  <c:v>ene-mar 21</c:v>
                </c:pt>
                <c:pt idx="4">
                  <c:v>ene-mar 22</c:v>
                </c:pt>
              </c:strCache>
            </c:strRef>
          </c:cat>
          <c:val>
            <c:numRef>
              <c:f>balanza_periodos!$V$28:$V$32</c:f>
              <c:numCache>
                <c:formatCode>_-* #,##0\ _p_t_a_-;\-* #,##0\ _p_t_a_-;_-* "-"??\ _p_t_a_-;_-@_-</c:formatCode>
                <c:ptCount val="5"/>
                <c:pt idx="0">
                  <c:v>-147950</c:v>
                </c:pt>
                <c:pt idx="1">
                  <c:v>-133164</c:v>
                </c:pt>
                <c:pt idx="2">
                  <c:v>-122906</c:v>
                </c:pt>
                <c:pt idx="3">
                  <c:v>-242794</c:v>
                </c:pt>
                <c:pt idx="4">
                  <c:v>-267304</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ene-mar 18</c:v>
                </c:pt>
                <c:pt idx="1">
                  <c:v>ene-mar 19</c:v>
                </c:pt>
                <c:pt idx="2">
                  <c:v>ene-mar 20</c:v>
                </c:pt>
                <c:pt idx="3">
                  <c:v>ene-mar 21</c:v>
                </c:pt>
                <c:pt idx="4">
                  <c:v>ene-mar 22</c:v>
                </c:pt>
              </c:strCache>
            </c:strRef>
          </c:cat>
          <c:val>
            <c:numRef>
              <c:f>balanza_periodos!$W$28:$W$32</c:f>
              <c:numCache>
                <c:formatCode>_-* #,##0\ _p_t_a_-;\-* #,##0\ _p_t_a_-;_-* "-"??\ _p_t_a_-;_-@_-</c:formatCode>
                <c:ptCount val="5"/>
                <c:pt idx="0">
                  <c:v>1429548</c:v>
                </c:pt>
                <c:pt idx="1">
                  <c:v>1338965</c:v>
                </c:pt>
                <c:pt idx="2">
                  <c:v>931517</c:v>
                </c:pt>
                <c:pt idx="3">
                  <c:v>975593</c:v>
                </c:pt>
                <c:pt idx="4">
                  <c:v>1330171</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ene-mar 18</c:v>
                </c:pt>
                <c:pt idx="1">
                  <c:v>ene-mar 19</c:v>
                </c:pt>
                <c:pt idx="2">
                  <c:v>ene-mar 20</c:v>
                </c:pt>
                <c:pt idx="3">
                  <c:v>ene-mar 21</c:v>
                </c:pt>
                <c:pt idx="4">
                  <c:v>ene-mar 22</c:v>
                </c:pt>
              </c:strCache>
            </c:strRef>
          </c:cat>
          <c:val>
            <c:numRef>
              <c:f>balanza_periodos!$X$28:$X$32</c:f>
              <c:numCache>
                <c:formatCode>_-* #,##0\ _p_t_a_-;\-* #,##0\ _p_t_a_-;_-* "-"??\ _p_t_a_-;_-@_-</c:formatCode>
                <c:ptCount val="5"/>
                <c:pt idx="0">
                  <c:v>3734926</c:v>
                </c:pt>
                <c:pt idx="1">
                  <c:v>3813608</c:v>
                </c:pt>
                <c:pt idx="2">
                  <c:v>3234377</c:v>
                </c:pt>
                <c:pt idx="3">
                  <c:v>3024960</c:v>
                </c:pt>
                <c:pt idx="4">
                  <c:v>3364315</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marzo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España</c:v>
                </c:pt>
                <c:pt idx="6">
                  <c:v>México</c:v>
                </c:pt>
                <c:pt idx="7">
                  <c:v>Alemania</c:v>
                </c:pt>
                <c:pt idx="8">
                  <c:v>Colombia</c:v>
                </c:pt>
                <c:pt idx="9">
                  <c:v>Perú</c:v>
                </c:pt>
                <c:pt idx="10">
                  <c:v>Canadá</c:v>
                </c:pt>
                <c:pt idx="11">
                  <c:v>Holanda</c:v>
                </c:pt>
                <c:pt idx="12">
                  <c:v>Bélgica</c:v>
                </c:pt>
                <c:pt idx="13">
                  <c:v>Ecuador</c:v>
                </c:pt>
                <c:pt idx="14">
                  <c:v>Bolivia</c:v>
                </c:pt>
              </c:strCache>
            </c:strRef>
          </c:cat>
          <c:val>
            <c:numRef>
              <c:f>'prin paises exp e imp'!$D$55:$D$69</c:f>
              <c:numCache>
                <c:formatCode>#,##0</c:formatCode>
                <c:ptCount val="15"/>
                <c:pt idx="0">
                  <c:v>616274.04596000037</c:v>
                </c:pt>
                <c:pt idx="1">
                  <c:v>352495.70231999987</c:v>
                </c:pt>
                <c:pt idx="2">
                  <c:v>240142.34722999975</c:v>
                </c:pt>
                <c:pt idx="3">
                  <c:v>197140.02898000003</c:v>
                </c:pt>
                <c:pt idx="4">
                  <c:v>87079.594769999923</c:v>
                </c:pt>
                <c:pt idx="5">
                  <c:v>63410.14987000003</c:v>
                </c:pt>
                <c:pt idx="6">
                  <c:v>59432.751049999977</c:v>
                </c:pt>
                <c:pt idx="7">
                  <c:v>58888.552029999999</c:v>
                </c:pt>
                <c:pt idx="8">
                  <c:v>56012.551419999996</c:v>
                </c:pt>
                <c:pt idx="9">
                  <c:v>55407.007779999956</c:v>
                </c:pt>
                <c:pt idx="10">
                  <c:v>49662.518360000009</c:v>
                </c:pt>
                <c:pt idx="11">
                  <c:v>46778.606330000002</c:v>
                </c:pt>
                <c:pt idx="12">
                  <c:v>43781.971429999976</c:v>
                </c:pt>
                <c:pt idx="13">
                  <c:v>42907.079069999992</c:v>
                </c:pt>
                <c:pt idx="14">
                  <c:v>41293.173459999998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Holanda</c:v>
                </c:pt>
                <c:pt idx="3">
                  <c:v>México</c:v>
                </c:pt>
                <c:pt idx="4">
                  <c:v>Corea del Sur</c:v>
                </c:pt>
                <c:pt idx="5">
                  <c:v>Japón</c:v>
                </c:pt>
                <c:pt idx="6">
                  <c:v>Reino Unido</c:v>
                </c:pt>
                <c:pt idx="7">
                  <c:v>Canadá</c:v>
                </c:pt>
                <c:pt idx="8">
                  <c:v>Colombia</c:v>
                </c:pt>
                <c:pt idx="9">
                  <c:v>Taiwán</c:v>
                </c:pt>
                <c:pt idx="10">
                  <c:v>Brasil</c:v>
                </c:pt>
                <c:pt idx="11">
                  <c:v>Perú</c:v>
                </c:pt>
                <c:pt idx="12">
                  <c:v>Ecuador</c:v>
                </c:pt>
                <c:pt idx="13">
                  <c:v>Alemania</c:v>
                </c:pt>
                <c:pt idx="14">
                  <c:v>Italia</c:v>
                </c:pt>
              </c:strCache>
            </c:strRef>
          </c:cat>
          <c:val>
            <c:numRef>
              <c:f>'prin paises exp e imp'!$D$7:$D$21</c:f>
              <c:numCache>
                <c:formatCode>#,##0</c:formatCode>
                <c:ptCount val="15"/>
                <c:pt idx="0">
                  <c:v>2230582.5526699983</c:v>
                </c:pt>
                <c:pt idx="1">
                  <c:v>1201859.0679199998</c:v>
                </c:pt>
                <c:pt idx="2">
                  <c:v>253404.91169000012</c:v>
                </c:pt>
                <c:pt idx="3">
                  <c:v>214612.46221999996</c:v>
                </c:pt>
                <c:pt idx="4">
                  <c:v>198142.73811000003</c:v>
                </c:pt>
                <c:pt idx="5">
                  <c:v>193486.5845099999</c:v>
                </c:pt>
                <c:pt idx="6">
                  <c:v>131863.67708000002</c:v>
                </c:pt>
                <c:pt idx="7">
                  <c:v>103042.45914999995</c:v>
                </c:pt>
                <c:pt idx="8">
                  <c:v>92774.999970000004</c:v>
                </c:pt>
                <c:pt idx="9">
                  <c:v>83080.156999999977</c:v>
                </c:pt>
                <c:pt idx="10">
                  <c:v>82064.855879999974</c:v>
                </c:pt>
                <c:pt idx="11">
                  <c:v>78749.301169999992</c:v>
                </c:pt>
                <c:pt idx="12">
                  <c:v>56121.316450000006</c:v>
                </c:pt>
                <c:pt idx="13">
                  <c:v>50976.892560000008</c:v>
                </c:pt>
                <c:pt idx="14">
                  <c:v>50349.169589999976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marzo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2757167.43432</c:v>
                </c:pt>
                <c:pt idx="1">
                  <c:v>703745.48121000011</c:v>
                </c:pt>
                <c:pt idx="2">
                  <c:v>441489.53180000011</c:v>
                </c:pt>
                <c:pt idx="3">
                  <c:v>299416.12303000002</c:v>
                </c:pt>
                <c:pt idx="4">
                  <c:v>412415.30408000003</c:v>
                </c:pt>
                <c:pt idx="5">
                  <c:v>329765.12813000003</c:v>
                </c:pt>
                <c:pt idx="6">
                  <c:v>262523.24291000009</c:v>
                </c:pt>
                <c:pt idx="7">
                  <c:v>59624.115510000003</c:v>
                </c:pt>
                <c:pt idx="8">
                  <c:v>82145.395309999993</c:v>
                </c:pt>
                <c:pt idx="9">
                  <c:v>55759.867240000007</c:v>
                </c:pt>
                <c:pt idx="10">
                  <c:v>40229.268040000003</c:v>
                </c:pt>
                <c:pt idx="11">
                  <c:v>31079.993000000002</c:v>
                </c:pt>
                <c:pt idx="12">
                  <c:v>2261.7137600000001</c:v>
                </c:pt>
                <c:pt idx="13">
                  <c:v>3375.85608</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marzo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494745.38907999999</c:v>
                </c:pt>
                <c:pt idx="1">
                  <c:v>361027.49307999975</c:v>
                </c:pt>
                <c:pt idx="2" formatCode="_(* #,##0_);_(* \(#,##0\);_(* &quot;-&quot;_);_(@_)">
                  <c:v>331199.23784000031</c:v>
                </c:pt>
                <c:pt idx="3">
                  <c:v>144817.36207</c:v>
                </c:pt>
                <c:pt idx="4">
                  <c:v>106971.30082999998</c:v>
                </c:pt>
                <c:pt idx="5">
                  <c:v>115091</c:v>
                </c:pt>
                <c:pt idx="6" formatCode="_(* #,##0_);_(* \(#,##0\);_(* &quot;-&quot;_);_(@_)">
                  <c:v>148708.63929999998</c:v>
                </c:pt>
                <c:pt idx="7">
                  <c:v>87525.141890000072</c:v>
                </c:pt>
                <c:pt idx="8">
                  <c:v>72977.681639999995</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2757167.43432</c:v>
                      </c:pt>
                      <c:pt idx="1">
                        <c:v>412415.30408000003</c:v>
                      </c:pt>
                      <c:pt idx="2">
                        <c:v>59624.115510000003</c:v>
                      </c:pt>
                      <c:pt idx="3">
                        <c:v>31079.993000000002</c:v>
                      </c:pt>
                      <c:pt idx="4">
                        <c:v>2261.7137600000001</c:v>
                      </c:pt>
                      <c:pt idx="5">
                        <c:v>3375.85608</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5613120</c:v>
                </c:pt>
                <c:pt idx="4">
                  <c:v>4471843</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-450171</c:v>
                </c:pt>
                <c:pt idx="4">
                  <c:v>-1425069</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4905958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9268571</c:v>
                </c:pt>
                <c:pt idx="4">
                  <c:v>7952732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ene-mar 18</c:v>
                </c:pt>
                <c:pt idx="1">
                  <c:v>ene-mar 19</c:v>
                </c:pt>
                <c:pt idx="2">
                  <c:v>ene-mar 20</c:v>
                </c:pt>
                <c:pt idx="3">
                  <c:v>ene-mar 21</c:v>
                </c:pt>
                <c:pt idx="4">
                  <c:v>ene-mar 22</c:v>
                </c:pt>
              </c:strCache>
            </c:strRef>
          </c:cat>
          <c:val>
            <c:numRef>
              <c:f>evolución_comercio!$R$3:$R$7</c:f>
              <c:numCache>
                <c:formatCode>_-* #,##0\ _p_t_a_-;\-* #,##0\ _p_t_a_-;_-* "-"??\ _p_t_a_-;_-@_-</c:formatCode>
                <c:ptCount val="5"/>
                <c:pt idx="0">
                  <c:v>3402459</c:v>
                </c:pt>
                <c:pt idx="1">
                  <c:v>3595484</c:v>
                </c:pt>
                <c:pt idx="2">
                  <c:v>3423952</c:v>
                </c:pt>
                <c:pt idx="3">
                  <c:v>3556262</c:v>
                </c:pt>
                <c:pt idx="4">
                  <c:v>3799154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ene-mar 18</c:v>
                </c:pt>
                <c:pt idx="1">
                  <c:v>ene-mar 19</c:v>
                </c:pt>
                <c:pt idx="2">
                  <c:v>ene-mar 20</c:v>
                </c:pt>
                <c:pt idx="3">
                  <c:v>ene-mar 21</c:v>
                </c:pt>
                <c:pt idx="4">
                  <c:v>ene-mar 22</c:v>
                </c:pt>
              </c:strCache>
            </c:strRef>
          </c:cat>
          <c:val>
            <c:numRef>
              <c:f>evolución_comercio!$S$3:$S$7</c:f>
              <c:numCache>
                <c:formatCode>_-* #,##0\ _p_t_a_-;\-* #,##0\ _p_t_a_-;_-* "-"??\ _p_t_a_-;_-@_-</c:formatCode>
                <c:ptCount val="5"/>
                <c:pt idx="0">
                  <c:v>353570</c:v>
                </c:pt>
                <c:pt idx="1">
                  <c:v>339813</c:v>
                </c:pt>
                <c:pt idx="2">
                  <c:v>407918</c:v>
                </c:pt>
                <c:pt idx="3">
                  <c:v>397477</c:v>
                </c:pt>
                <c:pt idx="4">
                  <c:v>422576</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ene-mar 18</c:v>
                </c:pt>
                <c:pt idx="1">
                  <c:v>ene-mar 19</c:v>
                </c:pt>
                <c:pt idx="2">
                  <c:v>ene-mar 20</c:v>
                </c:pt>
                <c:pt idx="3">
                  <c:v>ene-mar 21</c:v>
                </c:pt>
                <c:pt idx="4">
                  <c:v>ene-mar 22</c:v>
                </c:pt>
              </c:strCache>
            </c:strRef>
          </c:cat>
          <c:val>
            <c:numRef>
              <c:f>evolución_comercio!$T$3:$T$7</c:f>
              <c:numCache>
                <c:formatCode>_-* #,##0\ _p_t_a_-;\-* #,##0\ _p_t_a_-;_-* "-"??\ _p_t_a_-;_-@_-</c:formatCode>
                <c:ptCount val="5"/>
                <c:pt idx="0">
                  <c:v>1513784</c:v>
                </c:pt>
                <c:pt idx="1">
                  <c:v>1408089</c:v>
                </c:pt>
                <c:pt idx="2">
                  <c:v>985188</c:v>
                </c:pt>
                <c:pt idx="3">
                  <c:v>1085644</c:v>
                </c:pt>
                <c:pt idx="4">
                  <c:v>1445262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ene-mar 18</c:v>
                </c:pt>
                <c:pt idx="1">
                  <c:v>ene-mar 19</c:v>
                </c:pt>
                <c:pt idx="2">
                  <c:v>ene-mar 20</c:v>
                </c:pt>
                <c:pt idx="3">
                  <c:v>ene-mar 21</c:v>
                </c:pt>
                <c:pt idx="4">
                  <c:v>ene-mar 22</c:v>
                </c:pt>
              </c:strCache>
            </c:strRef>
          </c:cat>
          <c:val>
            <c:numRef>
              <c:f>evolución_comercio!$U$3:$U$7</c:f>
              <c:numCache>
                <c:formatCode>_-* #,##0\ _p_t_a_-;\-* #,##0\ _p_t_a_-;_-* "-"??\ _p_t_a_-;_-@_-</c:formatCode>
                <c:ptCount val="5"/>
                <c:pt idx="0">
                  <c:v>5269813</c:v>
                </c:pt>
                <c:pt idx="1">
                  <c:v>5343386</c:v>
                </c:pt>
                <c:pt idx="2">
                  <c:v>4817058</c:v>
                </c:pt>
                <c:pt idx="3">
                  <c:v>5039383</c:v>
                </c:pt>
                <c:pt idx="4">
                  <c:v>5666992</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ene-mar 18</c:v>
                </c:pt>
                <c:pt idx="1">
                  <c:v>ene-mar 19</c:v>
                </c:pt>
                <c:pt idx="2">
                  <c:v>ene-mar 20</c:v>
                </c:pt>
                <c:pt idx="3">
                  <c:v>ene-mar 21</c:v>
                </c:pt>
                <c:pt idx="4">
                  <c:v>ene-mar 22</c:v>
                </c:pt>
              </c:strCache>
            </c:strRef>
          </c:cat>
          <c:val>
            <c:numRef>
              <c:f>evolución_comercio!$R$12:$R$16</c:f>
              <c:numCache>
                <c:formatCode>_-* #,##0\ _p_t_a_-;\-* #,##0\ _p_t_a_-;_-* "-"??\ _p_t_a_-;_-@_-</c:formatCode>
                <c:ptCount val="5"/>
                <c:pt idx="0">
                  <c:v>949131</c:v>
                </c:pt>
                <c:pt idx="1">
                  <c:v>987677</c:v>
                </c:pt>
                <c:pt idx="2">
                  <c:v>998186</c:v>
                </c:pt>
                <c:pt idx="3">
                  <c:v>1264101</c:v>
                </c:pt>
                <c:pt idx="4">
                  <c:v>1497706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ene-mar 18</c:v>
                </c:pt>
                <c:pt idx="1">
                  <c:v>ene-mar 19</c:v>
                </c:pt>
                <c:pt idx="2">
                  <c:v>ene-mar 20</c:v>
                </c:pt>
                <c:pt idx="3">
                  <c:v>ene-mar 21</c:v>
                </c:pt>
                <c:pt idx="4">
                  <c:v>ene-mar 22</c:v>
                </c:pt>
              </c:strCache>
            </c:strRef>
          </c:cat>
          <c:val>
            <c:numRef>
              <c:f>evolución_comercio!$S$12:$S$16</c:f>
              <c:numCache>
                <c:formatCode>_-* #,##0\ _p_t_a_-;\-* #,##0\ _p_t_a_-;_-* "-"??\ _p_t_a_-;_-@_-</c:formatCode>
                <c:ptCount val="5"/>
                <c:pt idx="0">
                  <c:v>501520</c:v>
                </c:pt>
                <c:pt idx="1">
                  <c:v>472977</c:v>
                </c:pt>
                <c:pt idx="2">
                  <c:v>530824</c:v>
                </c:pt>
                <c:pt idx="3">
                  <c:v>640271</c:v>
                </c:pt>
                <c:pt idx="4">
                  <c:v>689880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ene-mar 18</c:v>
                </c:pt>
                <c:pt idx="1">
                  <c:v>ene-mar 19</c:v>
                </c:pt>
                <c:pt idx="2">
                  <c:v>ene-mar 20</c:v>
                </c:pt>
                <c:pt idx="3">
                  <c:v>ene-mar 21</c:v>
                </c:pt>
                <c:pt idx="4">
                  <c:v>ene-mar 22</c:v>
                </c:pt>
              </c:strCache>
            </c:strRef>
          </c:cat>
          <c:val>
            <c:numRef>
              <c:f>evolución_comercio!$T$12:$T$16</c:f>
              <c:numCache>
                <c:formatCode>_-* #,##0\ _p_t_a_-;\-* #,##0\ _p_t_a_-;_-* "-"??\ _p_t_a_-;_-@_-</c:formatCode>
                <c:ptCount val="5"/>
                <c:pt idx="0">
                  <c:v>84236</c:v>
                </c:pt>
                <c:pt idx="1">
                  <c:v>69124</c:v>
                </c:pt>
                <c:pt idx="2">
                  <c:v>53671</c:v>
                </c:pt>
                <c:pt idx="3">
                  <c:v>110051</c:v>
                </c:pt>
                <c:pt idx="4">
                  <c:v>115091</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ene-mar 18</c:v>
                </c:pt>
                <c:pt idx="1">
                  <c:v>ene-mar 19</c:v>
                </c:pt>
                <c:pt idx="2">
                  <c:v>ene-mar 20</c:v>
                </c:pt>
                <c:pt idx="3">
                  <c:v>ene-mar 21</c:v>
                </c:pt>
                <c:pt idx="4">
                  <c:v>ene-mar 22</c:v>
                </c:pt>
              </c:strCache>
            </c:strRef>
          </c:cat>
          <c:val>
            <c:numRef>
              <c:f>evolución_comercio!$U$12:$U$16</c:f>
              <c:numCache>
                <c:formatCode>_-* #,##0\ _p_t_a_-;\-* #,##0\ _p_t_a_-;_-* "-"??\ _p_t_a_-;_-@_-</c:formatCode>
                <c:ptCount val="5"/>
                <c:pt idx="0">
                  <c:v>1534887</c:v>
                </c:pt>
                <c:pt idx="1">
                  <c:v>1529778</c:v>
                </c:pt>
                <c:pt idx="2">
                  <c:v>1582681</c:v>
                </c:pt>
                <c:pt idx="3">
                  <c:v>2014423</c:v>
                </c:pt>
                <c:pt idx="4">
                  <c:v>2302677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3007993</c:v>
                </c:pt>
                <c:pt idx="1">
                  <c:v>2658999</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3799153</c:v>
                </c:pt>
                <c:pt idx="1">
                  <c:v>422577</c:v>
                </c:pt>
                <c:pt idx="2">
                  <c:v>1445262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2972065.6328499964</c:v>
                </c:pt>
                <c:pt idx="1">
                  <c:v>141070.51162</c:v>
                </c:pt>
                <c:pt idx="2">
                  <c:v>1519513.9892899997</c:v>
                </c:pt>
                <c:pt idx="3">
                  <c:v>499888.82928000012</c:v>
                </c:pt>
                <c:pt idx="4">
                  <c:v>534453.0369600039</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marzo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196388.55363999994</c:v>
                </c:pt>
                <c:pt idx="1">
                  <c:v>1206450.2327800002</c:v>
                </c:pt>
                <c:pt idx="2">
                  <c:v>349237.61663999967</c:v>
                </c:pt>
                <c:pt idx="3">
                  <c:v>298587.00418000011</c:v>
                </c:pt>
                <c:pt idx="4">
                  <c:v>252013.59276000015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84</xdr:row>
      <xdr:rowOff>0</xdr:rowOff>
    </xdr:from>
    <xdr:to>
      <xdr:col>1</xdr:col>
      <xdr:colOff>476250</xdr:colOff>
      <xdr:row>84</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132</xdr:row>
      <xdr:rowOff>49530</xdr:rowOff>
    </xdr:from>
    <xdr:to>
      <xdr:col>1</xdr:col>
      <xdr:colOff>506730</xdr:colOff>
      <xdr:row>132</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3"/>
  <sheetViews>
    <sheetView tabSelected="1"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388" t="s">
        <v>271</v>
      </c>
      <c r="D13" s="388"/>
      <c r="E13" s="388"/>
      <c r="F13" s="388"/>
      <c r="G13" s="388"/>
      <c r="H13" s="388"/>
      <c r="I13" s="142"/>
    </row>
    <row r="14" spans="1:9" ht="19.8" x14ac:dyDescent="0.3">
      <c r="A14" s="141"/>
      <c r="B14" s="141"/>
      <c r="C14" s="388" t="s">
        <v>272</v>
      </c>
      <c r="D14" s="388"/>
      <c r="E14" s="388"/>
      <c r="F14" s="388"/>
      <c r="G14" s="388"/>
      <c r="H14" s="388"/>
      <c r="I14" s="142"/>
    </row>
    <row r="15" spans="1:9" ht="14.4" x14ac:dyDescent="0.3">
      <c r="A15" s="141"/>
      <c r="B15" s="141"/>
      <c r="C15" s="141"/>
      <c r="D15" s="141"/>
      <c r="E15" s="141"/>
      <c r="F15" s="141"/>
      <c r="G15" s="141"/>
      <c r="H15" s="142"/>
      <c r="I15" s="142"/>
    </row>
    <row r="16" spans="1:9" ht="14.4" x14ac:dyDescent="0.3">
      <c r="A16" s="141"/>
      <c r="B16" s="141"/>
      <c r="C16" s="141"/>
      <c r="D16" s="378"/>
      <c r="E16" s="141"/>
      <c r="F16" s="141"/>
      <c r="G16" s="141"/>
      <c r="H16" s="142"/>
      <c r="I16" s="142"/>
    </row>
    <row r="17" spans="1:9" ht="16.2" x14ac:dyDescent="0.3">
      <c r="A17" s="141"/>
      <c r="B17" s="141"/>
      <c r="C17" s="146" t="s">
        <v>523</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378"/>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524</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525</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167</v>
      </c>
      <c r="E49" s="141"/>
      <c r="F49" s="141"/>
      <c r="G49" s="141"/>
      <c r="H49" s="142"/>
      <c r="I49" s="142"/>
    </row>
    <row r="50" spans="1:9" ht="16.2" x14ac:dyDescent="0.3">
      <c r="A50" s="145"/>
      <c r="B50" s="141"/>
      <c r="C50" s="141"/>
      <c r="D50" s="143" t="s">
        <v>360</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378" t="s">
        <v>273</v>
      </c>
      <c r="E56" s="141"/>
      <c r="F56" s="141"/>
      <c r="G56" s="141"/>
      <c r="H56" s="142"/>
      <c r="I56" s="142"/>
    </row>
    <row r="57" spans="1:9" ht="14.4" x14ac:dyDescent="0.3">
      <c r="A57" s="141"/>
      <c r="B57" s="141"/>
      <c r="C57" s="141"/>
      <c r="D57" s="378"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520</v>
      </c>
      <c r="E63" s="141"/>
      <c r="F63" s="141"/>
      <c r="G63" s="141"/>
      <c r="H63" s="142"/>
      <c r="I63" s="142"/>
    </row>
    <row r="64" spans="1:9" ht="14.4" x14ac:dyDescent="0.3">
      <c r="A64" s="391" t="s">
        <v>522</v>
      </c>
      <c r="B64" s="391"/>
      <c r="C64" s="391"/>
      <c r="D64" s="391"/>
      <c r="E64" s="391"/>
      <c r="F64" s="391"/>
      <c r="G64" s="391"/>
      <c r="H64" s="391"/>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6.2" x14ac:dyDescent="0.3">
      <c r="A80" s="140"/>
      <c r="B80" s="141"/>
      <c r="C80" s="141"/>
      <c r="D80" s="141"/>
      <c r="E80" s="141"/>
      <c r="F80" s="141"/>
      <c r="G80" s="141"/>
      <c r="H80" s="142"/>
      <c r="I80" s="142"/>
    </row>
    <row r="81" spans="1:9" ht="11.1" customHeight="1" x14ac:dyDescent="0.3">
      <c r="A81" s="147" t="s">
        <v>507</v>
      </c>
      <c r="B81" s="141"/>
      <c r="C81" s="141"/>
      <c r="D81" s="141"/>
      <c r="E81" s="141"/>
      <c r="F81" s="141"/>
      <c r="G81" s="141"/>
      <c r="H81" s="142"/>
      <c r="I81" s="142"/>
    </row>
    <row r="82" spans="1:9" ht="11.1" customHeight="1" x14ac:dyDescent="0.3">
      <c r="A82" s="147" t="s">
        <v>508</v>
      </c>
      <c r="B82" s="141"/>
      <c r="C82" s="141"/>
      <c r="D82" s="141"/>
      <c r="E82" s="141"/>
      <c r="F82" s="141"/>
      <c r="G82" s="141"/>
      <c r="H82" s="142"/>
      <c r="I82" s="142"/>
    </row>
    <row r="83" spans="1:9" ht="11.1" customHeight="1" x14ac:dyDescent="0.3">
      <c r="A83" s="147"/>
      <c r="B83" s="141"/>
      <c r="C83" s="147"/>
      <c r="D83" s="148"/>
      <c r="E83" s="141"/>
      <c r="F83" s="141"/>
      <c r="G83" s="141"/>
      <c r="H83" s="142"/>
      <c r="I83" s="142"/>
    </row>
    <row r="84" spans="1:9" ht="11.1" customHeight="1" x14ac:dyDescent="0.3">
      <c r="A84" s="150" t="s">
        <v>275</v>
      </c>
      <c r="B84" s="141"/>
      <c r="C84" s="141"/>
      <c r="D84" s="141"/>
      <c r="E84" s="141"/>
      <c r="F84" s="141"/>
      <c r="G84" s="141"/>
      <c r="H84" s="142"/>
      <c r="I84" s="142"/>
    </row>
    <row r="85" spans="1:9" ht="14.4" x14ac:dyDescent="0.3">
      <c r="A85" s="141"/>
      <c r="B85" s="141"/>
      <c r="C85" s="141"/>
      <c r="D85" s="141"/>
      <c r="E85" s="141"/>
      <c r="F85" s="141"/>
      <c r="G85" s="141"/>
      <c r="H85" s="142"/>
      <c r="I85" s="142"/>
    </row>
    <row r="86" spans="1:9" ht="14.4" x14ac:dyDescent="0.3">
      <c r="A86" s="389" t="s">
        <v>276</v>
      </c>
      <c r="B86" s="389"/>
      <c r="C86" s="389"/>
      <c r="D86" s="389"/>
      <c r="E86" s="389"/>
      <c r="F86" s="389"/>
      <c r="G86" s="389"/>
      <c r="H86" s="142"/>
      <c r="I86" s="142"/>
    </row>
    <row r="87" spans="1:9" ht="6.9" customHeight="1" x14ac:dyDescent="0.3">
      <c r="A87" s="151"/>
      <c r="B87" s="151"/>
      <c r="C87" s="151"/>
      <c r="D87" s="151"/>
      <c r="E87" s="151"/>
      <c r="F87" s="151"/>
      <c r="G87" s="151"/>
      <c r="H87" s="142"/>
      <c r="I87" s="142"/>
    </row>
    <row r="88" spans="1:9" ht="14.4" x14ac:dyDescent="0.3">
      <c r="A88" s="152" t="s">
        <v>42</v>
      </c>
      <c r="B88" s="153" t="s">
        <v>43</v>
      </c>
      <c r="C88" s="153"/>
      <c r="D88" s="153"/>
      <c r="E88" s="153"/>
      <c r="F88" s="153"/>
      <c r="G88" s="154" t="s">
        <v>44</v>
      </c>
      <c r="H88" s="142"/>
      <c r="I88" s="142"/>
    </row>
    <row r="89" spans="1:9" ht="6.9" customHeight="1" x14ac:dyDescent="0.3">
      <c r="A89" s="155"/>
      <c r="B89" s="155"/>
      <c r="C89" s="155"/>
      <c r="D89" s="155"/>
      <c r="E89" s="155"/>
      <c r="F89" s="155"/>
      <c r="G89" s="156"/>
      <c r="H89" s="142"/>
      <c r="I89" s="142"/>
    </row>
    <row r="90" spans="1:9" ht="12.9" customHeight="1" x14ac:dyDescent="0.3">
      <c r="A90" s="157" t="s">
        <v>45</v>
      </c>
      <c r="B90" s="158" t="s">
        <v>518</v>
      </c>
      <c r="C90" s="151"/>
      <c r="D90" s="151"/>
      <c r="E90" s="151"/>
      <c r="F90" s="151"/>
      <c r="G90" s="223">
        <v>4</v>
      </c>
      <c r="H90" s="142"/>
      <c r="I90" s="142"/>
    </row>
    <row r="91" spans="1:9" ht="12.9" customHeight="1" x14ac:dyDescent="0.3">
      <c r="A91" s="157" t="s">
        <v>46</v>
      </c>
      <c r="B91" s="158" t="s">
        <v>425</v>
      </c>
      <c r="C91" s="151"/>
      <c r="D91" s="151"/>
      <c r="E91" s="151"/>
      <c r="F91" s="151"/>
      <c r="G91" s="223">
        <v>5</v>
      </c>
      <c r="H91" s="142"/>
      <c r="I91" s="142"/>
    </row>
    <row r="92" spans="1:9" ht="12.9" customHeight="1" x14ac:dyDescent="0.3">
      <c r="A92" s="157" t="s">
        <v>47</v>
      </c>
      <c r="B92" s="158" t="s">
        <v>435</v>
      </c>
      <c r="C92" s="151"/>
      <c r="D92" s="151"/>
      <c r="E92" s="151"/>
      <c r="F92" s="151"/>
      <c r="G92" s="223">
        <v>6</v>
      </c>
      <c r="H92" s="142"/>
      <c r="I92" s="142"/>
    </row>
    <row r="93" spans="1:9" ht="12.9" customHeight="1" x14ac:dyDescent="0.3">
      <c r="A93" s="157" t="s">
        <v>48</v>
      </c>
      <c r="B93" s="158" t="s">
        <v>421</v>
      </c>
      <c r="C93" s="151"/>
      <c r="D93" s="151"/>
      <c r="E93" s="151"/>
      <c r="F93" s="151"/>
      <c r="G93" s="266">
        <v>7</v>
      </c>
      <c r="H93" s="142"/>
      <c r="I93" s="142"/>
    </row>
    <row r="94" spans="1:9" ht="12.9" customHeight="1" x14ac:dyDescent="0.3">
      <c r="A94" s="157" t="s">
        <v>49</v>
      </c>
      <c r="B94" s="158" t="s">
        <v>244</v>
      </c>
      <c r="C94" s="151"/>
      <c r="D94" s="151"/>
      <c r="E94" s="151"/>
      <c r="F94" s="151"/>
      <c r="G94" s="266">
        <v>8</v>
      </c>
      <c r="H94" s="371"/>
      <c r="I94" s="142"/>
    </row>
    <row r="95" spans="1:9" ht="12.9" customHeight="1" x14ac:dyDescent="0.3">
      <c r="A95" s="157" t="s">
        <v>50</v>
      </c>
      <c r="B95" s="158" t="s">
        <v>217</v>
      </c>
      <c r="C95" s="151"/>
      <c r="D95" s="151"/>
      <c r="E95" s="151"/>
      <c r="F95" s="151"/>
      <c r="G95" s="266">
        <v>9</v>
      </c>
      <c r="H95" s="142"/>
      <c r="I95" s="371"/>
    </row>
    <row r="96" spans="1:9" ht="12.9" customHeight="1" x14ac:dyDescent="0.3">
      <c r="A96" s="157" t="s">
        <v>51</v>
      </c>
      <c r="B96" s="158" t="s">
        <v>230</v>
      </c>
      <c r="C96" s="151"/>
      <c r="D96" s="151"/>
      <c r="E96" s="151"/>
      <c r="F96" s="151"/>
      <c r="G96" s="266">
        <v>11</v>
      </c>
      <c r="H96" s="142"/>
      <c r="I96" s="371"/>
    </row>
    <row r="97" spans="1:9" ht="12.9" customHeight="1" x14ac:dyDescent="0.3">
      <c r="A97" s="157" t="s">
        <v>52</v>
      </c>
      <c r="B97" s="158" t="s">
        <v>228</v>
      </c>
      <c r="C97" s="151"/>
      <c r="D97" s="151"/>
      <c r="E97" s="151"/>
      <c r="F97" s="151"/>
      <c r="G97" s="266">
        <v>13</v>
      </c>
      <c r="H97" s="142"/>
      <c r="I97" s="142"/>
    </row>
    <row r="98" spans="1:9" ht="12.9" customHeight="1" x14ac:dyDescent="0.3">
      <c r="A98" s="157" t="s">
        <v>53</v>
      </c>
      <c r="B98" s="158" t="s">
        <v>229</v>
      </c>
      <c r="C98" s="151"/>
      <c r="D98" s="151"/>
      <c r="E98" s="151"/>
      <c r="F98" s="151"/>
      <c r="G98" s="266">
        <v>14</v>
      </c>
      <c r="H98" s="142"/>
      <c r="I98" s="142"/>
    </row>
    <row r="99" spans="1:9" ht="12.9" hidden="1" customHeight="1" x14ac:dyDescent="0.3">
      <c r="A99" s="157" t="s">
        <v>53</v>
      </c>
      <c r="B99" s="158" t="s">
        <v>218</v>
      </c>
      <c r="C99" s="151"/>
      <c r="D99" s="151"/>
      <c r="E99" s="151"/>
      <c r="F99" s="151"/>
      <c r="G99" s="266">
        <v>14</v>
      </c>
      <c r="H99" s="142"/>
      <c r="I99" s="142"/>
    </row>
    <row r="100" spans="1:9" ht="12.9" hidden="1" customHeight="1" x14ac:dyDescent="0.3">
      <c r="A100" s="157" t="s">
        <v>74</v>
      </c>
      <c r="B100" s="158" t="s">
        <v>150</v>
      </c>
      <c r="C100" s="151"/>
      <c r="D100" s="151"/>
      <c r="E100" s="151"/>
      <c r="F100" s="151"/>
      <c r="G100" s="266">
        <v>15</v>
      </c>
      <c r="H100" s="142"/>
      <c r="I100" s="142"/>
    </row>
    <row r="101" spans="1:9" ht="12.9" customHeight="1" x14ac:dyDescent="0.3">
      <c r="A101" s="157" t="s">
        <v>74</v>
      </c>
      <c r="B101" s="158" t="s">
        <v>250</v>
      </c>
      <c r="C101" s="158"/>
      <c r="D101" s="158"/>
      <c r="E101" s="151"/>
      <c r="F101" s="151"/>
      <c r="G101" s="266">
        <v>15</v>
      </c>
      <c r="H101" s="142"/>
      <c r="I101" s="142"/>
    </row>
    <row r="102" spans="1:9" ht="12.9" customHeight="1" x14ac:dyDescent="0.3">
      <c r="A102" s="157" t="s">
        <v>88</v>
      </c>
      <c r="B102" s="158" t="s">
        <v>452</v>
      </c>
      <c r="C102" s="158"/>
      <c r="D102" s="158"/>
      <c r="E102" s="151"/>
      <c r="F102" s="151"/>
      <c r="G102" s="266">
        <v>16</v>
      </c>
      <c r="H102" s="142"/>
      <c r="I102" s="142"/>
    </row>
    <row r="103" spans="1:9" ht="12.9" customHeight="1" x14ac:dyDescent="0.3">
      <c r="A103" s="157" t="s">
        <v>89</v>
      </c>
      <c r="B103" s="158" t="s">
        <v>219</v>
      </c>
      <c r="C103" s="151"/>
      <c r="D103" s="151"/>
      <c r="E103" s="151"/>
      <c r="F103" s="151"/>
      <c r="G103" s="266">
        <v>17</v>
      </c>
      <c r="H103" s="142"/>
      <c r="I103" s="142"/>
    </row>
    <row r="104" spans="1:9" ht="12.9" customHeight="1" x14ac:dyDescent="0.3">
      <c r="A104" s="157" t="s">
        <v>103</v>
      </c>
      <c r="B104" s="158" t="s">
        <v>277</v>
      </c>
      <c r="C104" s="151"/>
      <c r="D104" s="151"/>
      <c r="E104" s="151"/>
      <c r="F104" s="151"/>
      <c r="G104" s="266">
        <v>19</v>
      </c>
      <c r="H104" s="142"/>
      <c r="I104" s="142"/>
    </row>
    <row r="105" spans="1:9" ht="12.9" customHeight="1" x14ac:dyDescent="0.3">
      <c r="A105" s="157" t="s">
        <v>104</v>
      </c>
      <c r="B105" s="158" t="s">
        <v>220</v>
      </c>
      <c r="C105" s="151"/>
      <c r="D105" s="151"/>
      <c r="E105" s="151"/>
      <c r="F105" s="151"/>
      <c r="G105" s="266">
        <v>20</v>
      </c>
      <c r="H105" s="142"/>
      <c r="I105" s="142"/>
    </row>
    <row r="106" spans="1:9" ht="12.9" customHeight="1" x14ac:dyDescent="0.3">
      <c r="A106" s="157" t="s">
        <v>106</v>
      </c>
      <c r="B106" s="158" t="s">
        <v>231</v>
      </c>
      <c r="C106" s="151"/>
      <c r="D106" s="151"/>
      <c r="E106" s="151"/>
      <c r="F106" s="151"/>
      <c r="G106" s="266">
        <v>21</v>
      </c>
      <c r="H106" s="142"/>
      <c r="I106" s="142"/>
    </row>
    <row r="107" spans="1:9" ht="12.9" customHeight="1" x14ac:dyDescent="0.3">
      <c r="A107" s="157" t="s">
        <v>191</v>
      </c>
      <c r="B107" s="158" t="s">
        <v>221</v>
      </c>
      <c r="C107" s="151"/>
      <c r="D107" s="151"/>
      <c r="E107" s="151"/>
      <c r="F107" s="151"/>
      <c r="G107" s="266">
        <v>22</v>
      </c>
      <c r="H107" s="142"/>
      <c r="I107" s="142"/>
    </row>
    <row r="108" spans="1:9" ht="12.9" customHeight="1" x14ac:dyDescent="0.3">
      <c r="A108" s="157" t="s">
        <v>201</v>
      </c>
      <c r="B108" s="158" t="s">
        <v>222</v>
      </c>
      <c r="C108" s="151"/>
      <c r="D108" s="151"/>
      <c r="E108" s="151"/>
      <c r="F108" s="151"/>
      <c r="G108" s="266">
        <v>23</v>
      </c>
      <c r="H108" s="142"/>
      <c r="I108" s="142"/>
    </row>
    <row r="109" spans="1:9" ht="12.9" customHeight="1" x14ac:dyDescent="0.3">
      <c r="A109" s="157" t="s">
        <v>202</v>
      </c>
      <c r="B109" s="158" t="s">
        <v>223</v>
      </c>
      <c r="C109" s="151"/>
      <c r="D109" s="151"/>
      <c r="E109" s="151"/>
      <c r="F109" s="151"/>
      <c r="G109" s="266">
        <v>24</v>
      </c>
      <c r="H109" s="142"/>
      <c r="I109" s="142"/>
    </row>
    <row r="110" spans="1:9" ht="12.9" customHeight="1" x14ac:dyDescent="0.3">
      <c r="A110" s="157" t="s">
        <v>258</v>
      </c>
      <c r="B110" s="158" t="s">
        <v>280</v>
      </c>
      <c r="C110" s="151"/>
      <c r="D110" s="151"/>
      <c r="E110" s="151"/>
      <c r="F110" s="151"/>
      <c r="G110" s="266">
        <v>25</v>
      </c>
      <c r="H110" s="142"/>
      <c r="I110" s="142"/>
    </row>
    <row r="111" spans="1:9" ht="12.9" customHeight="1" x14ac:dyDescent="0.3">
      <c r="A111" s="157" t="s">
        <v>281</v>
      </c>
      <c r="B111" s="158" t="s">
        <v>224</v>
      </c>
      <c r="C111" s="151"/>
      <c r="D111" s="151"/>
      <c r="E111" s="151"/>
      <c r="F111" s="151"/>
      <c r="G111" s="266">
        <v>26</v>
      </c>
      <c r="H111" s="142"/>
      <c r="I111" s="142"/>
    </row>
    <row r="112" spans="1:9" ht="12.9" customHeight="1" x14ac:dyDescent="0.3">
      <c r="A112" s="157" t="s">
        <v>519</v>
      </c>
      <c r="B112" s="158" t="s">
        <v>225</v>
      </c>
      <c r="C112" s="151"/>
      <c r="D112" s="151"/>
      <c r="E112" s="151"/>
      <c r="F112" s="151"/>
      <c r="G112" s="267">
        <v>28</v>
      </c>
      <c r="H112" s="142"/>
      <c r="I112" s="142"/>
    </row>
    <row r="113" spans="1:9" ht="6.9" customHeight="1" x14ac:dyDescent="0.3">
      <c r="A113" s="157"/>
      <c r="B113" s="151"/>
      <c r="C113" s="151"/>
      <c r="D113" s="151"/>
      <c r="E113" s="151"/>
      <c r="F113" s="151"/>
      <c r="G113" s="159"/>
      <c r="H113" s="142"/>
      <c r="I113" s="142"/>
    </row>
    <row r="114" spans="1:9" ht="14.4" x14ac:dyDescent="0.3">
      <c r="A114" s="152" t="s">
        <v>54</v>
      </c>
      <c r="B114" s="153" t="s">
        <v>43</v>
      </c>
      <c r="C114" s="153"/>
      <c r="D114" s="153"/>
      <c r="E114" s="153"/>
      <c r="F114" s="153"/>
      <c r="G114" s="154" t="s">
        <v>44</v>
      </c>
      <c r="H114" s="142"/>
      <c r="I114" s="142"/>
    </row>
    <row r="115" spans="1:9" ht="6.9" customHeight="1" x14ac:dyDescent="0.3">
      <c r="A115" s="160"/>
      <c r="B115" s="155"/>
      <c r="C115" s="155"/>
      <c r="D115" s="155"/>
      <c r="E115" s="155"/>
      <c r="F115" s="155"/>
      <c r="G115" s="161"/>
      <c r="H115" s="142"/>
      <c r="I115" s="142"/>
    </row>
    <row r="116" spans="1:9" ht="12.9" customHeight="1" x14ac:dyDescent="0.3">
      <c r="A116" s="157" t="s">
        <v>45</v>
      </c>
      <c r="B116" s="158" t="s">
        <v>425</v>
      </c>
      <c r="C116" s="151"/>
      <c r="D116" s="151"/>
      <c r="E116" s="151"/>
      <c r="F116" s="151"/>
      <c r="G116" s="223">
        <v>5</v>
      </c>
      <c r="H116" s="142"/>
      <c r="I116" s="142"/>
    </row>
    <row r="117" spans="1:9" ht="12.9" customHeight="1" x14ac:dyDescent="0.3">
      <c r="A117" s="157" t="s">
        <v>46</v>
      </c>
      <c r="B117" s="158" t="s">
        <v>424</v>
      </c>
      <c r="C117" s="151"/>
      <c r="D117" s="151"/>
      <c r="E117" s="151"/>
      <c r="F117" s="151"/>
      <c r="G117" s="223">
        <v>6</v>
      </c>
      <c r="H117" s="142"/>
      <c r="I117" s="142"/>
    </row>
    <row r="118" spans="1:9" ht="12.9" customHeight="1" x14ac:dyDescent="0.3">
      <c r="A118" s="157" t="s">
        <v>47</v>
      </c>
      <c r="B118" s="158" t="s">
        <v>422</v>
      </c>
      <c r="C118" s="151"/>
      <c r="D118" s="151"/>
      <c r="E118" s="151"/>
      <c r="F118" s="151"/>
      <c r="G118" s="223">
        <v>7</v>
      </c>
      <c r="H118" s="142"/>
      <c r="I118" s="142"/>
    </row>
    <row r="119" spans="1:9" ht="12.9" customHeight="1" x14ac:dyDescent="0.3">
      <c r="A119" s="157" t="s">
        <v>48</v>
      </c>
      <c r="B119" s="158" t="s">
        <v>423</v>
      </c>
      <c r="C119" s="151"/>
      <c r="D119" s="151"/>
      <c r="E119" s="151"/>
      <c r="F119" s="151"/>
      <c r="G119" s="223">
        <v>8</v>
      </c>
      <c r="H119" s="142"/>
      <c r="I119" s="142"/>
    </row>
    <row r="120" spans="1:9" ht="12.9" customHeight="1" x14ac:dyDescent="0.3">
      <c r="A120" s="157" t="s">
        <v>49</v>
      </c>
      <c r="B120" s="158" t="s">
        <v>226</v>
      </c>
      <c r="C120" s="151"/>
      <c r="D120" s="151"/>
      <c r="E120" s="151"/>
      <c r="F120" s="151"/>
      <c r="G120" s="223">
        <v>10</v>
      </c>
      <c r="H120" s="142"/>
      <c r="I120" s="142"/>
    </row>
    <row r="121" spans="1:9" ht="12.9" customHeight="1" x14ac:dyDescent="0.3">
      <c r="A121" s="157" t="s">
        <v>50</v>
      </c>
      <c r="B121" s="158" t="s">
        <v>227</v>
      </c>
      <c r="C121" s="151"/>
      <c r="D121" s="151"/>
      <c r="E121" s="151"/>
      <c r="F121" s="151"/>
      <c r="G121" s="223">
        <v>10</v>
      </c>
      <c r="H121" s="142"/>
      <c r="I121" s="142"/>
    </row>
    <row r="122" spans="1:9" ht="12.9" customHeight="1" x14ac:dyDescent="0.3">
      <c r="A122" s="157" t="s">
        <v>51</v>
      </c>
      <c r="B122" s="158" t="s">
        <v>232</v>
      </c>
      <c r="C122" s="151"/>
      <c r="D122" s="151"/>
      <c r="E122" s="151"/>
      <c r="F122" s="151"/>
      <c r="G122" s="223">
        <v>12</v>
      </c>
      <c r="H122" s="142"/>
      <c r="I122" s="142"/>
    </row>
    <row r="123" spans="1:9" ht="12.9" customHeight="1" x14ac:dyDescent="0.3">
      <c r="A123" s="157" t="s">
        <v>52</v>
      </c>
      <c r="B123" s="158" t="s">
        <v>233</v>
      </c>
      <c r="C123" s="151"/>
      <c r="D123" s="151"/>
      <c r="E123" s="151"/>
      <c r="F123" s="151"/>
      <c r="G123" s="223">
        <v>12</v>
      </c>
      <c r="H123" s="142"/>
      <c r="I123" s="142"/>
    </row>
    <row r="124" spans="1:9" ht="12.9" customHeight="1" x14ac:dyDescent="0.3">
      <c r="A124" s="157" t="s">
        <v>53</v>
      </c>
      <c r="B124" s="158" t="s">
        <v>228</v>
      </c>
      <c r="C124" s="151"/>
      <c r="D124" s="151"/>
      <c r="E124" s="151"/>
      <c r="F124" s="151"/>
      <c r="G124" s="223">
        <v>13</v>
      </c>
      <c r="H124" s="142"/>
      <c r="I124" s="142"/>
    </row>
    <row r="125" spans="1:9" ht="12.9" customHeight="1" x14ac:dyDescent="0.3">
      <c r="A125" s="157" t="s">
        <v>74</v>
      </c>
      <c r="B125" s="158" t="s">
        <v>229</v>
      </c>
      <c r="C125" s="151"/>
      <c r="D125" s="151"/>
      <c r="E125" s="151"/>
      <c r="F125" s="151"/>
      <c r="G125" s="223">
        <v>14</v>
      </c>
      <c r="H125" s="142"/>
      <c r="I125" s="142"/>
    </row>
    <row r="126" spans="1:9" ht="12.9" customHeight="1" x14ac:dyDescent="0.3">
      <c r="A126" s="157" t="s">
        <v>88</v>
      </c>
      <c r="B126" s="158" t="s">
        <v>250</v>
      </c>
      <c r="C126" s="151"/>
      <c r="D126" s="151"/>
      <c r="E126" s="151"/>
      <c r="F126" s="151"/>
      <c r="G126" s="223">
        <v>15</v>
      </c>
      <c r="H126" s="142"/>
      <c r="I126" s="142"/>
    </row>
    <row r="127" spans="1:9" ht="12.9" customHeight="1" x14ac:dyDescent="0.3">
      <c r="A127" s="157" t="s">
        <v>89</v>
      </c>
      <c r="B127" s="158" t="s">
        <v>452</v>
      </c>
      <c r="C127" s="151"/>
      <c r="D127" s="151"/>
      <c r="E127" s="151"/>
      <c r="F127" s="151"/>
      <c r="G127" s="223">
        <v>16</v>
      </c>
      <c r="H127" s="142"/>
      <c r="I127" s="142"/>
    </row>
    <row r="128" spans="1:9" ht="54.75" customHeight="1" x14ac:dyDescent="0.3">
      <c r="A128" s="390" t="s">
        <v>236</v>
      </c>
      <c r="B128" s="390"/>
      <c r="C128" s="390"/>
      <c r="D128" s="390"/>
      <c r="E128" s="390"/>
      <c r="F128" s="390"/>
      <c r="G128" s="390"/>
      <c r="H128" s="142"/>
      <c r="I128" s="142"/>
    </row>
    <row r="129" spans="1:9" ht="15" customHeight="1" x14ac:dyDescent="0.3">
      <c r="A129" s="158"/>
      <c r="B129" s="158"/>
      <c r="C129" s="158"/>
      <c r="D129" s="158"/>
      <c r="E129" s="158"/>
      <c r="F129" s="158"/>
      <c r="G129" s="158"/>
      <c r="H129" s="142"/>
      <c r="I129" s="142"/>
    </row>
    <row r="130" spans="1:9" s="374" customFormat="1" ht="12.9" customHeight="1" x14ac:dyDescent="0.25">
      <c r="A130" s="373" t="s">
        <v>507</v>
      </c>
      <c r="D130" s="375"/>
      <c r="E130" s="375"/>
      <c r="F130" s="375"/>
      <c r="G130" s="375"/>
    </row>
    <row r="131" spans="1:9" s="374" customFormat="1" ht="11.1" customHeight="1" x14ac:dyDescent="0.25">
      <c r="A131" s="373" t="s">
        <v>508</v>
      </c>
    </row>
    <row r="132" spans="1:9" s="374" customFormat="1" x14ac:dyDescent="0.25">
      <c r="A132" s="376" t="s">
        <v>275</v>
      </c>
      <c r="B132" s="377"/>
    </row>
    <row r="133" spans="1:9" s="374" customFormat="1" ht="11.1" customHeight="1" x14ac:dyDescent="0.25"/>
  </sheetData>
  <mergeCells count="5">
    <mergeCell ref="C13:H13"/>
    <mergeCell ref="C14:H14"/>
    <mergeCell ref="A86:G86"/>
    <mergeCell ref="A128:G128"/>
    <mergeCell ref="A64:H64"/>
  </mergeCells>
  <hyperlinks>
    <hyperlink ref="G91" location="balanza_periodos!A1" display="balanza_periodos!A1" xr:uid="{00000000-0004-0000-0000-000000000000}"/>
    <hyperlink ref="G116" location="balanza_periodos!A23" display="balanza_periodos!A23" xr:uid="{00000000-0004-0000-0000-000001000000}"/>
    <hyperlink ref="G118" location="evolución_comercio!A13" display="evolución_comercio!A13" xr:uid="{00000000-0004-0000-0000-000002000000}"/>
    <hyperlink ref="G119" location="evolución_comercio!A54" display="evolución_comercio!A54" xr:uid="{00000000-0004-0000-0000-000003000000}"/>
    <hyperlink ref="G120" location="'balanza productos_clase_sector'!A38" display="'balanza productos_clase_sector'!A38" xr:uid="{00000000-0004-0000-0000-000004000000}"/>
    <hyperlink ref="G121" location="'balanza productos_clase_sector'!A60" display="'balanza productos_clase_sector'!A60" xr:uid="{00000000-0004-0000-0000-000005000000}"/>
    <hyperlink ref="G122" location="'zona economica'!A42" display="'zona economica'!A42" xr:uid="{00000000-0004-0000-0000-000006000000}"/>
    <hyperlink ref="G123" location="'zona economica'!A64" display="'zona economica'!A64" xr:uid="{00000000-0004-0000-0000-000007000000}"/>
    <hyperlink ref="G124" location="'prin paises exp e imp'!A25" display="'prin paises exp e imp'!A25" xr:uid="{00000000-0004-0000-0000-000008000000}"/>
    <hyperlink ref="G125" location="'prin paises exp e imp'!A73" display="'prin paises exp e imp'!A73" xr:uid="{00000000-0004-0000-0000-000009000000}"/>
    <hyperlink ref="G126" location="'Principales Rubros'!A30" display="'Principales Rubros'!A30" xr:uid="{00000000-0004-0000-0000-00000C000000}"/>
    <hyperlink ref="G92" location="balanza_anuales!A1" display="balanza_anuales!A1" xr:uid="{00000000-0004-0000-0000-00000D000000}"/>
    <hyperlink ref="G93" location="evolución_comercio!A1" display="evolución_comercio!A1" xr:uid="{00000000-0004-0000-0000-00000E000000}"/>
    <hyperlink ref="G94" location="evolución_comercio!A37" display="evolución_comercio!A37" xr:uid="{00000000-0004-0000-0000-00000F000000}"/>
    <hyperlink ref="G95" location="'balanza productos_clase_sector'!A1" display="'balanza productos_clase_sector'!A1" xr:uid="{00000000-0004-0000-0000-000010000000}"/>
    <hyperlink ref="G96" location="'zona economica'!A1" display="'zona economica'!A1" xr:uid="{00000000-0004-0000-0000-000011000000}"/>
    <hyperlink ref="G97" location="'prin paises exp e imp'!A1" display="'prin paises exp e imp'!A1" xr:uid="{00000000-0004-0000-0000-000012000000}"/>
    <hyperlink ref="G98" location="'prin paises exp e imp'!A49" display="'prin paises exp e imp'!A49" xr:uid="{00000000-0004-0000-0000-000013000000}"/>
    <hyperlink ref="G99" location="'prin prod exp e imp'!A1" display="'prin prod exp e imp'!A1" xr:uid="{00000000-0004-0000-0000-000014000000}"/>
    <hyperlink ref="G100" location="'prin prod exp e imp'!A50" display="'prin prod exp e imp'!A50" xr:uid="{00000000-0004-0000-0000-000015000000}"/>
    <hyperlink ref="G101" location="'Principales Rubros'!A1" display="'Principales Rubros'!A1" xr:uid="{00000000-0004-0000-0000-000016000000}"/>
    <hyperlink ref="G103" location="productos!A1" display="productos!A1" xr:uid="{00000000-0004-0000-0000-000017000000}"/>
    <hyperlink ref="G104" location="productos!A96" display="productos!A96" xr:uid="{00000000-0004-0000-0000-000018000000}"/>
    <hyperlink ref="G105" location="productos!A128" display="productos!A128" xr:uid="{00000000-0004-0000-0000-000019000000}"/>
    <hyperlink ref="G106" location="productos!A158" display="productos!A158" xr:uid="{00000000-0004-0000-0000-00001A000000}"/>
    <hyperlink ref="G107" location="productos!A193" display="productos!A193" xr:uid="{00000000-0004-0000-0000-00001B000000}"/>
    <hyperlink ref="G108" location="productos!A231" display="productos!A231" xr:uid="{00000000-0004-0000-0000-00001C000000}"/>
    <hyperlink ref="G109" location="productos!A271" display="productos!A271" xr:uid="{00000000-0004-0000-0000-00001D000000}"/>
    <hyperlink ref="G110" location="productos!A310" display="productos!A310" xr:uid="{00000000-0004-0000-0000-00001E000000}"/>
    <hyperlink ref="G111" location="productos!A350" display="productos!A350" xr:uid="{00000000-0004-0000-0000-00001F000000}"/>
    <hyperlink ref="G112" location="productos!A390" display="productos!A390" xr:uid="{00000000-0004-0000-0000-000020000000}"/>
    <hyperlink ref="G117" location="balanza_anuales!A23" display="balanza_anuales!A23" xr:uid="{00000000-0004-0000-0000-000021000000}"/>
    <hyperlink ref="G102" location="'Principales Rubros'!Área_de_impresión" display="'Principales Rubros'!Área_de_impresión" xr:uid="{925DD942-FFB0-4346-B909-CC560F31265E}"/>
    <hyperlink ref="G90" location="'balanza país'!Área_de_impresión" display="'balanza país'!Área_de_impresión" xr:uid="{A395EDE0-EC50-4942-A462-B6E42D8C37FD}"/>
  </hyperlinks>
  <pageMargins left="1.5354330708661419" right="0.19685039370078741" top="1.7322834645669292" bottom="1.0236220472440944" header="0.31496062992125984" footer="0.31496062992125984"/>
  <pageSetup scale="94" orientation="portrait" r:id="rId1"/>
  <rowBreaks count="2" manualBreakCount="2">
    <brk id="41" max="7" man="1"/>
    <brk id="85"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5" bestFit="1" customWidth="1"/>
    <col min="2" max="4" width="10.44140625" style="235" bestFit="1" customWidth="1"/>
    <col min="5" max="5" width="10.88671875" style="235" bestFit="1" customWidth="1"/>
    <col min="6" max="6" width="11.6640625" style="235" bestFit="1" customWidth="1"/>
    <col min="7" max="7" width="11" style="23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25" t="s">
        <v>152</v>
      </c>
      <c r="B1" s="425"/>
      <c r="C1" s="425"/>
      <c r="D1" s="425"/>
      <c r="E1" s="425"/>
      <c r="F1" s="425"/>
      <c r="G1" s="425"/>
      <c r="H1" s="4"/>
      <c r="I1" s="4"/>
      <c r="J1" s="4"/>
    </row>
    <row r="2" spans="1:20" s="10" customFormat="1" ht="15.9" customHeight="1" x14ac:dyDescent="0.2">
      <c r="A2" s="426" t="s">
        <v>149</v>
      </c>
      <c r="B2" s="426"/>
      <c r="C2" s="426"/>
      <c r="D2" s="426"/>
      <c r="E2" s="426"/>
      <c r="F2" s="426"/>
      <c r="G2" s="426"/>
      <c r="H2" s="4"/>
      <c r="I2" s="4"/>
      <c r="J2" s="4"/>
    </row>
    <row r="3" spans="1:20" s="10" customFormat="1" ht="15.9" customHeight="1" thickBot="1" x14ac:dyDescent="0.25">
      <c r="A3" s="426" t="s">
        <v>240</v>
      </c>
      <c r="B3" s="426"/>
      <c r="C3" s="426"/>
      <c r="D3" s="426"/>
      <c r="E3" s="426"/>
      <c r="F3" s="426"/>
      <c r="G3" s="426"/>
      <c r="H3" s="4"/>
      <c r="I3" s="4"/>
      <c r="J3" s="4"/>
    </row>
    <row r="4" spans="1:20" ht="12.75" customHeight="1" thickTop="1" x14ac:dyDescent="0.2">
      <c r="A4" s="428" t="s">
        <v>25</v>
      </c>
      <c r="B4" s="230" t="s">
        <v>92</v>
      </c>
      <c r="C4" s="231">
        <f>+'prin paises exp e imp'!B4</f>
        <v>2021</v>
      </c>
      <c r="D4" s="430" t="str">
        <f>+'prin paises exp e imp'!C4</f>
        <v>enero - marzo</v>
      </c>
      <c r="E4" s="430"/>
      <c r="F4" s="230" t="s">
        <v>143</v>
      </c>
      <c r="G4" s="230" t="s">
        <v>135</v>
      </c>
    </row>
    <row r="5" spans="1:20" ht="12.75" customHeight="1" thickBot="1" x14ac:dyDescent="0.25">
      <c r="A5" s="429"/>
      <c r="B5" s="232" t="s">
        <v>32</v>
      </c>
      <c r="C5" s="233" t="s">
        <v>134</v>
      </c>
      <c r="D5" s="234">
        <f>+balanza_periodos!C6</f>
        <v>2021</v>
      </c>
      <c r="E5" s="234">
        <f>+balanza_periodos!D6</f>
        <v>2022</v>
      </c>
      <c r="F5" s="233" t="str">
        <f>+'prin paises exp e imp'!E5</f>
        <v>2022-2021</v>
      </c>
      <c r="G5" s="233">
        <f>+'prin paises exp e imp'!F5</f>
        <v>2022</v>
      </c>
      <c r="O5" s="5"/>
      <c r="P5" s="5"/>
      <c r="R5" s="5"/>
      <c r="S5" s="5"/>
    </row>
    <row r="6" spans="1:20" ht="10.8"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17507085</v>
      </c>
      <c r="D23" s="228">
        <f>+balanza_periodos!C11</f>
        <v>5039383</v>
      </c>
      <c r="E23" s="228">
        <f>+balanza_periodos!D11</f>
        <v>5666992</v>
      </c>
      <c r="F23" s="226">
        <f t="shared" si="0"/>
        <v>0.12454084160699831</v>
      </c>
      <c r="G23" s="236">
        <f t="shared" si="1"/>
        <v>1</v>
      </c>
    </row>
    <row r="24" spans="1:20" ht="10.8" thickBot="1" x14ac:dyDescent="0.25">
      <c r="A24" s="237"/>
      <c r="B24" s="237"/>
      <c r="C24" s="238"/>
      <c r="D24" s="238"/>
      <c r="E24" s="238"/>
      <c r="F24" s="237"/>
      <c r="G24" s="237"/>
    </row>
    <row r="25" spans="1:20" ht="33.75" customHeight="1" thickTop="1" x14ac:dyDescent="0.2">
      <c r="A25" s="427" t="s">
        <v>413</v>
      </c>
      <c r="B25" s="427"/>
      <c r="C25" s="427"/>
      <c r="D25" s="427"/>
      <c r="E25" s="427"/>
      <c r="F25" s="427"/>
      <c r="G25" s="427"/>
    </row>
    <row r="50" spans="1:20" ht="15.9" customHeight="1" x14ac:dyDescent="0.2">
      <c r="A50" s="425" t="s">
        <v>252</v>
      </c>
      <c r="B50" s="425"/>
      <c r="C50" s="425"/>
      <c r="D50" s="425"/>
      <c r="E50" s="425"/>
      <c r="F50" s="425"/>
      <c r="G50" s="425"/>
    </row>
    <row r="51" spans="1:20" ht="15.9" customHeight="1" x14ac:dyDescent="0.2">
      <c r="A51" s="426" t="s">
        <v>150</v>
      </c>
      <c r="B51" s="426"/>
      <c r="C51" s="426"/>
      <c r="D51" s="426"/>
      <c r="E51" s="426"/>
      <c r="F51" s="426"/>
      <c r="G51" s="426"/>
    </row>
    <row r="52" spans="1:20" ht="15.9" customHeight="1" thickBot="1" x14ac:dyDescent="0.25">
      <c r="A52" s="426" t="s">
        <v>241</v>
      </c>
      <c r="B52" s="426"/>
      <c r="C52" s="426"/>
      <c r="D52" s="426"/>
      <c r="E52" s="426"/>
      <c r="F52" s="426"/>
      <c r="G52" s="426"/>
    </row>
    <row r="53" spans="1:20" ht="12.75" customHeight="1" thickTop="1" x14ac:dyDescent="0.2">
      <c r="A53" s="428" t="s">
        <v>25</v>
      </c>
      <c r="B53" s="230" t="s">
        <v>92</v>
      </c>
      <c r="C53" s="231">
        <f>+C4</f>
        <v>2021</v>
      </c>
      <c r="D53" s="430" t="str">
        <f>+D4</f>
        <v>enero - marzo</v>
      </c>
      <c r="E53" s="430"/>
      <c r="F53" s="230" t="s">
        <v>143</v>
      </c>
      <c r="G53" s="230" t="s">
        <v>135</v>
      </c>
      <c r="Q53" s="5"/>
      <c r="T53" s="5"/>
    </row>
    <row r="54" spans="1:20" ht="12.75" customHeight="1" thickBot="1" x14ac:dyDescent="0.25">
      <c r="A54" s="429"/>
      <c r="B54" s="232" t="s">
        <v>32</v>
      </c>
      <c r="C54" s="233" t="s">
        <v>134</v>
      </c>
      <c r="D54" s="234">
        <f>+balanza_periodos!C6</f>
        <v>2021</v>
      </c>
      <c r="E54" s="234">
        <f>+E5</f>
        <v>2022</v>
      </c>
      <c r="F54" s="233" t="str">
        <f>+F5</f>
        <v>2022-2021</v>
      </c>
      <c r="G54" s="233">
        <f>+G5</f>
        <v>2022</v>
      </c>
      <c r="O54" s="5"/>
      <c r="P54" s="5"/>
      <c r="Q54" s="5"/>
      <c r="R54" s="5"/>
      <c r="S54" s="5"/>
      <c r="T54" s="5"/>
    </row>
    <row r="55" spans="1:20" ht="10.8"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9554353</v>
      </c>
      <c r="D72" s="228">
        <f>+balanza_periodos!C16</f>
        <v>2014423</v>
      </c>
      <c r="E72" s="228">
        <f>+balanza_periodos!D16</f>
        <v>2302677</v>
      </c>
      <c r="F72" s="226">
        <f t="shared" si="4"/>
        <v>0.14309506990339169</v>
      </c>
      <c r="G72" s="227">
        <f t="shared" si="3"/>
        <v>1</v>
      </c>
    </row>
    <row r="73" spans="1:20" ht="10.8" thickBot="1" x14ac:dyDescent="0.25">
      <c r="A73" s="239"/>
      <c r="B73" s="239"/>
      <c r="C73" s="240"/>
      <c r="D73" s="240"/>
      <c r="E73" s="240"/>
      <c r="F73" s="239"/>
      <c r="G73" s="239"/>
    </row>
    <row r="74" spans="1:20" ht="12.75" customHeight="1" thickTop="1" x14ac:dyDescent="0.2">
      <c r="A74" s="427" t="s">
        <v>414</v>
      </c>
      <c r="B74" s="427"/>
      <c r="C74" s="427"/>
      <c r="D74" s="427"/>
      <c r="E74" s="427"/>
      <c r="F74" s="427"/>
      <c r="G74" s="427"/>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O5" sqref="O5"/>
    </sheetView>
  </sheetViews>
  <sheetFormatPr baseColWidth="10" defaultRowHeight="13.2" x14ac:dyDescent="0.25"/>
  <cols>
    <col min="1" max="1" width="19.88671875" bestFit="1"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31" t="s">
        <v>252</v>
      </c>
      <c r="B1" s="431"/>
      <c r="C1" s="431"/>
      <c r="D1" s="431"/>
      <c r="E1" s="431"/>
      <c r="F1" s="431"/>
      <c r="G1" s="431"/>
      <c r="H1" s="431"/>
      <c r="I1" s="431"/>
      <c r="J1" s="431"/>
      <c r="K1" s="431"/>
      <c r="L1" s="83"/>
      <c r="M1" s="83"/>
      <c r="N1" s="83"/>
      <c r="O1" s="83"/>
    </row>
    <row r="2" spans="1:17" s="14" customFormat="1" ht="20.100000000000001" customHeight="1" x14ac:dyDescent="0.2">
      <c r="A2" s="432" t="s">
        <v>259</v>
      </c>
      <c r="B2" s="432"/>
      <c r="C2" s="432"/>
      <c r="D2" s="432"/>
      <c r="E2" s="432"/>
      <c r="F2" s="432"/>
      <c r="G2" s="432"/>
      <c r="H2" s="432"/>
      <c r="I2" s="432"/>
      <c r="J2" s="432"/>
      <c r="K2" s="432"/>
      <c r="L2" s="85"/>
      <c r="M2" s="85"/>
      <c r="N2" s="85"/>
      <c r="O2" s="85"/>
    </row>
    <row r="3" spans="1:17" s="20" customFormat="1" ht="11.4" x14ac:dyDescent="0.2">
      <c r="A3" s="17"/>
      <c r="B3" s="433" t="s">
        <v>260</v>
      </c>
      <c r="C3" s="433"/>
      <c r="D3" s="433"/>
      <c r="E3" s="433"/>
      <c r="F3" s="384"/>
      <c r="G3" s="433" t="s">
        <v>415</v>
      </c>
      <c r="H3" s="433"/>
      <c r="I3" s="433"/>
      <c r="J3" s="433"/>
      <c r="K3" s="433"/>
      <c r="L3" s="91"/>
      <c r="M3" s="91"/>
      <c r="N3" s="91"/>
      <c r="O3" s="91"/>
    </row>
    <row r="4" spans="1:17" s="20" customFormat="1" ht="10.199999999999999" x14ac:dyDescent="0.2">
      <c r="A4" s="17" t="s">
        <v>263</v>
      </c>
      <c r="B4" s="122">
        <v>2021</v>
      </c>
      <c r="C4" s="434" t="s">
        <v>526</v>
      </c>
      <c r="D4" s="434"/>
      <c r="E4" s="434"/>
      <c r="F4" s="384"/>
      <c r="G4" s="122">
        <v>2021</v>
      </c>
      <c r="H4" s="434" t="s">
        <v>526</v>
      </c>
      <c r="I4" s="434"/>
      <c r="J4" s="434"/>
      <c r="K4" s="434"/>
      <c r="L4" s="91"/>
      <c r="M4" s="91"/>
      <c r="N4" s="91"/>
      <c r="O4" s="91"/>
    </row>
    <row r="5" spans="1:17" s="20" customFormat="1" ht="10.199999999999999" x14ac:dyDescent="0.2">
      <c r="A5" s="123"/>
      <c r="B5" s="123"/>
      <c r="C5" s="124">
        <v>2021</v>
      </c>
      <c r="D5" s="124">
        <v>2022</v>
      </c>
      <c r="E5" s="385" t="s">
        <v>536</v>
      </c>
      <c r="F5" s="125"/>
      <c r="G5" s="123"/>
      <c r="H5" s="124">
        <v>2021</v>
      </c>
      <c r="I5" s="124">
        <v>2022</v>
      </c>
      <c r="J5" s="385" t="s">
        <v>536</v>
      </c>
      <c r="K5" s="385" t="s">
        <v>537</v>
      </c>
    </row>
    <row r="7" spans="1:17" x14ac:dyDescent="0.25">
      <c r="A7" s="17" t="s">
        <v>251</v>
      </c>
      <c r="B7" s="126"/>
      <c r="C7" s="126"/>
      <c r="D7" s="126"/>
      <c r="E7" s="127"/>
      <c r="F7" s="2"/>
      <c r="G7" s="126">
        <v>17507085</v>
      </c>
      <c r="H7" s="126">
        <v>5039383</v>
      </c>
      <c r="I7" s="126">
        <v>5666992</v>
      </c>
      <c r="J7" s="128">
        <v>0.12454084160699841</v>
      </c>
      <c r="L7" s="40"/>
      <c r="M7" s="288"/>
    </row>
    <row r="8" spans="1:17" x14ac:dyDescent="0.25">
      <c r="L8" s="40"/>
    </row>
    <row r="9" spans="1:17" s="107" customFormat="1" x14ac:dyDescent="0.25">
      <c r="A9" s="9" t="s">
        <v>278</v>
      </c>
      <c r="B9" s="116">
        <v>2759745.4922933993</v>
      </c>
      <c r="C9" s="116">
        <v>905522.84116340021</v>
      </c>
      <c r="D9" s="116">
        <v>937971.37588170008</v>
      </c>
      <c r="E9" s="119">
        <v>3.5834032277541006E-2</v>
      </c>
      <c r="G9" s="116">
        <v>5778698.7518000007</v>
      </c>
      <c r="H9" s="116">
        <v>2593175.4417099985</v>
      </c>
      <c r="I9" s="116">
        <v>2757167.43432</v>
      </c>
      <c r="J9" s="120">
        <v>6.3239837140313782E-2</v>
      </c>
      <c r="K9" s="120">
        <v>0.48653102639283768</v>
      </c>
      <c r="L9" s="40"/>
      <c r="M9" s="116"/>
    </row>
    <row r="10" spans="1:17" s="107" customFormat="1" x14ac:dyDescent="0.25">
      <c r="A10" s="10" t="s">
        <v>77</v>
      </c>
      <c r="B10" s="116">
        <v>4277195.4239910003</v>
      </c>
      <c r="C10" s="93">
        <v>987684.28600000008</v>
      </c>
      <c r="D10" s="93">
        <v>1166710.5989060001</v>
      </c>
      <c r="E10" s="119">
        <v>0.18125864250714629</v>
      </c>
      <c r="F10" s="93"/>
      <c r="G10" s="93">
        <v>2831215.1828199993</v>
      </c>
      <c r="H10" s="93">
        <v>562940.04139999987</v>
      </c>
      <c r="I10" s="93">
        <v>703745.48121000011</v>
      </c>
      <c r="J10" s="120">
        <v>0.2501251100558155</v>
      </c>
      <c r="K10" s="120">
        <v>0.12418324945756057</v>
      </c>
      <c r="L10" s="40"/>
      <c r="M10" s="348"/>
      <c r="N10" s="15"/>
      <c r="O10" s="14"/>
      <c r="P10" s="14"/>
      <c r="Q10" s="15"/>
    </row>
    <row r="11" spans="1:17" s="107" customFormat="1" x14ac:dyDescent="0.25">
      <c r="A11" s="107" t="s">
        <v>261</v>
      </c>
      <c r="B11" s="116">
        <v>881288.32461579994</v>
      </c>
      <c r="C11" s="116">
        <v>202080.30549200001</v>
      </c>
      <c r="D11" s="116">
        <v>205039.1528826</v>
      </c>
      <c r="E11" s="119">
        <v>1.4641938428369583E-2</v>
      </c>
      <c r="G11" s="116">
        <v>1974411.5629199995</v>
      </c>
      <c r="H11" s="116">
        <v>437722.48269000003</v>
      </c>
      <c r="I11" s="116">
        <v>441489.53180000011</v>
      </c>
      <c r="J11" s="120">
        <v>8.606021529554253E-3</v>
      </c>
      <c r="K11" s="120">
        <v>7.790544468741091E-2</v>
      </c>
      <c r="L11" s="40"/>
    </row>
    <row r="12" spans="1:17" s="107" customFormat="1" x14ac:dyDescent="0.25">
      <c r="A12" s="9" t="s">
        <v>245</v>
      </c>
      <c r="B12" s="116">
        <v>652955.91818270006</v>
      </c>
      <c r="C12" s="116">
        <v>149530.70719640001</v>
      </c>
      <c r="D12" s="116">
        <v>126326.02305999999</v>
      </c>
      <c r="E12" s="119">
        <v>-0.15518340394071695</v>
      </c>
      <c r="G12" s="116">
        <v>1414209.9165399999</v>
      </c>
      <c r="H12" s="116">
        <v>295207.32445000001</v>
      </c>
      <c r="I12" s="116">
        <v>299416.12303000002</v>
      </c>
      <c r="J12" s="120">
        <v>1.4257094019741512E-2</v>
      </c>
      <c r="K12" s="120">
        <v>5.2835106001561327E-2</v>
      </c>
      <c r="L12" s="40"/>
    </row>
    <row r="13" spans="1:17" s="107" customFormat="1" x14ac:dyDescent="0.25">
      <c r="A13" s="107" t="s">
        <v>350</v>
      </c>
      <c r="B13" s="134" t="s">
        <v>120</v>
      </c>
      <c r="C13" s="134" t="s">
        <v>120</v>
      </c>
      <c r="D13" s="134" t="s">
        <v>120</v>
      </c>
      <c r="E13" s="134" t="s">
        <v>120</v>
      </c>
      <c r="G13" s="116">
        <v>1427959.9448500001</v>
      </c>
      <c r="H13" s="116">
        <v>282317.40865</v>
      </c>
      <c r="I13" s="116">
        <v>412415.30408000003</v>
      </c>
      <c r="J13" s="120">
        <v>0.46082137142058954</v>
      </c>
      <c r="K13" s="120">
        <v>7.2774993167451091E-2</v>
      </c>
      <c r="L13" s="40"/>
    </row>
    <row r="14" spans="1:17" s="107" customFormat="1" x14ac:dyDescent="0.25">
      <c r="A14" s="107" t="s">
        <v>69</v>
      </c>
      <c r="B14" s="116">
        <v>498398.69568429998</v>
      </c>
      <c r="C14" s="116">
        <v>119755.93740169999</v>
      </c>
      <c r="D14" s="116">
        <v>110067.16330790002</v>
      </c>
      <c r="E14" s="119">
        <v>-8.0904331793593687E-2</v>
      </c>
      <c r="G14" s="116">
        <v>1472431.9944200004</v>
      </c>
      <c r="H14" s="116">
        <v>338691.68691999995</v>
      </c>
      <c r="I14" s="116">
        <v>329765.12813000003</v>
      </c>
      <c r="J14" s="120">
        <v>-2.6356002035882287E-2</v>
      </c>
      <c r="K14" s="120">
        <v>5.8190505320988635E-2</v>
      </c>
      <c r="L14" s="40"/>
    </row>
    <row r="15" spans="1:17" s="107" customFormat="1" x14ac:dyDescent="0.25">
      <c r="A15" s="107" t="s">
        <v>264</v>
      </c>
      <c r="B15" s="134" t="s">
        <v>120</v>
      </c>
      <c r="C15" s="134" t="s">
        <v>120</v>
      </c>
      <c r="D15" s="134" t="s">
        <v>120</v>
      </c>
      <c r="E15" s="135" t="s">
        <v>120</v>
      </c>
      <c r="G15" s="116">
        <v>929956.25991000002</v>
      </c>
      <c r="H15" s="116">
        <v>175031.193</v>
      </c>
      <c r="I15" s="116">
        <v>262523.24291000009</v>
      </c>
      <c r="J15" s="120">
        <v>0.49986547203617637</v>
      </c>
      <c r="K15" s="120">
        <v>4.6324971503400758E-2</v>
      </c>
      <c r="L15" s="40"/>
      <c r="M15" s="116"/>
    </row>
    <row r="16" spans="1:17" s="107" customFormat="1" x14ac:dyDescent="0.25">
      <c r="A16" s="107" t="s">
        <v>75</v>
      </c>
      <c r="B16" s="116">
        <v>3757744.9589999998</v>
      </c>
      <c r="C16" s="116">
        <v>775561.70499999996</v>
      </c>
      <c r="D16" s="116">
        <v>862490.04099999997</v>
      </c>
      <c r="E16" s="119">
        <v>0.11208435826521379</v>
      </c>
      <c r="G16" s="116">
        <v>257011.64280999999</v>
      </c>
      <c r="H16" s="116">
        <v>56285.411010000003</v>
      </c>
      <c r="I16" s="116">
        <v>59624.115510000003</v>
      </c>
      <c r="J16" s="120">
        <v>5.9317404636288984E-2</v>
      </c>
      <c r="K16" s="120">
        <v>1.0521298690733991E-2</v>
      </c>
      <c r="L16" s="40"/>
      <c r="M16" s="116"/>
    </row>
    <row r="17" spans="1:17" s="107" customFormat="1" x14ac:dyDescent="0.25">
      <c r="A17" s="107" t="s">
        <v>248</v>
      </c>
      <c r="B17" s="116">
        <v>51036.374472899995</v>
      </c>
      <c r="C17" s="116">
        <v>5433.8311100000001</v>
      </c>
      <c r="D17" s="116">
        <v>8868.3379889999997</v>
      </c>
      <c r="E17" s="119">
        <v>0.63205992410757861</v>
      </c>
      <c r="G17" s="116">
        <v>326875.68810000014</v>
      </c>
      <c r="H17" s="116">
        <v>45972.542259999958</v>
      </c>
      <c r="I17" s="116">
        <v>82145.395309999993</v>
      </c>
      <c r="J17" s="120">
        <v>0.78683603889953924</v>
      </c>
      <c r="K17" s="120">
        <v>1.4495414023877216E-2</v>
      </c>
      <c r="L17" s="40"/>
    </row>
    <row r="18" spans="1:17" s="107" customFormat="1" x14ac:dyDescent="0.25">
      <c r="A18" s="107" t="s">
        <v>62</v>
      </c>
      <c r="B18" s="116">
        <v>61974.3878663</v>
      </c>
      <c r="C18" s="116">
        <v>17254.151805000001</v>
      </c>
      <c r="D18" s="116">
        <v>20060.767399</v>
      </c>
      <c r="E18" s="119">
        <v>0.16266320278848378</v>
      </c>
      <c r="G18" s="116">
        <v>141206.77208</v>
      </c>
      <c r="H18" s="116">
        <v>36335.542069999996</v>
      </c>
      <c r="I18" s="116">
        <v>55759.867240000007</v>
      </c>
      <c r="J18" s="120">
        <v>0.53458195649260642</v>
      </c>
      <c r="K18" s="120">
        <v>9.8394116737768478E-3</v>
      </c>
      <c r="L18" s="40"/>
    </row>
    <row r="19" spans="1:17" s="107" customFormat="1" x14ac:dyDescent="0.25">
      <c r="A19" s="107" t="s">
        <v>247</v>
      </c>
      <c r="B19" s="116">
        <v>179692.242062</v>
      </c>
      <c r="C19" s="116">
        <v>26643.000184000004</v>
      </c>
      <c r="D19" s="116">
        <v>29866.196779999995</v>
      </c>
      <c r="E19" s="119">
        <v>0.12097723881470479</v>
      </c>
      <c r="G19" s="116">
        <v>212719.07564999998</v>
      </c>
      <c r="H19" s="116">
        <v>33852.625180000003</v>
      </c>
      <c r="I19" s="116">
        <v>40229.268040000003</v>
      </c>
      <c r="J19" s="120">
        <v>0.18836479670614414</v>
      </c>
      <c r="K19" s="120">
        <v>7.0988750363508548E-3</v>
      </c>
      <c r="L19" s="40"/>
    </row>
    <row r="20" spans="1:17" s="107" customFormat="1" x14ac:dyDescent="0.25">
      <c r="A20" s="107" t="s">
        <v>246</v>
      </c>
      <c r="B20" s="116">
        <v>43330.928679999997</v>
      </c>
      <c r="C20" s="116">
        <v>24078.490679999999</v>
      </c>
      <c r="D20" s="116">
        <v>26366.989300000001</v>
      </c>
      <c r="E20" s="119">
        <v>9.5043275361975654E-2</v>
      </c>
      <c r="G20" s="116">
        <v>56393.839309999996</v>
      </c>
      <c r="H20" s="116">
        <v>39425.02831999999</v>
      </c>
      <c r="I20" s="116">
        <v>31079.993000000002</v>
      </c>
      <c r="J20" s="120">
        <v>-0.21166846735698153</v>
      </c>
      <c r="K20" s="120">
        <v>5.4843897785633016E-3</v>
      </c>
      <c r="L20" s="40"/>
    </row>
    <row r="21" spans="1:17" s="107" customFormat="1" x14ac:dyDescent="0.25">
      <c r="A21" s="191" t="s">
        <v>249</v>
      </c>
      <c r="B21" s="192">
        <v>135262.99252999999</v>
      </c>
      <c r="C21" s="192">
        <v>9226.6504000000004</v>
      </c>
      <c r="D21" s="192">
        <v>5942.0237599999991</v>
      </c>
      <c r="E21" s="193">
        <v>-0.3559933992947214</v>
      </c>
      <c r="F21" s="191"/>
      <c r="G21" s="192">
        <v>38013.798490000001</v>
      </c>
      <c r="H21" s="192">
        <v>3340.4861300000007</v>
      </c>
      <c r="I21" s="192">
        <v>2261.7137600000001</v>
      </c>
      <c r="J21" s="193">
        <v>-0.32293873646468352</v>
      </c>
      <c r="K21" s="193">
        <v>3.9910304443697823E-4</v>
      </c>
      <c r="L21" s="40"/>
    </row>
    <row r="22" spans="1:17" s="14" customFormat="1" x14ac:dyDescent="0.25">
      <c r="A22" s="117" t="s">
        <v>370</v>
      </c>
      <c r="B22" s="118">
        <v>3298.3752599999993</v>
      </c>
      <c r="C22" s="118">
        <v>517.62184000000002</v>
      </c>
      <c r="D22" s="118">
        <v>833.53880000000004</v>
      </c>
      <c r="E22" s="264">
        <v>0.61032386114156245</v>
      </c>
      <c r="F22" s="117"/>
      <c r="G22" s="118">
        <v>13703.621730000003</v>
      </c>
      <c r="H22" s="118">
        <v>2067.1603599999999</v>
      </c>
      <c r="I22" s="118">
        <v>3375.85608</v>
      </c>
      <c r="J22" s="121">
        <v>0.63308862985356407</v>
      </c>
      <c r="K22" s="121">
        <v>5.9570510775381366E-4</v>
      </c>
      <c r="L22" s="40"/>
      <c r="M22" s="107"/>
      <c r="N22" s="107"/>
      <c r="O22" s="107"/>
      <c r="P22" s="107"/>
      <c r="Q22" s="107"/>
    </row>
    <row r="23" spans="1:17" s="14" customFormat="1" ht="10.199999999999999" x14ac:dyDescent="0.2">
      <c r="A23" s="9" t="s">
        <v>405</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31" t="s">
        <v>253</v>
      </c>
      <c r="B56" s="431"/>
      <c r="C56" s="431"/>
      <c r="D56" s="431"/>
      <c r="E56" s="431"/>
      <c r="F56" s="431"/>
      <c r="G56" s="431"/>
      <c r="H56" s="431"/>
      <c r="I56" s="431"/>
      <c r="J56" s="431"/>
      <c r="K56" s="431"/>
      <c r="L56" s="83"/>
      <c r="M56" s="83"/>
      <c r="N56" s="83"/>
      <c r="O56" s="83"/>
    </row>
    <row r="57" spans="1:21" s="14" customFormat="1" ht="10.199999999999999" x14ac:dyDescent="0.2">
      <c r="A57" s="432" t="s">
        <v>452</v>
      </c>
      <c r="B57" s="432"/>
      <c r="C57" s="432"/>
      <c r="D57" s="432"/>
      <c r="E57" s="432"/>
      <c r="F57" s="432"/>
      <c r="G57" s="432"/>
      <c r="H57" s="432"/>
      <c r="I57" s="432"/>
      <c r="J57" s="432"/>
      <c r="K57" s="432"/>
      <c r="L57" s="85"/>
      <c r="M57" s="85"/>
      <c r="N57" s="85"/>
      <c r="O57" s="85"/>
    </row>
    <row r="58" spans="1:21" s="20" customFormat="1" ht="11.4" x14ac:dyDescent="0.2">
      <c r="A58" s="17"/>
      <c r="B58" s="433" t="s">
        <v>260</v>
      </c>
      <c r="C58" s="433"/>
      <c r="D58" s="433"/>
      <c r="E58" s="433"/>
      <c r="F58" s="384"/>
      <c r="G58" s="433" t="s">
        <v>453</v>
      </c>
      <c r="H58" s="433"/>
      <c r="I58" s="433"/>
      <c r="J58" s="433"/>
      <c r="K58" s="433"/>
      <c r="L58" s="91"/>
      <c r="M58" s="91"/>
      <c r="N58" s="91"/>
      <c r="O58" s="91"/>
    </row>
    <row r="59" spans="1:21" s="20" customFormat="1" x14ac:dyDescent="0.25">
      <c r="A59" s="17" t="s">
        <v>263</v>
      </c>
      <c r="B59" s="122">
        <v>2021</v>
      </c>
      <c r="C59" s="434" t="s">
        <v>526</v>
      </c>
      <c r="D59" s="434"/>
      <c r="E59" s="434"/>
      <c r="F59" s="384"/>
      <c r="G59" s="122">
        <v>2021</v>
      </c>
      <c r="H59" s="434" t="s">
        <v>526</v>
      </c>
      <c r="I59" s="434"/>
      <c r="J59" s="434"/>
      <c r="K59" s="434"/>
      <c r="L59" s="91"/>
      <c r="M59" s="91"/>
      <c r="N59" s="91"/>
      <c r="O59" s="91"/>
      <c r="P59"/>
      <c r="Q59"/>
    </row>
    <row r="60" spans="1:21" s="20" customFormat="1" x14ac:dyDescent="0.25">
      <c r="A60" s="123"/>
      <c r="B60" s="123"/>
      <c r="C60" s="124">
        <v>2021</v>
      </c>
      <c r="D60" s="124">
        <v>2022</v>
      </c>
      <c r="E60" s="385" t="s">
        <v>536</v>
      </c>
      <c r="F60" s="125"/>
      <c r="G60" s="123"/>
      <c r="H60" s="124">
        <v>2021</v>
      </c>
      <c r="I60" s="124">
        <v>2022</v>
      </c>
      <c r="J60" s="385" t="s">
        <v>536</v>
      </c>
      <c r="K60" s="385" t="s">
        <v>537</v>
      </c>
      <c r="P60"/>
      <c r="Q60" s="305"/>
    </row>
    <row r="61" spans="1:21" x14ac:dyDescent="0.25">
      <c r="A61" s="17" t="s">
        <v>454</v>
      </c>
      <c r="B61" s="126"/>
      <c r="C61" s="126"/>
      <c r="D61" s="126"/>
      <c r="E61" s="127"/>
      <c r="F61" s="2"/>
      <c r="G61" s="126">
        <v>9554353</v>
      </c>
      <c r="H61" s="126">
        <v>2014423</v>
      </c>
      <c r="I61" s="126">
        <v>2302677</v>
      </c>
      <c r="J61" s="128">
        <v>0.14309506990339171</v>
      </c>
      <c r="Q61" s="305"/>
    </row>
    <row r="62" spans="1:21" s="293" customFormat="1" x14ac:dyDescent="0.25">
      <c r="A62" s="17" t="s">
        <v>69</v>
      </c>
      <c r="B62" s="126">
        <v>623470.45386569994</v>
      </c>
      <c r="C62" s="126">
        <v>142982.3260998</v>
      </c>
      <c r="D62" s="126">
        <v>123988.12710829999</v>
      </c>
      <c r="E62" s="127">
        <v>-0.13284298493117452</v>
      </c>
      <c r="G62" s="126">
        <v>2447531.3263999997</v>
      </c>
      <c r="H62" s="126">
        <v>476777.59445999999</v>
      </c>
      <c r="I62" s="126">
        <v>494745.38907999999</v>
      </c>
      <c r="J62" s="128">
        <v>3.7685903928330378E-2</v>
      </c>
      <c r="K62" s="128">
        <v>0.21485661648594223</v>
      </c>
      <c r="M62" s="354"/>
      <c r="N62" s="295"/>
      <c r="P62"/>
      <c r="Q62" s="305"/>
    </row>
    <row r="63" spans="1:21" s="107" customFormat="1" x14ac:dyDescent="0.25">
      <c r="A63" s="10" t="s">
        <v>465</v>
      </c>
      <c r="B63" s="116">
        <v>294979.63226889999</v>
      </c>
      <c r="C63" s="116">
        <v>60389.779097399994</v>
      </c>
      <c r="D63" s="116">
        <v>57616.915365199995</v>
      </c>
      <c r="E63" s="119">
        <v>-4.5916109872297661E-2</v>
      </c>
      <c r="F63" s="93"/>
      <c r="G63" s="93">
        <v>1699290.48866</v>
      </c>
      <c r="H63" s="93">
        <v>307490.17121999996</v>
      </c>
      <c r="I63" s="93">
        <v>338883.74558000005</v>
      </c>
      <c r="J63" s="120">
        <v>0.10209618810072119</v>
      </c>
      <c r="K63" s="120">
        <v>0.14716946648618109</v>
      </c>
      <c r="L63" s="15"/>
      <c r="M63" s="354"/>
      <c r="N63" s="15"/>
      <c r="O63" s="14"/>
      <c r="P63"/>
      <c r="Q63" s="305"/>
      <c r="R63"/>
      <c r="S63"/>
      <c r="T63"/>
      <c r="U63"/>
    </row>
    <row r="64" spans="1:21" s="107" customFormat="1" x14ac:dyDescent="0.25">
      <c r="A64" s="107" t="s">
        <v>458</v>
      </c>
      <c r="B64" s="116">
        <v>145756.96122599998</v>
      </c>
      <c r="C64" s="116">
        <v>37719.7665003</v>
      </c>
      <c r="D64" s="116">
        <v>21263.368506099996</v>
      </c>
      <c r="E64" s="119">
        <v>-0.43628048424077914</v>
      </c>
      <c r="G64" s="116">
        <v>423076.8089399999</v>
      </c>
      <c r="H64" s="116">
        <v>104554.20692000003</v>
      </c>
      <c r="I64" s="116">
        <v>57660.036939999998</v>
      </c>
      <c r="J64" s="120">
        <v>-0.44851538126898371</v>
      </c>
      <c r="K64" s="120">
        <v>2.5040436387734795E-2</v>
      </c>
      <c r="M64" s="354"/>
      <c r="P64"/>
      <c r="Q64" s="305"/>
      <c r="R64"/>
      <c r="S64"/>
      <c r="T64"/>
      <c r="U64"/>
    </row>
    <row r="65" spans="1:21" s="107" customFormat="1" x14ac:dyDescent="0.25">
      <c r="A65" s="9" t="s">
        <v>459</v>
      </c>
      <c r="B65" s="116">
        <v>176072.8508558</v>
      </c>
      <c r="C65" s="116">
        <v>43533.941918000011</v>
      </c>
      <c r="D65" s="116">
        <v>43856.734719699998</v>
      </c>
      <c r="E65" s="119">
        <v>7.4147386493967904E-3</v>
      </c>
      <c r="G65" s="116">
        <v>303025.73404999997</v>
      </c>
      <c r="H65" s="116">
        <v>60047.945639999998</v>
      </c>
      <c r="I65" s="116">
        <v>92995.593029999989</v>
      </c>
      <c r="J65" s="120">
        <v>0.54868900241030771</v>
      </c>
      <c r="K65" s="120">
        <v>4.0385860904503752E-2</v>
      </c>
      <c r="M65" s="354"/>
      <c r="P65"/>
      <c r="Q65" s="305"/>
      <c r="R65"/>
      <c r="S65"/>
      <c r="T65"/>
      <c r="U65"/>
    </row>
    <row r="66" spans="1:21" s="293" customFormat="1" x14ac:dyDescent="0.25">
      <c r="A66" s="17" t="s">
        <v>429</v>
      </c>
      <c r="B66" s="126">
        <v>1873054.5804188007</v>
      </c>
      <c r="C66" s="126">
        <v>439823.64408149995</v>
      </c>
      <c r="D66" s="126">
        <v>451160.8287626002</v>
      </c>
      <c r="E66" s="127">
        <v>2.5776660335703694E-2</v>
      </c>
      <c r="G66" s="126">
        <v>1402721.6728599998</v>
      </c>
      <c r="H66" s="126">
        <v>305808.74083000014</v>
      </c>
      <c r="I66" s="126">
        <v>361027.49307999975</v>
      </c>
      <c r="J66" s="128">
        <v>0.18056629807287239</v>
      </c>
      <c r="K66" s="128">
        <v>0.15678598999338586</v>
      </c>
      <c r="M66" s="354"/>
      <c r="P66" s="2"/>
      <c r="Q66" s="306"/>
      <c r="R66" s="2"/>
      <c r="S66" s="2"/>
      <c r="T66" s="2"/>
      <c r="U66" s="2"/>
    </row>
    <row r="67" spans="1:21" s="107" customFormat="1" x14ac:dyDescent="0.25">
      <c r="A67" s="107" t="s">
        <v>463</v>
      </c>
      <c r="B67" s="134">
        <v>336222.23129080003</v>
      </c>
      <c r="C67" s="134">
        <v>73487.999811999995</v>
      </c>
      <c r="D67" s="134">
        <v>72705.447273099999</v>
      </c>
      <c r="E67" s="119">
        <v>-1.0648711910814734E-2</v>
      </c>
      <c r="G67" s="134">
        <v>477483.40007999993</v>
      </c>
      <c r="H67" s="134">
        <v>88515.245639999994</v>
      </c>
      <c r="I67" s="134">
        <v>118642.38931000001</v>
      </c>
      <c r="J67" s="120">
        <v>0.34036106946514066</v>
      </c>
      <c r="K67" s="120">
        <v>5.1523678444697199E-2</v>
      </c>
      <c r="M67" s="354"/>
      <c r="P67"/>
      <c r="Q67" s="305"/>
      <c r="R67"/>
    </row>
    <row r="68" spans="1:21" s="107" customFormat="1" x14ac:dyDescent="0.25">
      <c r="A68" s="107" t="s">
        <v>467</v>
      </c>
      <c r="B68" s="134">
        <v>1025600.1994650001</v>
      </c>
      <c r="C68" s="134">
        <v>255487.48032499998</v>
      </c>
      <c r="D68" s="134">
        <v>272943.04415999999</v>
      </c>
      <c r="E68" s="119">
        <v>6.8322580084140272E-2</v>
      </c>
      <c r="G68" s="134">
        <v>473471.96866000001</v>
      </c>
      <c r="H68" s="134">
        <v>132001.90406</v>
      </c>
      <c r="I68" s="134">
        <v>138991.88435000001</v>
      </c>
      <c r="J68" s="120">
        <v>5.2953632296264264E-2</v>
      </c>
      <c r="K68" s="120">
        <v>6.036099911103468E-2</v>
      </c>
      <c r="M68" s="354"/>
      <c r="P68"/>
      <c r="Q68" s="305"/>
      <c r="R68"/>
    </row>
    <row r="69" spans="1:21" s="293" customFormat="1" x14ac:dyDescent="0.25">
      <c r="A69" s="293" t="s">
        <v>428</v>
      </c>
      <c r="B69" s="300">
        <v>4398765.3255216023</v>
      </c>
      <c r="C69" s="300">
        <v>1030675.9480366</v>
      </c>
      <c r="D69" s="300">
        <v>912506.54450530012</v>
      </c>
      <c r="E69" s="127">
        <v>-0.11465233447662027</v>
      </c>
      <c r="G69" s="126">
        <v>1458061.0802100012</v>
      </c>
      <c r="H69" s="300">
        <v>304101.94143000012</v>
      </c>
      <c r="I69" s="300">
        <v>331199.23784000031</v>
      </c>
      <c r="J69" s="128">
        <v>8.9105963225945439E-2</v>
      </c>
      <c r="K69" s="128">
        <v>0.14383226038215532</v>
      </c>
      <c r="M69" s="354"/>
      <c r="N69" s="295"/>
      <c r="P69" s="2"/>
      <c r="Q69" s="306"/>
      <c r="R69" s="2"/>
    </row>
    <row r="70" spans="1:21" s="107" customFormat="1" x14ac:dyDescent="0.25">
      <c r="A70" s="107" t="s">
        <v>460</v>
      </c>
      <c r="B70" s="116">
        <v>1373721.4880900001</v>
      </c>
      <c r="C70" s="116">
        <v>309673.42</v>
      </c>
      <c r="D70" s="116">
        <v>288943.37699999998</v>
      </c>
      <c r="E70" s="119">
        <v>-6.6941628377404805E-2</v>
      </c>
      <c r="G70" s="116">
        <v>420699.86500000005</v>
      </c>
      <c r="H70" s="116">
        <v>82867.953080000007</v>
      </c>
      <c r="I70" s="116">
        <v>101423.45519000001</v>
      </c>
      <c r="J70" s="120">
        <v>0.2239165011362918</v>
      </c>
      <c r="K70" s="120">
        <v>4.4045888845895456E-2</v>
      </c>
      <c r="M70" s="354"/>
      <c r="P70"/>
      <c r="Q70" s="305"/>
      <c r="R70"/>
    </row>
    <row r="71" spans="1:21" s="107" customFormat="1" x14ac:dyDescent="0.25">
      <c r="A71" s="107" t="s">
        <v>461</v>
      </c>
      <c r="B71" s="116">
        <v>2340893.6772548002</v>
      </c>
      <c r="C71" s="116">
        <v>568046.8915602999</v>
      </c>
      <c r="D71" s="116">
        <v>453552.41488160001</v>
      </c>
      <c r="E71" s="119">
        <v>-0.20155814313886788</v>
      </c>
      <c r="G71" s="116">
        <v>688354.13483000011</v>
      </c>
      <c r="H71" s="116">
        <v>154275.55481</v>
      </c>
      <c r="I71" s="116">
        <v>146235.36981000003</v>
      </c>
      <c r="J71" s="120">
        <v>-5.2115741926204495E-2</v>
      </c>
      <c r="K71" s="120">
        <v>6.3506679317160003E-2</v>
      </c>
      <c r="M71" s="354"/>
      <c r="P71"/>
      <c r="Q71" s="305"/>
      <c r="R71"/>
    </row>
    <row r="72" spans="1:21" s="107" customFormat="1" x14ac:dyDescent="0.25">
      <c r="A72" s="107" t="s">
        <v>462</v>
      </c>
      <c r="B72" s="116">
        <v>172536.40505939999</v>
      </c>
      <c r="C72" s="116">
        <v>39534.323574499998</v>
      </c>
      <c r="D72" s="116">
        <v>37968.515703600002</v>
      </c>
      <c r="E72" s="119">
        <v>-3.9606289657374005E-2</v>
      </c>
      <c r="G72" s="116">
        <v>93936.730100000001</v>
      </c>
      <c r="H72" s="116">
        <v>20235.99526</v>
      </c>
      <c r="I72" s="116">
        <v>20036.128770000003</v>
      </c>
      <c r="J72" s="120">
        <v>-9.876780827037801E-3</v>
      </c>
      <c r="K72" s="120">
        <v>8.7012328563667429E-3</v>
      </c>
      <c r="M72" s="354"/>
      <c r="P72"/>
      <c r="Q72" s="305"/>
    </row>
    <row r="73" spans="1:21" s="293" customFormat="1" x14ac:dyDescent="0.25">
      <c r="A73" s="293" t="s">
        <v>427</v>
      </c>
      <c r="B73" s="126">
        <v>602335.16522859992</v>
      </c>
      <c r="C73" s="126">
        <v>142831.24769250001</v>
      </c>
      <c r="D73" s="126">
        <v>127832.42260459994</v>
      </c>
      <c r="E73" s="127">
        <v>-0.10501081052089456</v>
      </c>
      <c r="G73" s="126">
        <v>630653.74263000046</v>
      </c>
      <c r="H73" s="126">
        <v>145025.43312999973</v>
      </c>
      <c r="I73" s="126">
        <v>144817.36207</v>
      </c>
      <c r="J73" s="128">
        <v>-1.4347211762036904E-3</v>
      </c>
      <c r="K73" s="128">
        <v>6.2890870960191123E-2</v>
      </c>
      <c r="M73" s="354"/>
      <c r="N73" s="295"/>
      <c r="P73"/>
      <c r="Q73" s="305"/>
    </row>
    <row r="74" spans="1:21" s="293" customFormat="1" x14ac:dyDescent="0.25">
      <c r="A74" s="293" t="s">
        <v>62</v>
      </c>
      <c r="B74" s="126">
        <v>135817.32653859997</v>
      </c>
      <c r="C74" s="126">
        <v>33411.90002339999</v>
      </c>
      <c r="D74" s="126">
        <v>27883.759296600001</v>
      </c>
      <c r="E74" s="127">
        <v>-0.16545424602995829</v>
      </c>
      <c r="G74" s="126">
        <v>460332.72077000013</v>
      </c>
      <c r="H74" s="126">
        <v>113188.81767999992</v>
      </c>
      <c r="I74" s="126">
        <v>106971.30082999998</v>
      </c>
      <c r="J74" s="128">
        <v>-5.4930486751595065E-2</v>
      </c>
      <c r="K74" s="128">
        <v>4.6455191427195383E-2</v>
      </c>
      <c r="M74" s="354"/>
      <c r="N74" s="295"/>
      <c r="P74"/>
      <c r="Q74" s="305"/>
    </row>
    <row r="75" spans="1:21" s="293" customFormat="1" x14ac:dyDescent="0.25">
      <c r="A75" s="293" t="s">
        <v>10</v>
      </c>
      <c r="B75" s="126"/>
      <c r="C75" s="126"/>
      <c r="D75" s="126"/>
      <c r="E75" s="127"/>
      <c r="G75" s="126">
        <v>580886</v>
      </c>
      <c r="H75" s="126">
        <v>110051</v>
      </c>
      <c r="I75" s="126">
        <v>115091</v>
      </c>
      <c r="J75" s="128">
        <v>4.5796948687426786E-2</v>
      </c>
      <c r="K75" s="128">
        <v>4.9981391224214251E-2</v>
      </c>
      <c r="M75" s="354"/>
      <c r="N75" s="295"/>
      <c r="P75"/>
      <c r="Q75" s="305"/>
    </row>
    <row r="76" spans="1:21" s="107" customFormat="1" x14ac:dyDescent="0.25">
      <c r="A76" s="107" t="s">
        <v>464</v>
      </c>
      <c r="B76" s="116"/>
      <c r="C76" s="116"/>
      <c r="D76" s="116"/>
      <c r="E76" s="119"/>
      <c r="G76" s="116">
        <v>510767.50238999992</v>
      </c>
      <c r="H76" s="116">
        <v>97712.458729999998</v>
      </c>
      <c r="I76" s="116">
        <v>96147.071030000021</v>
      </c>
      <c r="J76" s="120">
        <v>-1.6020349097196185E-2</v>
      </c>
      <c r="K76" s="120">
        <v>4.1754475781883446E-2</v>
      </c>
      <c r="M76" s="354"/>
      <c r="N76" s="296"/>
      <c r="P76"/>
      <c r="Q76" s="305"/>
    </row>
    <row r="77" spans="1:21" s="293" customFormat="1" x14ac:dyDescent="0.25">
      <c r="A77" s="293" t="s">
        <v>261</v>
      </c>
      <c r="B77" s="300">
        <v>380108.6249589998</v>
      </c>
      <c r="C77" s="300">
        <v>89964.802913999971</v>
      </c>
      <c r="D77" s="300">
        <v>93693.37708000002</v>
      </c>
      <c r="E77" s="127">
        <v>4.1444810028254064E-2</v>
      </c>
      <c r="G77" s="300">
        <v>525131.57581999991</v>
      </c>
      <c r="H77" s="300">
        <v>124969.40308999999</v>
      </c>
      <c r="I77" s="300">
        <v>148708.63929999998</v>
      </c>
      <c r="J77" s="128">
        <v>0.18996038728698705</v>
      </c>
      <c r="K77" s="128">
        <v>6.4580763737163302E-2</v>
      </c>
      <c r="M77" s="354"/>
      <c r="N77" s="295"/>
      <c r="P77"/>
      <c r="Q77" s="305"/>
    </row>
    <row r="78" spans="1:21" s="293" customFormat="1" x14ac:dyDescent="0.25">
      <c r="A78" s="301" t="s">
        <v>430</v>
      </c>
      <c r="B78" s="302">
        <v>337137.33327389986</v>
      </c>
      <c r="C78" s="302">
        <v>69066.944046699966</v>
      </c>
      <c r="D78" s="302">
        <v>150458.67979149998</v>
      </c>
      <c r="E78" s="303">
        <v>1.1784470395818669</v>
      </c>
      <c r="F78" s="301"/>
      <c r="G78" s="307">
        <v>343382.5175699995</v>
      </c>
      <c r="H78" s="302">
        <v>69573.847009999998</v>
      </c>
      <c r="I78" s="302">
        <v>87525.141890000072</v>
      </c>
      <c r="J78" s="303">
        <v>0.25801785658654031</v>
      </c>
      <c r="K78" s="128">
        <v>3.8010168985923805E-2</v>
      </c>
      <c r="M78" s="354"/>
      <c r="N78" s="295"/>
      <c r="P78"/>
      <c r="Q78" s="305"/>
    </row>
    <row r="79" spans="1:21" s="293" customFormat="1" x14ac:dyDescent="0.25">
      <c r="A79" s="308" t="s">
        <v>3</v>
      </c>
      <c r="B79" s="309">
        <v>457492.00080939999</v>
      </c>
      <c r="C79" s="309">
        <v>117515.8985275</v>
      </c>
      <c r="D79" s="309">
        <v>132970.13395409999</v>
      </c>
      <c r="E79" s="310">
        <v>0.13150761403558975</v>
      </c>
      <c r="F79" s="308"/>
      <c r="G79" s="309">
        <v>185597.18339999992</v>
      </c>
      <c r="H79" s="309">
        <v>51342.683109999998</v>
      </c>
      <c r="I79" s="309">
        <v>72977.681639999995</v>
      </c>
      <c r="J79" s="311">
        <v>0.42138426002489449</v>
      </c>
      <c r="K79" s="311">
        <v>3.1692539439964876E-2</v>
      </c>
      <c r="M79" s="354"/>
      <c r="N79" s="295"/>
      <c r="P79" s="2"/>
      <c r="Q79" s="306"/>
    </row>
    <row r="80" spans="1:21" s="14" customFormat="1" x14ac:dyDescent="0.25">
      <c r="A80" s="9" t="s">
        <v>408</v>
      </c>
      <c r="B80" s="9"/>
      <c r="C80" s="9"/>
      <c r="D80" s="9"/>
      <c r="E80" s="9"/>
      <c r="F80" s="9"/>
      <c r="G80" s="9"/>
      <c r="H80" s="9"/>
      <c r="I80" s="9"/>
      <c r="J80" s="9"/>
      <c r="K80" s="9"/>
      <c r="L80" s="15"/>
      <c r="M80" s="15"/>
      <c r="N80" s="297"/>
      <c r="P80"/>
      <c r="Q80"/>
    </row>
    <row r="81" spans="1:10" s="107" customFormat="1" ht="11.4" x14ac:dyDescent="0.2">
      <c r="A81" s="107" t="s">
        <v>262</v>
      </c>
      <c r="G81" s="116"/>
    </row>
    <row r="82" spans="1:10" x14ac:dyDescent="0.25">
      <c r="E82" s="304"/>
      <c r="F82" s="304"/>
      <c r="G82" s="116"/>
      <c r="H82" s="304"/>
      <c r="I82" s="304"/>
      <c r="J82" s="304"/>
    </row>
    <row r="83" spans="1:10" x14ac:dyDescent="0.25">
      <c r="A83" s="105"/>
      <c r="E83" s="304"/>
      <c r="F83" s="304"/>
      <c r="G83" s="116"/>
      <c r="H83" s="304"/>
      <c r="I83" s="304"/>
      <c r="J83" s="304"/>
    </row>
    <row r="84" spans="1:10" x14ac:dyDescent="0.25">
      <c r="G84" s="294"/>
    </row>
    <row r="85" spans="1:10" x14ac:dyDescent="0.25">
      <c r="G85" s="294"/>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activeCell="K1" sqref="K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69" customWidth="1"/>
    <col min="16" max="16" width="20.109375" style="169" customWidth="1"/>
    <col min="17" max="17" width="15.5546875" style="169"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31" t="s">
        <v>156</v>
      </c>
      <c r="B1" s="431"/>
      <c r="C1" s="431"/>
      <c r="D1" s="431"/>
      <c r="E1" s="431"/>
      <c r="F1" s="431"/>
      <c r="G1" s="431"/>
      <c r="H1" s="431"/>
      <c r="I1" s="431"/>
      <c r="J1" s="431"/>
      <c r="K1" s="383"/>
      <c r="L1" s="383"/>
      <c r="M1" s="383"/>
      <c r="N1" s="83"/>
      <c r="O1" s="166"/>
      <c r="P1" s="166"/>
      <c r="Q1" s="166"/>
      <c r="R1" s="83"/>
    </row>
    <row r="2" spans="1:18" ht="20.100000000000001" customHeight="1" x14ac:dyDescent="0.2">
      <c r="A2" s="432" t="s">
        <v>151</v>
      </c>
      <c r="B2" s="432"/>
      <c r="C2" s="432"/>
      <c r="D2" s="432"/>
      <c r="E2" s="432"/>
      <c r="F2" s="432"/>
      <c r="G2" s="432"/>
      <c r="H2" s="432"/>
      <c r="I2" s="432"/>
      <c r="J2" s="432"/>
      <c r="K2" s="383"/>
      <c r="L2" s="383"/>
      <c r="M2" s="383"/>
      <c r="N2" s="255"/>
      <c r="O2" s="255"/>
      <c r="P2" s="255"/>
      <c r="Q2" s="255"/>
      <c r="R2" s="255"/>
    </row>
    <row r="3" spans="1:18" s="20" customFormat="1" x14ac:dyDescent="0.2">
      <c r="A3" s="17"/>
      <c r="B3" s="433" t="s">
        <v>101</v>
      </c>
      <c r="C3" s="433"/>
      <c r="D3" s="433"/>
      <c r="E3" s="433"/>
      <c r="F3" s="384"/>
      <c r="G3" s="433" t="s">
        <v>416</v>
      </c>
      <c r="H3" s="433"/>
      <c r="I3" s="433"/>
      <c r="J3" s="433"/>
      <c r="K3" s="384"/>
      <c r="L3" s="384"/>
      <c r="M3" s="384"/>
      <c r="N3" s="91"/>
      <c r="O3" s="167"/>
      <c r="P3" s="167"/>
      <c r="Q3" s="167"/>
      <c r="R3" s="91"/>
    </row>
    <row r="4" spans="1:18" s="20" customFormat="1" x14ac:dyDescent="0.2">
      <c r="A4" s="17" t="s">
        <v>257</v>
      </c>
      <c r="B4" s="436">
        <v>2021</v>
      </c>
      <c r="C4" s="434" t="s">
        <v>526</v>
      </c>
      <c r="D4" s="434"/>
      <c r="E4" s="434"/>
      <c r="F4" s="384"/>
      <c r="G4" s="436">
        <v>2021</v>
      </c>
      <c r="H4" s="434" t="s">
        <v>538</v>
      </c>
      <c r="I4" s="434"/>
      <c r="J4" s="434"/>
      <c r="K4" s="384"/>
      <c r="L4" s="384"/>
      <c r="M4" s="384"/>
      <c r="N4" s="91"/>
      <c r="O4" s="167"/>
      <c r="P4" s="167"/>
      <c r="Q4" s="167"/>
      <c r="R4" s="91"/>
    </row>
    <row r="5" spans="1:18" s="20" customFormat="1" x14ac:dyDescent="0.2">
      <c r="A5" s="123"/>
      <c r="B5" s="437"/>
      <c r="C5" s="254">
        <v>2021</v>
      </c>
      <c r="D5" s="254">
        <v>2022</v>
      </c>
      <c r="E5" s="385" t="s">
        <v>536</v>
      </c>
      <c r="F5" s="125"/>
      <c r="G5" s="437"/>
      <c r="H5" s="254">
        <v>2021</v>
      </c>
      <c r="I5" s="254">
        <v>2022</v>
      </c>
      <c r="J5" s="385" t="s">
        <v>536</v>
      </c>
      <c r="K5" s="384"/>
      <c r="L5" s="384"/>
      <c r="M5" s="384"/>
      <c r="O5" s="168"/>
      <c r="P5" s="168"/>
      <c r="Q5" s="168"/>
    </row>
    <row r="6" spans="1:18" x14ac:dyDescent="0.2">
      <c r="A6" s="9"/>
      <c r="B6" s="9"/>
      <c r="C6" s="9"/>
      <c r="D6" s="9"/>
      <c r="E6" s="9"/>
      <c r="F6" s="9"/>
      <c r="G6" s="9"/>
      <c r="H6" s="9"/>
      <c r="I6" s="9"/>
      <c r="J6" s="9"/>
      <c r="K6" s="9"/>
      <c r="L6" s="9"/>
      <c r="M6" s="9"/>
    </row>
    <row r="7" spans="1:18" s="21" customFormat="1" x14ac:dyDescent="0.2">
      <c r="A7" s="86" t="s">
        <v>287</v>
      </c>
      <c r="B7" s="86">
        <v>3412701.4104760992</v>
      </c>
      <c r="C7" s="86">
        <v>1055053.5483598001</v>
      </c>
      <c r="D7" s="86">
        <v>1064297.3989417001</v>
      </c>
      <c r="E7" s="87">
        <v>0.87614989744079708</v>
      </c>
      <c r="F7" s="86"/>
      <c r="G7" s="86">
        <v>7192908.6683400003</v>
      </c>
      <c r="H7" s="86">
        <v>2888382.7661599987</v>
      </c>
      <c r="I7" s="86">
        <v>3056583.5573499999</v>
      </c>
      <c r="J7" s="16">
        <v>5.8233553101280364</v>
      </c>
      <c r="K7" s="363"/>
      <c r="L7" s="16"/>
      <c r="M7" s="16"/>
      <c r="O7" s="170"/>
      <c r="P7" s="198"/>
      <c r="Q7" s="198"/>
    </row>
    <row r="8" spans="1:18" s="20" customFormat="1" ht="11.25" customHeight="1" x14ac:dyDescent="0.2">
      <c r="A8" s="17"/>
      <c r="B8" s="18"/>
      <c r="C8" s="18"/>
      <c r="D8" s="18"/>
      <c r="E8" s="16"/>
      <c r="F8" s="16"/>
      <c r="G8" s="18"/>
      <c r="H8" s="18"/>
      <c r="I8" s="18"/>
      <c r="J8" s="16"/>
      <c r="K8" s="16"/>
      <c r="L8" s="16"/>
      <c r="M8" s="16"/>
      <c r="O8" s="170"/>
      <c r="P8" s="175"/>
      <c r="Q8" s="175"/>
    </row>
    <row r="9" spans="1:18" s="20" customFormat="1" ht="11.25" customHeight="1" x14ac:dyDescent="0.2">
      <c r="A9" s="17" t="s">
        <v>254</v>
      </c>
      <c r="B9" s="18">
        <v>2759745.4922933993</v>
      </c>
      <c r="C9" s="18">
        <v>905522.84116340021</v>
      </c>
      <c r="D9" s="18">
        <v>937971.37588170008</v>
      </c>
      <c r="E9" s="16">
        <v>3.5834032277541041</v>
      </c>
      <c r="F9" s="16"/>
      <c r="G9" s="18">
        <v>5778698.7518000007</v>
      </c>
      <c r="H9" s="18">
        <v>2593175.4417099985</v>
      </c>
      <c r="I9" s="18">
        <v>2757167.43432</v>
      </c>
      <c r="J9" s="16">
        <v>6.3239837140313853</v>
      </c>
      <c r="K9" s="363"/>
      <c r="L9" s="16"/>
      <c r="M9" s="16"/>
      <c r="O9" s="170"/>
      <c r="P9" s="168"/>
      <c r="Q9" s="168"/>
    </row>
    <row r="10" spans="1:18" s="20" customFormat="1" ht="11.25" customHeight="1" x14ac:dyDescent="0.2">
      <c r="A10" s="17"/>
      <c r="B10" s="18"/>
      <c r="C10" s="18"/>
      <c r="D10" s="18"/>
      <c r="E10" s="16"/>
      <c r="F10" s="16"/>
      <c r="G10" s="18"/>
      <c r="H10" s="18"/>
      <c r="I10" s="18"/>
      <c r="J10" s="16"/>
      <c r="K10" s="16"/>
      <c r="L10" s="16"/>
      <c r="M10" s="16"/>
      <c r="O10" s="170"/>
      <c r="P10" s="168"/>
      <c r="Q10" s="168"/>
    </row>
    <row r="11" spans="1:18" s="20" customFormat="1" ht="11.25" customHeight="1" x14ac:dyDescent="0.2">
      <c r="A11" s="17" t="s">
        <v>173</v>
      </c>
      <c r="B11" s="18">
        <v>2616792.8782533994</v>
      </c>
      <c r="C11" s="18">
        <v>899274.91523340018</v>
      </c>
      <c r="D11" s="18">
        <v>932715.86338170012</v>
      </c>
      <c r="E11" s="16">
        <v>3.718656840285675</v>
      </c>
      <c r="F11" s="16"/>
      <c r="G11" s="18">
        <v>5100593.2584100012</v>
      </c>
      <c r="H11" s="18">
        <v>2559745.9628999988</v>
      </c>
      <c r="I11" s="18">
        <v>2728631.2649099999</v>
      </c>
      <c r="J11" s="16">
        <v>6.5977368245818724</v>
      </c>
      <c r="K11" s="363"/>
      <c r="L11" s="16"/>
      <c r="M11" s="16"/>
      <c r="O11" s="170"/>
      <c r="P11" s="175"/>
      <c r="Q11" s="168"/>
    </row>
    <row r="12" spans="1:18" ht="10.95" customHeight="1" x14ac:dyDescent="0.2">
      <c r="A12" s="10" t="s">
        <v>169</v>
      </c>
      <c r="B12" s="11">
        <v>525214.96838680003</v>
      </c>
      <c r="C12" s="11">
        <v>257204.73524680012</v>
      </c>
      <c r="D12" s="11">
        <v>253326.08718</v>
      </c>
      <c r="E12" s="12">
        <v>-1.5080002563243511</v>
      </c>
      <c r="F12" s="12"/>
      <c r="G12" s="11">
        <v>915625.93893000018</v>
      </c>
      <c r="H12" s="11">
        <v>473310.58451000002</v>
      </c>
      <c r="I12" s="11">
        <v>397003.32569999987</v>
      </c>
      <c r="J12" s="12">
        <v>-16.122026700289851</v>
      </c>
      <c r="K12" s="363"/>
      <c r="L12" s="12"/>
      <c r="M12" s="12"/>
      <c r="O12" s="171"/>
    </row>
    <row r="13" spans="1:18" ht="10.95" customHeight="1" x14ac:dyDescent="0.2">
      <c r="A13" s="10" t="s">
        <v>93</v>
      </c>
      <c r="B13" s="11">
        <v>643735.64503789949</v>
      </c>
      <c r="C13" s="11">
        <v>60025.621539900028</v>
      </c>
      <c r="D13" s="11">
        <v>45491.828179999997</v>
      </c>
      <c r="E13" s="12">
        <v>-24.212649510408113</v>
      </c>
      <c r="F13" s="12"/>
      <c r="G13" s="11">
        <v>614343.74682000012</v>
      </c>
      <c r="H13" s="11">
        <v>54746.423949999997</v>
      </c>
      <c r="I13" s="11">
        <v>39465.292209999992</v>
      </c>
      <c r="J13" s="12">
        <v>-27.912566040763295</v>
      </c>
      <c r="K13" s="363"/>
      <c r="L13" s="12"/>
      <c r="M13" s="9"/>
      <c r="O13" s="171"/>
    </row>
    <row r="14" spans="1:18" ht="11.25" customHeight="1" x14ac:dyDescent="0.2">
      <c r="A14" s="10" t="s">
        <v>94</v>
      </c>
      <c r="B14" s="11">
        <v>149910.94594000001</v>
      </c>
      <c r="C14" s="11">
        <v>1275.4475</v>
      </c>
      <c r="D14" s="11">
        <v>568.59249999999997</v>
      </c>
      <c r="E14" s="12">
        <v>-55.42015645489132</v>
      </c>
      <c r="F14" s="12"/>
      <c r="G14" s="11">
        <v>249134.96050999992</v>
      </c>
      <c r="H14" s="11">
        <v>2640.2845299999999</v>
      </c>
      <c r="I14" s="11">
        <v>1268.7625099999998</v>
      </c>
      <c r="J14" s="12">
        <v>-51.945993108553346</v>
      </c>
      <c r="K14" s="363"/>
      <c r="L14" s="12"/>
      <c r="M14" s="12"/>
      <c r="O14" s="171"/>
    </row>
    <row r="15" spans="1:18" ht="11.25" customHeight="1" x14ac:dyDescent="0.2">
      <c r="A15" s="10" t="s">
        <v>418</v>
      </c>
      <c r="B15" s="11">
        <v>97952.840779999984</v>
      </c>
      <c r="C15" s="11">
        <v>8499.2390999999971</v>
      </c>
      <c r="D15" s="11">
        <v>34966.74068000001</v>
      </c>
      <c r="E15" s="12">
        <v>311.41024824210473</v>
      </c>
      <c r="F15" s="12"/>
      <c r="G15" s="11">
        <v>243355.80308999997</v>
      </c>
      <c r="H15" s="11">
        <v>32248.943809999993</v>
      </c>
      <c r="I15" s="11">
        <v>70471.607460000014</v>
      </c>
      <c r="J15" s="12">
        <v>118.52376894944277</v>
      </c>
      <c r="K15" s="363"/>
      <c r="L15" s="12"/>
      <c r="M15" s="12"/>
      <c r="O15" s="171"/>
    </row>
    <row r="16" spans="1:18" ht="11.25" customHeight="1" x14ac:dyDescent="0.2">
      <c r="A16" s="10" t="s">
        <v>95</v>
      </c>
      <c r="B16" s="11">
        <v>120082.82386820002</v>
      </c>
      <c r="C16" s="11">
        <v>83180.330798200011</v>
      </c>
      <c r="D16" s="11">
        <v>95644.085316000012</v>
      </c>
      <c r="E16" s="12">
        <v>14.984016531549685</v>
      </c>
      <c r="F16" s="12"/>
      <c r="G16" s="11">
        <v>205169.55817999999</v>
      </c>
      <c r="H16" s="11">
        <v>162157.38797000004</v>
      </c>
      <c r="I16" s="11">
        <v>145962.40933999993</v>
      </c>
      <c r="J16" s="12">
        <v>-9.9871975201008212</v>
      </c>
      <c r="K16" s="363"/>
      <c r="L16" s="12"/>
      <c r="M16" s="12"/>
      <c r="O16" s="171"/>
    </row>
    <row r="17" spans="1:22" ht="11.25" customHeight="1" x14ac:dyDescent="0.2">
      <c r="A17" s="10" t="s">
        <v>312</v>
      </c>
      <c r="B17" s="11">
        <v>126487.98677999999</v>
      </c>
      <c r="C17" s="11">
        <v>38994.424199999994</v>
      </c>
      <c r="D17" s="11">
        <v>32358.297710000006</v>
      </c>
      <c r="E17" s="12">
        <v>-17.018142019391561</v>
      </c>
      <c r="F17" s="12"/>
      <c r="G17" s="11">
        <v>131833.45698000005</v>
      </c>
      <c r="H17" s="11">
        <v>43362.281660000001</v>
      </c>
      <c r="I17" s="11">
        <v>32857.013890000009</v>
      </c>
      <c r="J17" s="12">
        <v>-24.226741231863471</v>
      </c>
      <c r="K17" s="363"/>
      <c r="L17" s="12"/>
      <c r="M17" s="12"/>
      <c r="O17" s="171"/>
    </row>
    <row r="18" spans="1:22" ht="11.25" customHeight="1" x14ac:dyDescent="0.2">
      <c r="A18" s="10" t="s">
        <v>377</v>
      </c>
      <c r="B18" s="11">
        <v>112879.82337420006</v>
      </c>
      <c r="C18" s="11">
        <v>94278.482758200014</v>
      </c>
      <c r="D18" s="11">
        <v>89477.392106300016</v>
      </c>
      <c r="E18" s="12">
        <v>-5.0924564242442898</v>
      </c>
      <c r="F18" s="12"/>
      <c r="G18" s="11">
        <v>580844.24922000011</v>
      </c>
      <c r="H18" s="11">
        <v>472837.43090999982</v>
      </c>
      <c r="I18" s="11">
        <v>428455.34063999995</v>
      </c>
      <c r="J18" s="12">
        <v>-9.386331827534093</v>
      </c>
      <c r="K18" s="363"/>
      <c r="L18" s="12"/>
      <c r="M18" s="12"/>
      <c r="O18" s="171"/>
    </row>
    <row r="19" spans="1:22" ht="11.25" customHeight="1" x14ac:dyDescent="0.2">
      <c r="A19" s="10" t="s">
        <v>331</v>
      </c>
      <c r="B19" s="11">
        <v>71145.251459200008</v>
      </c>
      <c r="C19" s="11">
        <v>66006.255829200003</v>
      </c>
      <c r="D19" s="11">
        <v>72266.615586999993</v>
      </c>
      <c r="E19" s="12">
        <v>9.4844945818461639</v>
      </c>
      <c r="F19" s="12"/>
      <c r="G19" s="11">
        <v>100347.81141000002</v>
      </c>
      <c r="H19" s="11">
        <v>93969.571850000037</v>
      </c>
      <c r="I19" s="11">
        <v>91174.095440000063</v>
      </c>
      <c r="J19" s="12">
        <v>-2.9748740522754389</v>
      </c>
      <c r="K19" s="363"/>
      <c r="L19" s="12"/>
      <c r="M19" s="12"/>
      <c r="O19" s="171"/>
    </row>
    <row r="20" spans="1:22" ht="11.25" customHeight="1" x14ac:dyDescent="0.2">
      <c r="A20" s="10" t="s">
        <v>96</v>
      </c>
      <c r="B20" s="11">
        <v>25310.351463599996</v>
      </c>
      <c r="C20" s="11">
        <v>22118.124523599996</v>
      </c>
      <c r="D20" s="11">
        <v>21399.889279999996</v>
      </c>
      <c r="E20" s="12">
        <v>-3.2472700966740859</v>
      </c>
      <c r="F20" s="12"/>
      <c r="G20" s="11">
        <v>36538.305120000005</v>
      </c>
      <c r="H20" s="11">
        <v>32276.806720000004</v>
      </c>
      <c r="I20" s="11">
        <v>25818.153329999997</v>
      </c>
      <c r="J20" s="12">
        <v>-20.010199416654089</v>
      </c>
      <c r="K20" s="363"/>
      <c r="L20" s="12"/>
      <c r="M20" s="12"/>
      <c r="O20" s="171"/>
    </row>
    <row r="21" spans="1:22" ht="11.25" customHeight="1" x14ac:dyDescent="0.2">
      <c r="A21" s="10" t="s">
        <v>170</v>
      </c>
      <c r="B21" s="11">
        <v>98188.461319999973</v>
      </c>
      <c r="C21" s="11">
        <v>359.19600000000003</v>
      </c>
      <c r="D21" s="11">
        <v>0</v>
      </c>
      <c r="E21" s="12" t="s">
        <v>539</v>
      </c>
      <c r="F21" s="12"/>
      <c r="G21" s="11">
        <v>82838.457800000004</v>
      </c>
      <c r="H21" s="11">
        <v>495.89159999999998</v>
      </c>
      <c r="I21" s="11">
        <v>0</v>
      </c>
      <c r="J21" s="12" t="s">
        <v>539</v>
      </c>
      <c r="K21" s="363"/>
      <c r="L21" s="12"/>
      <c r="M21" s="12"/>
      <c r="O21" s="171"/>
    </row>
    <row r="22" spans="1:22" ht="11.25" customHeight="1" x14ac:dyDescent="0.2">
      <c r="A22" s="10" t="s">
        <v>383</v>
      </c>
      <c r="B22" s="11">
        <v>193820.55727999998</v>
      </c>
      <c r="C22" s="11">
        <v>0</v>
      </c>
      <c r="D22" s="11">
        <v>0</v>
      </c>
      <c r="E22" s="12" t="s">
        <v>539</v>
      </c>
      <c r="F22" s="12"/>
      <c r="G22" s="11">
        <v>206687.78081000008</v>
      </c>
      <c r="H22" s="11">
        <v>0</v>
      </c>
      <c r="I22" s="11">
        <v>0</v>
      </c>
      <c r="J22" s="12" t="s">
        <v>539</v>
      </c>
      <c r="K22" s="363"/>
      <c r="L22" s="12"/>
      <c r="M22" s="12"/>
      <c r="O22" s="171"/>
    </row>
    <row r="23" spans="1:22" ht="11.25" customHeight="1" x14ac:dyDescent="0.2">
      <c r="A23" s="10" t="s">
        <v>97</v>
      </c>
      <c r="B23" s="11">
        <v>336407.7811374999</v>
      </c>
      <c r="C23" s="11">
        <v>265673.42604750005</v>
      </c>
      <c r="D23" s="11">
        <v>284748.52711239998</v>
      </c>
      <c r="E23" s="12">
        <v>7.1799055512196759</v>
      </c>
      <c r="F23" s="12"/>
      <c r="G23" s="11">
        <v>1601056.7028800002</v>
      </c>
      <c r="H23" s="11">
        <v>1186925.8561099989</v>
      </c>
      <c r="I23" s="11">
        <v>1488486.9640500005</v>
      </c>
      <c r="J23" s="12">
        <v>25.406903589439906</v>
      </c>
      <c r="K23" s="363"/>
      <c r="L23" s="12"/>
      <c r="M23" s="12"/>
      <c r="O23" s="171"/>
    </row>
    <row r="24" spans="1:22" ht="11.25" customHeight="1" x14ac:dyDescent="0.2">
      <c r="A24" s="10" t="s">
        <v>99</v>
      </c>
      <c r="B24" s="11">
        <v>104326.98398999999</v>
      </c>
      <c r="C24" s="11">
        <v>21.75</v>
      </c>
      <c r="D24" s="11">
        <v>408.3</v>
      </c>
      <c r="E24" s="12">
        <v>1777.2413793103449</v>
      </c>
      <c r="F24" s="12"/>
      <c r="G24" s="11">
        <v>109042.33471999997</v>
      </c>
      <c r="H24" s="11">
        <v>30.201990000000002</v>
      </c>
      <c r="I24" s="11">
        <v>471.45490000000001</v>
      </c>
      <c r="J24" s="12">
        <v>1461.0060794007281</v>
      </c>
      <c r="K24" s="363"/>
      <c r="L24" s="12"/>
      <c r="M24" s="12"/>
      <c r="O24" s="171"/>
    </row>
    <row r="25" spans="1:22" ht="11.25" customHeight="1" x14ac:dyDescent="0.2">
      <c r="A25" s="10" t="s">
        <v>0</v>
      </c>
      <c r="B25" s="11">
        <v>11328.457436000001</v>
      </c>
      <c r="C25" s="11">
        <v>1637.8816899999999</v>
      </c>
      <c r="D25" s="11">
        <v>2059.5077299999998</v>
      </c>
      <c r="E25" s="12">
        <v>25.742154795075578</v>
      </c>
      <c r="F25" s="12"/>
      <c r="G25" s="11">
        <v>23774.15194</v>
      </c>
      <c r="H25" s="11">
        <v>4744.2972900000004</v>
      </c>
      <c r="I25" s="11">
        <v>7196.8454399999982</v>
      </c>
      <c r="J25" s="12">
        <v>51.694655711594294</v>
      </c>
      <c r="K25" s="363"/>
      <c r="L25" s="12"/>
      <c r="M25" s="12"/>
      <c r="O25" s="171"/>
    </row>
    <row r="26" spans="1:22" ht="11.25" customHeight="1" x14ac:dyDescent="0.2">
      <c r="A26" s="9"/>
      <c r="B26" s="11"/>
      <c r="C26" s="11"/>
      <c r="D26" s="11"/>
      <c r="E26" s="12"/>
      <c r="F26" s="12"/>
      <c r="G26" s="11"/>
      <c r="H26" s="11"/>
      <c r="I26" s="11"/>
      <c r="J26" s="12"/>
      <c r="K26" s="363"/>
      <c r="L26" s="12"/>
      <c r="M26" s="12"/>
      <c r="O26" s="171"/>
    </row>
    <row r="27" spans="1:22" s="20" customFormat="1" ht="11.25" customHeight="1" x14ac:dyDescent="0.2">
      <c r="A27" s="89" t="s">
        <v>172</v>
      </c>
      <c r="B27" s="18">
        <v>142952.61403999999</v>
      </c>
      <c r="C27" s="18">
        <v>6247.9259300000003</v>
      </c>
      <c r="D27" s="18">
        <v>5255.5124999999998</v>
      </c>
      <c r="E27" s="16">
        <v>-15.883885966618692</v>
      </c>
      <c r="F27" s="16"/>
      <c r="G27" s="18">
        <v>678105.49338999984</v>
      </c>
      <c r="H27" s="18">
        <v>33429.478809999993</v>
      </c>
      <c r="I27" s="18">
        <v>28536.169409999995</v>
      </c>
      <c r="J27" s="16">
        <v>-14.637707718423144</v>
      </c>
      <c r="K27" s="363"/>
      <c r="L27" s="12"/>
      <c r="M27" s="16"/>
      <c r="O27" s="170"/>
      <c r="P27" s="168"/>
      <c r="Q27" s="168"/>
    </row>
    <row r="28" spans="1:22" ht="11.25" customHeight="1" x14ac:dyDescent="0.2">
      <c r="A28" s="10" t="s">
        <v>317</v>
      </c>
      <c r="B28" s="11">
        <v>43.7</v>
      </c>
      <c r="C28" s="11">
        <v>0</v>
      </c>
      <c r="D28" s="11">
        <v>0</v>
      </c>
      <c r="E28" s="12" t="s">
        <v>539</v>
      </c>
      <c r="F28" s="12"/>
      <c r="G28" s="11">
        <v>165.92391000000001</v>
      </c>
      <c r="H28" s="11">
        <v>0</v>
      </c>
      <c r="I28" s="11">
        <v>0</v>
      </c>
      <c r="J28" s="12" t="s">
        <v>539</v>
      </c>
      <c r="K28" s="363"/>
      <c r="L28" s="12"/>
      <c r="M28" s="12"/>
      <c r="O28" s="197"/>
    </row>
    <row r="29" spans="1:22" ht="11.25" customHeight="1" x14ac:dyDescent="0.2">
      <c r="A29" s="10" t="s">
        <v>367</v>
      </c>
      <c r="B29" s="11">
        <v>7626.9963000000007</v>
      </c>
      <c r="C29" s="11">
        <v>703.33519999999999</v>
      </c>
      <c r="D29" s="11">
        <v>961.09500000000003</v>
      </c>
      <c r="E29" s="12">
        <v>36.648215530802389</v>
      </c>
      <c r="F29" s="12"/>
      <c r="G29" s="11">
        <v>45964.961740000006</v>
      </c>
      <c r="H29" s="11">
        <v>4328.3863199999996</v>
      </c>
      <c r="I29" s="11">
        <v>6110.3221299999996</v>
      </c>
      <c r="J29" s="12">
        <v>41.168594442836167</v>
      </c>
      <c r="K29" s="363"/>
      <c r="L29" s="12"/>
      <c r="M29" s="12"/>
      <c r="O29" s="197"/>
    </row>
    <row r="30" spans="1:22" ht="11.25" customHeight="1" x14ac:dyDescent="0.2">
      <c r="A30" s="10" t="s">
        <v>171</v>
      </c>
      <c r="B30" s="11">
        <v>60.122999999999998</v>
      </c>
      <c r="C30" s="11">
        <v>0</v>
      </c>
      <c r="D30" s="11">
        <v>0</v>
      </c>
      <c r="E30" s="12" t="s">
        <v>539</v>
      </c>
      <c r="F30" s="12"/>
      <c r="G30" s="11">
        <v>247.11285999999998</v>
      </c>
      <c r="H30" s="11">
        <v>0</v>
      </c>
      <c r="I30" s="11">
        <v>0</v>
      </c>
      <c r="J30" s="12" t="s">
        <v>539</v>
      </c>
      <c r="K30" s="363"/>
      <c r="L30" s="12"/>
      <c r="M30" s="12"/>
      <c r="O30" s="197"/>
    </row>
    <row r="31" spans="1:22" ht="11.25" customHeight="1" x14ac:dyDescent="0.2">
      <c r="A31" s="10" t="s">
        <v>332</v>
      </c>
      <c r="B31" s="11">
        <v>17137.6276</v>
      </c>
      <c r="C31" s="11">
        <v>834.89019999999994</v>
      </c>
      <c r="D31" s="11">
        <v>1046.3630000000001</v>
      </c>
      <c r="E31" s="12">
        <v>25.329414574515312</v>
      </c>
      <c r="F31" s="12"/>
      <c r="G31" s="11">
        <v>153752.95285000003</v>
      </c>
      <c r="H31" s="11">
        <v>5644.0132899999999</v>
      </c>
      <c r="I31" s="11">
        <v>4700.58547</v>
      </c>
      <c r="J31" s="12">
        <v>-16.715549229332154</v>
      </c>
      <c r="K31" s="363"/>
      <c r="L31" s="12"/>
      <c r="M31" s="12"/>
      <c r="O31" s="197"/>
      <c r="P31" s="215"/>
      <c r="Q31" s="172"/>
      <c r="R31" s="13"/>
      <c r="S31" s="13"/>
      <c r="T31" s="13"/>
      <c r="U31" s="13"/>
      <c r="V31" s="13"/>
    </row>
    <row r="32" spans="1:22" ht="11.25" customHeight="1" x14ac:dyDescent="0.2">
      <c r="A32" s="10" t="s">
        <v>362</v>
      </c>
      <c r="B32" s="11">
        <v>3226.7652599999997</v>
      </c>
      <c r="C32" s="11">
        <v>0</v>
      </c>
      <c r="D32" s="11">
        <v>0</v>
      </c>
      <c r="E32" s="12" t="s">
        <v>539</v>
      </c>
      <c r="F32" s="12"/>
      <c r="G32" s="11">
        <v>6225.7926699999998</v>
      </c>
      <c r="H32" s="11">
        <v>0</v>
      </c>
      <c r="I32" s="11">
        <v>0</v>
      </c>
      <c r="J32" s="12" t="s">
        <v>539</v>
      </c>
      <c r="K32" s="363"/>
      <c r="L32" s="12"/>
      <c r="M32" s="12"/>
      <c r="O32" s="197"/>
      <c r="Q32" s="172"/>
      <c r="R32" s="13"/>
      <c r="S32" s="13"/>
      <c r="T32" s="13"/>
      <c r="U32" s="13"/>
      <c r="V32" s="13"/>
    </row>
    <row r="33" spans="1:18" ht="11.25" customHeight="1" x14ac:dyDescent="0.2">
      <c r="A33" s="10" t="s">
        <v>419</v>
      </c>
      <c r="B33" s="11">
        <v>7.6061499999999995</v>
      </c>
      <c r="C33" s="11">
        <v>2</v>
      </c>
      <c r="D33" s="11">
        <v>0</v>
      </c>
      <c r="E33" s="12" t="s">
        <v>539</v>
      </c>
      <c r="F33" s="12"/>
      <c r="G33" s="11">
        <v>32.825000000000003</v>
      </c>
      <c r="H33" s="11">
        <v>7.875</v>
      </c>
      <c r="I33" s="11">
        <v>0</v>
      </c>
      <c r="J33" s="12" t="s">
        <v>539</v>
      </c>
      <c r="K33" s="363"/>
      <c r="L33" s="12"/>
      <c r="M33" s="12"/>
      <c r="O33" s="197"/>
    </row>
    <row r="34" spans="1:18" ht="11.25" customHeight="1" x14ac:dyDescent="0.2">
      <c r="A34" s="10" t="s">
        <v>98</v>
      </c>
      <c r="B34" s="11">
        <v>81964.443099999989</v>
      </c>
      <c r="C34" s="11">
        <v>928.78399999999999</v>
      </c>
      <c r="D34" s="11">
        <v>1045.2645</v>
      </c>
      <c r="E34" s="12">
        <v>12.54118287998071</v>
      </c>
      <c r="F34" s="12"/>
      <c r="G34" s="11">
        <v>233847.87371999995</v>
      </c>
      <c r="H34" s="11">
        <v>2917.8996999999999</v>
      </c>
      <c r="I34" s="11">
        <v>3339.0065600000003</v>
      </c>
      <c r="J34" s="12">
        <v>14.431848359969337</v>
      </c>
      <c r="K34" s="363"/>
      <c r="L34" s="12"/>
      <c r="M34" s="12"/>
      <c r="O34" s="197"/>
    </row>
    <row r="35" spans="1:18" ht="11.25" customHeight="1" x14ac:dyDescent="0.2">
      <c r="A35" s="10" t="s">
        <v>333</v>
      </c>
      <c r="B35" s="11">
        <v>32847.727629999994</v>
      </c>
      <c r="C35" s="11">
        <v>3778.9165300000004</v>
      </c>
      <c r="D35" s="11">
        <v>2202.79</v>
      </c>
      <c r="E35" s="12">
        <v>-41.708424028090405</v>
      </c>
      <c r="F35" s="12"/>
      <c r="G35" s="11">
        <v>237728.88665999987</v>
      </c>
      <c r="H35" s="11">
        <v>20531.304499999995</v>
      </c>
      <c r="I35" s="11">
        <v>14386.255249999998</v>
      </c>
      <c r="J35" s="12">
        <v>-29.930145208259901</v>
      </c>
      <c r="K35" s="363"/>
      <c r="L35" s="12"/>
      <c r="M35" s="12"/>
      <c r="O35" s="197"/>
    </row>
    <row r="36" spans="1:18" ht="11.25" customHeight="1" x14ac:dyDescent="0.2">
      <c r="A36" s="10" t="s">
        <v>330</v>
      </c>
      <c r="B36" s="11">
        <v>1.75</v>
      </c>
      <c r="C36" s="11">
        <v>0</v>
      </c>
      <c r="D36" s="11">
        <v>0</v>
      </c>
      <c r="E36" s="12" t="s">
        <v>539</v>
      </c>
      <c r="F36" s="12"/>
      <c r="G36" s="11">
        <v>25.135349999999999</v>
      </c>
      <c r="H36" s="11">
        <v>0</v>
      </c>
      <c r="I36" s="11">
        <v>0</v>
      </c>
      <c r="J36" s="12" t="s">
        <v>539</v>
      </c>
      <c r="K36" s="363"/>
      <c r="L36" s="12"/>
      <c r="M36" s="12"/>
      <c r="O36" s="197"/>
    </row>
    <row r="37" spans="1:18" ht="11.25" customHeight="1" x14ac:dyDescent="0.2">
      <c r="A37" s="10" t="s">
        <v>235</v>
      </c>
      <c r="B37" s="11">
        <v>35.875</v>
      </c>
      <c r="C37" s="11">
        <v>0</v>
      </c>
      <c r="D37" s="11">
        <v>0</v>
      </c>
      <c r="E37" s="12" t="s">
        <v>539</v>
      </c>
      <c r="F37" s="12"/>
      <c r="G37" s="11">
        <v>114.02863000000001</v>
      </c>
      <c r="H37" s="11">
        <v>0</v>
      </c>
      <c r="I37" s="11">
        <v>0</v>
      </c>
      <c r="J37" s="12" t="s">
        <v>539</v>
      </c>
      <c r="K37" s="127"/>
      <c r="L37" s="12"/>
      <c r="M37" s="12"/>
      <c r="O37" s="197"/>
    </row>
    <row r="38" spans="1:18" ht="11.25" customHeight="1" x14ac:dyDescent="0.2">
      <c r="B38" s="11"/>
      <c r="C38" s="11"/>
      <c r="D38" s="11"/>
      <c r="E38" s="12"/>
      <c r="F38" s="12"/>
      <c r="G38" s="11"/>
      <c r="H38" s="11"/>
      <c r="I38" s="11"/>
      <c r="J38" s="12"/>
      <c r="K38" s="127"/>
      <c r="L38" s="12"/>
      <c r="M38" s="12"/>
      <c r="O38" s="171"/>
    </row>
    <row r="39" spans="1:18" x14ac:dyDescent="0.2">
      <c r="A39" s="84"/>
      <c r="B39" s="90"/>
      <c r="C39" s="90"/>
      <c r="D39" s="90"/>
      <c r="E39" s="90"/>
      <c r="F39" s="90"/>
      <c r="G39" s="90"/>
      <c r="H39" s="90"/>
      <c r="I39" s="90"/>
      <c r="J39" s="90"/>
      <c r="K39" s="127"/>
      <c r="L39" s="12"/>
      <c r="M39" s="11"/>
      <c r="O39" s="171"/>
    </row>
    <row r="40" spans="1:18" x14ac:dyDescent="0.2">
      <c r="A40" s="9" t="s">
        <v>446</v>
      </c>
      <c r="B40" s="9"/>
      <c r="C40" s="9"/>
      <c r="D40" s="9"/>
      <c r="E40" s="9"/>
      <c r="F40" s="9"/>
      <c r="G40" s="9"/>
      <c r="H40" s="9"/>
      <c r="I40" s="9"/>
      <c r="J40" s="9"/>
      <c r="K40" s="127"/>
      <c r="L40" s="12"/>
      <c r="M40" s="9"/>
      <c r="O40" s="171"/>
    </row>
    <row r="41" spans="1:18" ht="47.4" customHeight="1" x14ac:dyDescent="0.25">
      <c r="A41" s="441" t="s">
        <v>510</v>
      </c>
      <c r="B41" s="441"/>
      <c r="C41" s="441"/>
      <c r="D41" s="441"/>
      <c r="E41" s="441"/>
      <c r="F41" s="441"/>
      <c r="G41" s="441"/>
      <c r="H41" s="441"/>
      <c r="I41" s="441"/>
      <c r="J41" s="441"/>
      <c r="K41" s="127"/>
      <c r="L41" s="12"/>
      <c r="M41" s="356"/>
      <c r="O41" s="171"/>
    </row>
    <row r="42" spans="1:18" ht="20.100000000000001" customHeight="1" x14ac:dyDescent="0.2">
      <c r="A42" s="431" t="s">
        <v>515</v>
      </c>
      <c r="B42" s="431"/>
      <c r="C42" s="431"/>
      <c r="D42" s="431"/>
      <c r="E42" s="431"/>
      <c r="F42" s="431"/>
      <c r="G42" s="431"/>
      <c r="H42" s="431"/>
      <c r="I42" s="431"/>
      <c r="J42" s="431"/>
      <c r="K42" s="127"/>
      <c r="L42" s="12"/>
      <c r="M42" s="383"/>
      <c r="N42" s="83"/>
      <c r="O42" s="166"/>
      <c r="P42" s="166"/>
      <c r="Q42" s="166"/>
      <c r="R42" s="83"/>
    </row>
    <row r="43" spans="1:18" ht="20.100000000000001" customHeight="1" x14ac:dyDescent="0.2">
      <c r="A43" s="432" t="s">
        <v>151</v>
      </c>
      <c r="B43" s="432"/>
      <c r="C43" s="432"/>
      <c r="D43" s="432"/>
      <c r="E43" s="432"/>
      <c r="F43" s="432"/>
      <c r="G43" s="432"/>
      <c r="H43" s="432"/>
      <c r="I43" s="432"/>
      <c r="J43" s="432"/>
      <c r="K43" s="127"/>
      <c r="L43" s="12"/>
      <c r="M43" s="383"/>
      <c r="N43" s="255"/>
      <c r="O43" s="255"/>
      <c r="P43" s="255"/>
      <c r="Q43" s="255"/>
      <c r="R43" s="255"/>
    </row>
    <row r="44" spans="1:18" s="20" customFormat="1" x14ac:dyDescent="0.2">
      <c r="A44" s="17"/>
      <c r="B44" s="433" t="s">
        <v>101</v>
      </c>
      <c r="C44" s="433"/>
      <c r="D44" s="433"/>
      <c r="E44" s="433"/>
      <c r="F44" s="384"/>
      <c r="G44" s="433" t="s">
        <v>416</v>
      </c>
      <c r="H44" s="433"/>
      <c r="I44" s="433"/>
      <c r="J44" s="433"/>
      <c r="K44" s="127"/>
      <c r="L44" s="12"/>
      <c r="M44" s="384"/>
      <c r="N44" s="91"/>
      <c r="O44" s="167"/>
      <c r="P44" s="167"/>
      <c r="Q44" s="167"/>
      <c r="R44" s="91"/>
    </row>
    <row r="45" spans="1:18" s="20" customFormat="1" x14ac:dyDescent="0.2">
      <c r="A45" s="17" t="s">
        <v>257</v>
      </c>
      <c r="B45" s="436">
        <v>2021</v>
      </c>
      <c r="C45" s="434" t="s">
        <v>526</v>
      </c>
      <c r="D45" s="434"/>
      <c r="E45" s="434"/>
      <c r="F45" s="384"/>
      <c r="G45" s="436">
        <v>2021</v>
      </c>
      <c r="H45" s="434" t="s">
        <v>526</v>
      </c>
      <c r="I45" s="434"/>
      <c r="J45" s="434"/>
      <c r="K45" s="127"/>
      <c r="L45" s="12"/>
      <c r="M45" s="384"/>
      <c r="N45" s="91"/>
      <c r="O45" s="167"/>
      <c r="P45" s="167"/>
      <c r="Q45" s="167"/>
      <c r="R45" s="91"/>
    </row>
    <row r="46" spans="1:18" s="20" customFormat="1" x14ac:dyDescent="0.2">
      <c r="A46" s="123"/>
      <c r="B46" s="439"/>
      <c r="C46" s="254">
        <v>2021</v>
      </c>
      <c r="D46" s="254">
        <v>2022</v>
      </c>
      <c r="E46" s="385" t="s">
        <v>536</v>
      </c>
      <c r="F46" s="125"/>
      <c r="G46" s="439"/>
      <c r="H46" s="254">
        <v>2021</v>
      </c>
      <c r="I46" s="254">
        <v>2022</v>
      </c>
      <c r="J46" s="385" t="s">
        <v>536</v>
      </c>
      <c r="K46" s="127"/>
      <c r="L46" s="12"/>
      <c r="M46" s="384"/>
      <c r="O46" s="168"/>
      <c r="P46" s="168"/>
      <c r="Q46" s="168"/>
    </row>
    <row r="47" spans="1:18" s="20" customFormat="1" ht="11.25" customHeight="1" x14ac:dyDescent="0.2">
      <c r="A47" s="17" t="s">
        <v>255</v>
      </c>
      <c r="B47" s="18">
        <v>652955.91818270006</v>
      </c>
      <c r="C47" s="18">
        <v>149530.70719640001</v>
      </c>
      <c r="D47" s="18">
        <v>126326.02305999999</v>
      </c>
      <c r="E47" s="16">
        <v>-15.5183403940717</v>
      </c>
      <c r="F47" s="16"/>
      <c r="G47" s="18">
        <v>1414209.9165399999</v>
      </c>
      <c r="H47" s="18">
        <v>295207.32445000001</v>
      </c>
      <c r="I47" s="18">
        <v>299416.12303000002</v>
      </c>
      <c r="J47" s="16">
        <v>1.4257094019741459</v>
      </c>
      <c r="K47" s="127"/>
      <c r="L47" s="12"/>
      <c r="M47" s="16"/>
      <c r="N47" s="19"/>
      <c r="O47" s="170"/>
      <c r="P47" s="168"/>
      <c r="Q47" s="168"/>
    </row>
    <row r="48" spans="1:18" ht="11.25" customHeight="1" x14ac:dyDescent="0.2">
      <c r="A48" s="9"/>
      <c r="B48" s="11"/>
      <c r="C48" s="11"/>
      <c r="D48" s="11"/>
      <c r="E48" s="12"/>
      <c r="F48" s="12"/>
      <c r="G48" s="11"/>
      <c r="H48" s="11"/>
      <c r="I48" s="11"/>
      <c r="J48" s="12"/>
      <c r="K48" s="127"/>
      <c r="L48" s="12"/>
      <c r="M48" s="12"/>
      <c r="O48" s="171"/>
    </row>
    <row r="49" spans="1:20" s="20" customFormat="1" ht="11.25" customHeight="1" x14ac:dyDescent="0.2">
      <c r="A49" s="17" t="s">
        <v>310</v>
      </c>
      <c r="B49" s="18">
        <v>127079.14553840003</v>
      </c>
      <c r="C49" s="18">
        <v>30317.432944</v>
      </c>
      <c r="D49" s="18">
        <v>25542.900756000003</v>
      </c>
      <c r="E49" s="16">
        <v>-15.748471174387163</v>
      </c>
      <c r="F49" s="16"/>
      <c r="G49" s="18">
        <v>145163.74578999999</v>
      </c>
      <c r="H49" s="18">
        <v>31367.146959999991</v>
      </c>
      <c r="I49" s="18">
        <v>32929.194229999994</v>
      </c>
      <c r="J49" s="16">
        <v>4.9798831624436701</v>
      </c>
      <c r="K49" s="127"/>
      <c r="L49" s="12"/>
      <c r="M49" s="16"/>
      <c r="O49" s="170"/>
      <c r="P49" s="168"/>
      <c r="Q49" s="168"/>
    </row>
    <row r="50" spans="1:20" ht="11.25" customHeight="1" x14ac:dyDescent="0.2">
      <c r="A50" s="9" t="s">
        <v>308</v>
      </c>
      <c r="B50" s="11">
        <v>264.76076</v>
      </c>
      <c r="C50" s="11">
        <v>113.274</v>
      </c>
      <c r="D50" s="11">
        <v>55.786029999999997</v>
      </c>
      <c r="E50" s="12">
        <v>-50.75124918339602</v>
      </c>
      <c r="F50" s="12"/>
      <c r="G50" s="11">
        <v>426.32819000000006</v>
      </c>
      <c r="H50" s="11">
        <v>159.05320999999998</v>
      </c>
      <c r="I50" s="11">
        <v>129.76205999999999</v>
      </c>
      <c r="J50" s="12">
        <v>-18.415943947311717</v>
      </c>
      <c r="K50" s="127"/>
      <c r="L50" s="12"/>
      <c r="M50" s="12"/>
      <c r="O50" s="171"/>
    </row>
    <row r="51" spans="1:20" ht="11.25" customHeight="1" x14ac:dyDescent="0.2">
      <c r="A51" s="9" t="s">
        <v>309</v>
      </c>
      <c r="B51" s="11">
        <v>25454.164120000001</v>
      </c>
      <c r="C51" s="11">
        <v>6570.7721300000003</v>
      </c>
      <c r="D51" s="11">
        <v>6791.9031500000001</v>
      </c>
      <c r="E51" s="12">
        <v>3.3653734389964285</v>
      </c>
      <c r="F51" s="12"/>
      <c r="G51" s="11">
        <v>26782.480250000001</v>
      </c>
      <c r="H51" s="11">
        <v>6207.7879499999981</v>
      </c>
      <c r="I51" s="11">
        <v>12446.692879999999</v>
      </c>
      <c r="J51" s="12">
        <v>100.50125713459659</v>
      </c>
      <c r="K51" s="127"/>
      <c r="L51" s="12"/>
      <c r="M51" s="12"/>
      <c r="O51" s="171"/>
      <c r="P51" s="171"/>
      <c r="Q51" s="171"/>
      <c r="R51" s="13"/>
      <c r="S51" s="13"/>
      <c r="T51" s="13"/>
    </row>
    <row r="52" spans="1:20" ht="11.25" customHeight="1" x14ac:dyDescent="0.2">
      <c r="A52" s="9" t="s">
        <v>147</v>
      </c>
      <c r="B52" s="11">
        <v>101360.22065840002</v>
      </c>
      <c r="C52" s="11">
        <v>23633.386813999998</v>
      </c>
      <c r="D52" s="11">
        <v>18695.211576000002</v>
      </c>
      <c r="E52" s="12">
        <v>-20.89491141013572</v>
      </c>
      <c r="F52" s="12"/>
      <c r="G52" s="11">
        <v>117954.93734999999</v>
      </c>
      <c r="H52" s="11">
        <v>25000.305799999995</v>
      </c>
      <c r="I52" s="11">
        <v>20352.739289999998</v>
      </c>
      <c r="J52" s="12">
        <v>-18.590038646647272</v>
      </c>
      <c r="K52" s="127"/>
      <c r="L52" s="12"/>
      <c r="M52" s="12"/>
      <c r="O52" s="171"/>
    </row>
    <row r="53" spans="1:20" ht="11.25" customHeight="1" x14ac:dyDescent="0.2">
      <c r="A53" s="9"/>
      <c r="B53" s="11"/>
      <c r="C53" s="11"/>
      <c r="D53" s="11"/>
      <c r="E53" s="12"/>
      <c r="F53" s="12"/>
      <c r="G53" s="11"/>
      <c r="H53" s="11"/>
      <c r="I53" s="11"/>
      <c r="J53" s="12"/>
      <c r="K53" s="127"/>
      <c r="L53" s="12"/>
      <c r="M53" s="12"/>
      <c r="O53" s="171"/>
    </row>
    <row r="54" spans="1:20" s="20" customFormat="1" ht="11.25" customHeight="1" x14ac:dyDescent="0.2">
      <c r="A54" s="17" t="s">
        <v>105</v>
      </c>
      <c r="B54" s="18">
        <v>84190.054618399998</v>
      </c>
      <c r="C54" s="18">
        <v>17248.278699999999</v>
      </c>
      <c r="D54" s="18">
        <v>20023.679328000002</v>
      </c>
      <c r="E54" s="16">
        <v>16.090884639984409</v>
      </c>
      <c r="F54" s="16"/>
      <c r="G54" s="18">
        <v>119343.97040999999</v>
      </c>
      <c r="H54" s="18">
        <v>23923.315449999998</v>
      </c>
      <c r="I54" s="18">
        <v>28727.927510000001</v>
      </c>
      <c r="J54" s="16">
        <v>20.083387146073875</v>
      </c>
      <c r="K54" s="127"/>
      <c r="L54" s="12"/>
      <c r="M54" s="16"/>
      <c r="O54" s="170"/>
      <c r="P54" s="168"/>
      <c r="Q54" s="168"/>
    </row>
    <row r="55" spans="1:20" ht="11.25" customHeight="1" x14ac:dyDescent="0.2">
      <c r="A55" s="9" t="s">
        <v>311</v>
      </c>
      <c r="B55" s="11">
        <v>430.22659999999996</v>
      </c>
      <c r="C55" s="11">
        <v>7.6604399999999995</v>
      </c>
      <c r="D55" s="11">
        <v>265.26016000000004</v>
      </c>
      <c r="E55" s="12">
        <v>3362.7274673517454</v>
      </c>
      <c r="F55" s="12"/>
      <c r="G55" s="11">
        <v>748.92822999999999</v>
      </c>
      <c r="H55" s="11">
        <v>52.536999999999999</v>
      </c>
      <c r="I55" s="11">
        <v>516.08531000000005</v>
      </c>
      <c r="J55" s="12">
        <v>882.32733121419199</v>
      </c>
      <c r="K55" s="127"/>
      <c r="L55" s="12"/>
      <c r="M55" s="12"/>
      <c r="O55" s="171"/>
    </row>
    <row r="56" spans="1:20" ht="11.25" customHeight="1" x14ac:dyDescent="0.2">
      <c r="A56" s="9" t="s">
        <v>97</v>
      </c>
      <c r="B56" s="11">
        <v>3404.1433399999996</v>
      </c>
      <c r="C56" s="11">
        <v>761.36843999999996</v>
      </c>
      <c r="D56" s="11">
        <v>762.05089999999996</v>
      </c>
      <c r="E56" s="12">
        <v>8.9635971777340728E-2</v>
      </c>
      <c r="F56" s="12"/>
      <c r="G56" s="11">
        <v>8659.1414399999994</v>
      </c>
      <c r="H56" s="11">
        <v>1929.9534899999999</v>
      </c>
      <c r="I56" s="11">
        <v>1891.5483400000001</v>
      </c>
      <c r="J56" s="12">
        <v>-1.9899520998301341</v>
      </c>
      <c r="K56" s="127"/>
      <c r="L56" s="12"/>
      <c r="M56" s="12"/>
      <c r="O56" s="171"/>
    </row>
    <row r="57" spans="1:20" ht="11.25" customHeight="1" x14ac:dyDescent="0.2">
      <c r="A57" s="9" t="s">
        <v>308</v>
      </c>
      <c r="B57" s="11">
        <v>41.231199999999994</v>
      </c>
      <c r="C57" s="11">
        <v>20.5656</v>
      </c>
      <c r="D57" s="11">
        <v>0</v>
      </c>
      <c r="E57" s="12" t="s">
        <v>539</v>
      </c>
      <c r="F57" s="12"/>
      <c r="G57" s="11">
        <v>75.722839999999991</v>
      </c>
      <c r="H57" s="11">
        <v>36.575000000000003</v>
      </c>
      <c r="I57" s="11">
        <v>0</v>
      </c>
      <c r="J57" s="12" t="s">
        <v>539</v>
      </c>
      <c r="K57" s="127"/>
      <c r="L57" s="12"/>
      <c r="M57" s="12"/>
      <c r="O57" s="171"/>
    </row>
    <row r="58" spans="1:20" ht="11.25" customHeight="1" x14ac:dyDescent="0.2">
      <c r="A58" s="9" t="s">
        <v>309</v>
      </c>
      <c r="B58" s="11">
        <v>37135.098564</v>
      </c>
      <c r="C58" s="11">
        <v>7530.0775699999995</v>
      </c>
      <c r="D58" s="11">
        <v>6789.2609280000006</v>
      </c>
      <c r="E58" s="12">
        <v>-9.838101070185914</v>
      </c>
      <c r="F58" s="12"/>
      <c r="G58" s="11">
        <v>49064.143469999995</v>
      </c>
      <c r="H58" s="11">
        <v>9567.98848</v>
      </c>
      <c r="I58" s="11">
        <v>10574.28306</v>
      </c>
      <c r="J58" s="12">
        <v>10.517305514147111</v>
      </c>
      <c r="K58" s="127"/>
      <c r="L58" s="12"/>
      <c r="M58" s="12"/>
      <c r="O58" s="171"/>
    </row>
    <row r="59" spans="1:20" ht="11.25" customHeight="1" x14ac:dyDescent="0.2">
      <c r="A59" s="9" t="s">
        <v>334</v>
      </c>
      <c r="B59" s="11">
        <v>7487.5926999999992</v>
      </c>
      <c r="C59" s="11">
        <v>1986.5956699999999</v>
      </c>
      <c r="D59" s="11">
        <v>1957.11932</v>
      </c>
      <c r="E59" s="12">
        <v>-1.4837619171897245</v>
      </c>
      <c r="F59" s="12"/>
      <c r="G59" s="11">
        <v>18421.218300000004</v>
      </c>
      <c r="H59" s="11">
        <v>4674.765370000001</v>
      </c>
      <c r="I59" s="11">
        <v>3813.8367100000009</v>
      </c>
      <c r="J59" s="12">
        <v>-18.416510602327833</v>
      </c>
      <c r="K59" s="127"/>
      <c r="L59" s="12"/>
      <c r="M59" s="12"/>
      <c r="O59" s="171"/>
    </row>
    <row r="60" spans="1:20" ht="11.25" customHeight="1" x14ac:dyDescent="0.2">
      <c r="A60" s="9" t="s">
        <v>335</v>
      </c>
      <c r="B60" s="11">
        <v>1251.5395000000001</v>
      </c>
      <c r="C60" s="11">
        <v>193.00172999999998</v>
      </c>
      <c r="D60" s="11">
        <v>281.95309999999995</v>
      </c>
      <c r="E60" s="12">
        <v>46.088379622296628</v>
      </c>
      <c r="F60" s="12"/>
      <c r="G60" s="11">
        <v>9373.9965499999998</v>
      </c>
      <c r="H60" s="11">
        <v>1560.36958</v>
      </c>
      <c r="I60" s="11">
        <v>2207.9436700000001</v>
      </c>
      <c r="J60" s="12">
        <v>41.501327525239248</v>
      </c>
      <c r="K60" s="127"/>
      <c r="L60" s="12"/>
      <c r="M60" s="12"/>
      <c r="O60" s="171"/>
    </row>
    <row r="61" spans="1:20" ht="11.25" customHeight="1" x14ac:dyDescent="0.2">
      <c r="A61" s="9" t="s">
        <v>384</v>
      </c>
      <c r="B61" s="11">
        <v>0</v>
      </c>
      <c r="C61" s="11">
        <v>0</v>
      </c>
      <c r="D61" s="11">
        <v>0</v>
      </c>
      <c r="E61" s="12" t="s">
        <v>539</v>
      </c>
      <c r="F61" s="12"/>
      <c r="G61" s="11">
        <v>0</v>
      </c>
      <c r="H61" s="11">
        <v>0</v>
      </c>
      <c r="I61" s="11">
        <v>0</v>
      </c>
      <c r="J61" s="12" t="s">
        <v>539</v>
      </c>
      <c r="K61" s="127"/>
      <c r="L61" s="12"/>
      <c r="M61" s="12"/>
      <c r="O61" s="171"/>
    </row>
    <row r="62" spans="1:20" ht="11.25" customHeight="1" x14ac:dyDescent="0.2">
      <c r="A62" s="9" t="s">
        <v>312</v>
      </c>
      <c r="B62" s="11">
        <v>2622.3636299999998</v>
      </c>
      <c r="C62" s="11">
        <v>50.418999999999997</v>
      </c>
      <c r="D62" s="11">
        <v>394.07713000000001</v>
      </c>
      <c r="E62" s="12">
        <v>681.60441500228103</v>
      </c>
      <c r="F62" s="12"/>
      <c r="G62" s="11">
        <v>3101.9452099999999</v>
      </c>
      <c r="H62" s="11">
        <v>51.363810000000001</v>
      </c>
      <c r="I62" s="11">
        <v>358.62941000000001</v>
      </c>
      <c r="J62" s="12">
        <v>598.21419010778209</v>
      </c>
      <c r="K62" s="127"/>
      <c r="L62" s="12"/>
      <c r="M62" s="12"/>
      <c r="O62" s="171"/>
    </row>
    <row r="63" spans="1:20" ht="11.25" customHeight="1" x14ac:dyDescent="0.2">
      <c r="A63" s="9" t="s">
        <v>207</v>
      </c>
      <c r="B63" s="11">
        <v>31817.859084400006</v>
      </c>
      <c r="C63" s="11">
        <v>6698.5902499999993</v>
      </c>
      <c r="D63" s="11">
        <v>9573.9577900000004</v>
      </c>
      <c r="E63" s="12">
        <v>42.924965294003499</v>
      </c>
      <c r="F63" s="12"/>
      <c r="G63" s="11">
        <v>29898.874369999994</v>
      </c>
      <c r="H63" s="11">
        <v>6049.7627199999988</v>
      </c>
      <c r="I63" s="11">
        <v>9365.6010099999985</v>
      </c>
      <c r="J63" s="12">
        <v>54.809394078186244</v>
      </c>
      <c r="K63" s="127"/>
      <c r="L63" s="12"/>
      <c r="M63" s="12"/>
      <c r="O63" s="171"/>
    </row>
    <row r="64" spans="1:20" ht="11.25" customHeight="1" x14ac:dyDescent="0.2">
      <c r="A64" s="9"/>
      <c r="B64" s="11"/>
      <c r="C64" s="11"/>
      <c r="D64" s="11"/>
      <c r="E64" s="12"/>
      <c r="F64" s="12"/>
      <c r="G64" s="11"/>
      <c r="H64" s="11"/>
      <c r="I64" s="11"/>
      <c r="J64" s="12"/>
      <c r="K64" s="127"/>
      <c r="L64" s="12"/>
      <c r="M64" s="12"/>
      <c r="O64" s="171"/>
    </row>
    <row r="65" spans="1:22" s="20" customFormat="1" ht="11.25" customHeight="1" x14ac:dyDescent="0.2">
      <c r="A65" s="17" t="s">
        <v>215</v>
      </c>
      <c r="B65" s="18">
        <v>175361.05716999999</v>
      </c>
      <c r="C65" s="18">
        <v>52284.272189999996</v>
      </c>
      <c r="D65" s="18">
        <v>41945.841740000003</v>
      </c>
      <c r="E65" s="16">
        <v>-19.773499786762542</v>
      </c>
      <c r="F65" s="16"/>
      <c r="G65" s="18">
        <v>494758.75445999997</v>
      </c>
      <c r="H65" s="18">
        <v>133394.88129000002</v>
      </c>
      <c r="I65" s="18">
        <v>127796.49574</v>
      </c>
      <c r="J65" s="16">
        <v>-4.19685185507916</v>
      </c>
      <c r="K65" s="127"/>
      <c r="L65" s="12"/>
      <c r="M65" s="16"/>
      <c r="O65" s="170"/>
      <c r="P65" s="168"/>
      <c r="Q65" s="168"/>
    </row>
    <row r="66" spans="1:22" s="20" customFormat="1" ht="11.25" customHeight="1" x14ac:dyDescent="0.2">
      <c r="A66" s="9" t="s">
        <v>377</v>
      </c>
      <c r="B66" s="11">
        <v>48483.186569999991</v>
      </c>
      <c r="C66" s="11">
        <v>12912.338159999999</v>
      </c>
      <c r="D66" s="11">
        <v>14206.181711499996</v>
      </c>
      <c r="E66" s="12">
        <v>10.020211176842338</v>
      </c>
      <c r="F66" s="12"/>
      <c r="G66" s="11">
        <v>142996.54564000003</v>
      </c>
      <c r="H66" s="11">
        <v>33026.596200000007</v>
      </c>
      <c r="I66" s="11">
        <v>45300.946950000005</v>
      </c>
      <c r="J66" s="12">
        <v>37.165049270200001</v>
      </c>
      <c r="K66" s="127"/>
      <c r="L66" s="12"/>
      <c r="M66" s="12"/>
      <c r="O66" s="170"/>
      <c r="P66" s="168"/>
      <c r="Q66" s="168"/>
    </row>
    <row r="67" spans="1:22" ht="11.25" customHeight="1" x14ac:dyDescent="0.2">
      <c r="A67" s="9" t="s">
        <v>203</v>
      </c>
      <c r="B67" s="11">
        <v>16245.654500000001</v>
      </c>
      <c r="C67" s="11">
        <v>2813.4413399999999</v>
      </c>
      <c r="D67" s="11">
        <v>3224.3427194999999</v>
      </c>
      <c r="E67" s="12">
        <v>14.604938573199462</v>
      </c>
      <c r="F67" s="12"/>
      <c r="G67" s="11">
        <v>77049.359750000003</v>
      </c>
      <c r="H67" s="11">
        <v>12757.681280000001</v>
      </c>
      <c r="I67" s="11">
        <v>18201.774979999998</v>
      </c>
      <c r="J67" s="12">
        <v>42.673065587040583</v>
      </c>
      <c r="K67" s="127"/>
      <c r="L67" s="12"/>
      <c r="M67" s="12"/>
      <c r="O67" s="171"/>
    </row>
    <row r="68" spans="1:22" ht="11.25" customHeight="1" x14ac:dyDescent="0.2">
      <c r="A68" s="9" t="s">
        <v>204</v>
      </c>
      <c r="B68" s="11">
        <v>63494.500600000007</v>
      </c>
      <c r="C68" s="11">
        <v>23015.956450000001</v>
      </c>
      <c r="D68" s="11">
        <v>19008.335037500005</v>
      </c>
      <c r="E68" s="12">
        <v>-17.412360947094157</v>
      </c>
      <c r="F68" s="12"/>
      <c r="G68" s="11">
        <v>143582.40784999996</v>
      </c>
      <c r="H68" s="11">
        <v>50162.718080000006</v>
      </c>
      <c r="I68" s="11">
        <v>41994.522880000004</v>
      </c>
      <c r="J68" s="12">
        <v>-16.283398333745154</v>
      </c>
      <c r="K68" s="127"/>
      <c r="L68" s="12"/>
      <c r="M68" s="12"/>
      <c r="O68" s="171"/>
    </row>
    <row r="69" spans="1:22" ht="11.25" customHeight="1" x14ac:dyDescent="0.25">
      <c r="A69" s="9" t="s">
        <v>205</v>
      </c>
      <c r="B69" s="11">
        <v>13710.898169999999</v>
      </c>
      <c r="C69" s="11">
        <v>6277.9293499999985</v>
      </c>
      <c r="D69" s="11">
        <v>4571.4085914999996</v>
      </c>
      <c r="E69" s="12">
        <v>-27.182860197367447</v>
      </c>
      <c r="F69" s="12"/>
      <c r="G69" s="11">
        <v>38627.334270000007</v>
      </c>
      <c r="H69" s="11">
        <v>16100.761979999996</v>
      </c>
      <c r="I69" s="11">
        <v>19784.562270000002</v>
      </c>
      <c r="J69" s="12">
        <v>22.879664295242307</v>
      </c>
      <c r="K69" s="127"/>
      <c r="L69" s="12"/>
      <c r="M69" s="12"/>
      <c r="N69"/>
      <c r="O69"/>
      <c r="P69"/>
      <c r="Q69"/>
      <c r="R69"/>
      <c r="S69"/>
      <c r="T69"/>
      <c r="U69"/>
      <c r="V69"/>
    </row>
    <row r="70" spans="1:22" ht="11.25" customHeight="1" x14ac:dyDescent="0.25">
      <c r="A70" s="9" t="s">
        <v>385</v>
      </c>
      <c r="B70" s="11">
        <v>1013.5438999999999</v>
      </c>
      <c r="C70" s="11">
        <v>673.04588000000001</v>
      </c>
      <c r="D70" s="11">
        <v>194.40237999999999</v>
      </c>
      <c r="E70" s="12">
        <v>-71.116028523939548</v>
      </c>
      <c r="F70" s="12"/>
      <c r="G70" s="11">
        <v>3098.0182900000009</v>
      </c>
      <c r="H70" s="11">
        <v>1822.32519</v>
      </c>
      <c r="I70" s="11">
        <v>1012.5591499999999</v>
      </c>
      <c r="J70" s="12">
        <v>-44.435869319240439</v>
      </c>
      <c r="K70" s="127"/>
      <c r="L70" s="12"/>
      <c r="M70" s="12"/>
      <c r="N70"/>
      <c r="O70"/>
      <c r="P70"/>
      <c r="Q70"/>
      <c r="R70"/>
      <c r="S70"/>
      <c r="T70"/>
      <c r="U70"/>
      <c r="V70"/>
    </row>
    <row r="71" spans="1:22" ht="11.25" customHeight="1" x14ac:dyDescent="0.25">
      <c r="A71" s="9" t="s">
        <v>206</v>
      </c>
      <c r="B71" s="11">
        <v>32413.273429999997</v>
      </c>
      <c r="C71" s="11">
        <v>6591.5610100000004</v>
      </c>
      <c r="D71" s="11">
        <v>741.17129999999997</v>
      </c>
      <c r="E71" s="12">
        <v>-88.755754534084176</v>
      </c>
      <c r="F71" s="12"/>
      <c r="G71" s="11">
        <v>89405.088660000009</v>
      </c>
      <c r="H71" s="11">
        <v>19524.798559999999</v>
      </c>
      <c r="I71" s="11">
        <v>1502.1295100000002</v>
      </c>
      <c r="J71" s="12">
        <v>-92.306555658518405</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123125.4215861</v>
      </c>
      <c r="C73" s="18">
        <v>19392.288200000003</v>
      </c>
      <c r="D73" s="18">
        <v>18962.939009999995</v>
      </c>
      <c r="E73" s="16">
        <v>-2.2140202619307559</v>
      </c>
      <c r="F73" s="16"/>
      <c r="G73" s="18">
        <v>364413.02553999994</v>
      </c>
      <c r="H73" s="18">
        <v>50295.046650000004</v>
      </c>
      <c r="I73" s="18">
        <v>58655.861150000004</v>
      </c>
      <c r="J73" s="16">
        <v>16.623534635890437</v>
      </c>
      <c r="K73" s="127"/>
      <c r="L73" s="12"/>
      <c r="M73" s="16"/>
      <c r="N73"/>
      <c r="O73"/>
      <c r="P73"/>
      <c r="Q73"/>
      <c r="R73"/>
      <c r="S73"/>
      <c r="T73"/>
      <c r="U73"/>
      <c r="V73"/>
    </row>
    <row r="74" spans="1:22" ht="11.25" customHeight="1" x14ac:dyDescent="0.25">
      <c r="A74" s="9" t="s">
        <v>208</v>
      </c>
      <c r="B74" s="11">
        <v>49715.688966099995</v>
      </c>
      <c r="C74" s="11">
        <v>8643.240240000001</v>
      </c>
      <c r="D74" s="11">
        <v>7123.3966699999992</v>
      </c>
      <c r="E74" s="12">
        <v>-17.58418750142252</v>
      </c>
      <c r="F74" s="12"/>
      <c r="G74" s="11">
        <v>175714.11679999999</v>
      </c>
      <c r="H74" s="11">
        <v>23514.390160000006</v>
      </c>
      <c r="I74" s="11">
        <v>29369.237580000001</v>
      </c>
      <c r="J74" s="12">
        <v>24.89899750817095</v>
      </c>
      <c r="K74" s="127"/>
      <c r="L74" s="12"/>
      <c r="M74" s="12"/>
      <c r="N74"/>
      <c r="O74"/>
      <c r="P74"/>
      <c r="Q74"/>
      <c r="R74"/>
      <c r="S74"/>
      <c r="T74"/>
      <c r="U74"/>
      <c r="V74"/>
    </row>
    <row r="75" spans="1:22" ht="11.25" customHeight="1" x14ac:dyDescent="0.25">
      <c r="A75" s="9" t="s">
        <v>93</v>
      </c>
      <c r="B75" s="11">
        <v>4382.7804599999999</v>
      </c>
      <c r="C75" s="11">
        <v>660.47832999999991</v>
      </c>
      <c r="D75" s="11">
        <v>677.04318000000001</v>
      </c>
      <c r="E75" s="12">
        <v>2.5080080977070196</v>
      </c>
      <c r="F75" s="12"/>
      <c r="G75" s="11">
        <v>27816.353360000001</v>
      </c>
      <c r="H75" s="11">
        <v>4379.9165199999989</v>
      </c>
      <c r="I75" s="11">
        <v>4006.4791300000002</v>
      </c>
      <c r="J75" s="12">
        <v>-8.5261303108123911</v>
      </c>
      <c r="K75" s="127"/>
      <c r="L75" s="12"/>
      <c r="M75" s="12"/>
      <c r="N75"/>
      <c r="O75"/>
      <c r="P75"/>
      <c r="Q75"/>
      <c r="R75"/>
      <c r="S75"/>
      <c r="T75"/>
      <c r="U75"/>
      <c r="V75"/>
    </row>
    <row r="76" spans="1:22" ht="11.25" customHeight="1" x14ac:dyDescent="0.25">
      <c r="A76" s="9" t="s">
        <v>209</v>
      </c>
      <c r="B76" s="11">
        <v>5174.2076999999999</v>
      </c>
      <c r="C76" s="11">
        <v>802.928</v>
      </c>
      <c r="D76" s="11">
        <v>674.25699999999995</v>
      </c>
      <c r="E76" s="12">
        <v>-16.025222684973002</v>
      </c>
      <c r="F76" s="12"/>
      <c r="G76" s="11">
        <v>25999.559839999994</v>
      </c>
      <c r="H76" s="11">
        <v>2959.4148300000002</v>
      </c>
      <c r="I76" s="11">
        <v>4212.939080000001</v>
      </c>
      <c r="J76" s="12">
        <v>42.357165926616659</v>
      </c>
      <c r="K76" s="127"/>
      <c r="L76" s="12"/>
      <c r="M76" s="12"/>
      <c r="N76"/>
      <c r="O76"/>
      <c r="P76"/>
      <c r="Q76"/>
      <c r="R76"/>
      <c r="S76"/>
      <c r="T76"/>
      <c r="U76"/>
      <c r="V76"/>
    </row>
    <row r="77" spans="1:22" ht="11.25" customHeight="1" x14ac:dyDescent="0.25">
      <c r="A77" s="9" t="s">
        <v>210</v>
      </c>
      <c r="B77" s="11">
        <v>63400.026980000002</v>
      </c>
      <c r="C77" s="11">
        <v>9235.632160000001</v>
      </c>
      <c r="D77" s="11">
        <v>10400.894759999999</v>
      </c>
      <c r="E77" s="12">
        <v>12.617031295884757</v>
      </c>
      <c r="F77" s="12"/>
      <c r="G77" s="11">
        <v>127371.08451999997</v>
      </c>
      <c r="H77" s="11">
        <v>18141.751049999995</v>
      </c>
      <c r="I77" s="11">
        <v>19550.157370000001</v>
      </c>
      <c r="J77" s="12">
        <v>7.7633427783146942</v>
      </c>
      <c r="K77" s="127"/>
      <c r="L77" s="12"/>
      <c r="M77" s="12"/>
      <c r="N77"/>
      <c r="O77"/>
      <c r="P77"/>
      <c r="Q77"/>
      <c r="R77"/>
      <c r="S77"/>
      <c r="T77"/>
      <c r="U77"/>
      <c r="V77"/>
    </row>
    <row r="78" spans="1:22" ht="11.25" customHeight="1" x14ac:dyDescent="0.25">
      <c r="A78" s="9" t="s">
        <v>211</v>
      </c>
      <c r="B78" s="11">
        <v>452.71748000000008</v>
      </c>
      <c r="C78" s="11">
        <v>50.009469999999993</v>
      </c>
      <c r="D78" s="11">
        <v>87.347399999999993</v>
      </c>
      <c r="E78" s="12">
        <v>74.661719070408083</v>
      </c>
      <c r="F78" s="12"/>
      <c r="G78" s="11">
        <v>7511.9110200000014</v>
      </c>
      <c r="H78" s="11">
        <v>1299.5740900000001</v>
      </c>
      <c r="I78" s="11">
        <v>1517.04799</v>
      </c>
      <c r="J78" s="12">
        <v>16.734244062991451</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14302.189960799999</v>
      </c>
      <c r="C80" s="18">
        <v>2057.3609624000005</v>
      </c>
      <c r="D80" s="18">
        <v>3874.470996</v>
      </c>
      <c r="E80" s="16">
        <v>88.322373507090475</v>
      </c>
      <c r="F80" s="16"/>
      <c r="G80" s="18">
        <v>65913.508489999978</v>
      </c>
      <c r="H80" s="18">
        <v>9420.25533</v>
      </c>
      <c r="I80" s="18">
        <v>18839.143619999995</v>
      </c>
      <c r="J80" s="16">
        <v>99.985488291430357</v>
      </c>
      <c r="K80" s="127"/>
      <c r="L80" s="12"/>
      <c r="M80" s="16"/>
      <c r="N80"/>
      <c r="O80"/>
      <c r="P80"/>
      <c r="Q80"/>
      <c r="R80"/>
      <c r="S80"/>
      <c r="T80"/>
      <c r="U80"/>
      <c r="V80"/>
    </row>
    <row r="81" spans="1:22" ht="11.25" customHeight="1" x14ac:dyDescent="0.25">
      <c r="A81" s="9" t="s">
        <v>212</v>
      </c>
      <c r="B81" s="11">
        <v>12786.800380799998</v>
      </c>
      <c r="C81" s="11">
        <v>1522.1275624000004</v>
      </c>
      <c r="D81" s="11">
        <v>3709.204596</v>
      </c>
      <c r="E81" s="12">
        <v>143.68552857367263</v>
      </c>
      <c r="F81" s="12"/>
      <c r="G81" s="11">
        <v>55306.434229999984</v>
      </c>
      <c r="H81" s="11">
        <v>6938.776710000001</v>
      </c>
      <c r="I81" s="11">
        <v>16557.477929999997</v>
      </c>
      <c r="J81" s="12">
        <v>138.62243478937364</v>
      </c>
      <c r="K81" s="127"/>
      <c r="L81" s="12"/>
      <c r="M81" s="12"/>
      <c r="N81"/>
      <c r="O81"/>
      <c r="P81"/>
      <c r="Q81"/>
      <c r="R81"/>
      <c r="S81"/>
      <c r="T81"/>
      <c r="U81"/>
      <c r="V81"/>
    </row>
    <row r="82" spans="1:22" ht="11.25" customHeight="1" x14ac:dyDescent="0.25">
      <c r="A82" s="9" t="s">
        <v>213</v>
      </c>
      <c r="B82" s="11">
        <v>218.56628000000001</v>
      </c>
      <c r="C82" s="11">
        <v>38.725999999999999</v>
      </c>
      <c r="D82" s="11">
        <v>40.323</v>
      </c>
      <c r="E82" s="12">
        <v>4.1238444455921126</v>
      </c>
      <c r="F82" s="12"/>
      <c r="G82" s="11">
        <v>6451.445639999999</v>
      </c>
      <c r="H82" s="11">
        <v>1071.2156199999999</v>
      </c>
      <c r="I82" s="11">
        <v>1807.4423000000002</v>
      </c>
      <c r="J82" s="12">
        <v>68.728150173911786</v>
      </c>
      <c r="K82" s="127"/>
      <c r="L82" s="12"/>
      <c r="M82" s="12"/>
      <c r="N82"/>
      <c r="O82"/>
      <c r="P82"/>
      <c r="Q82"/>
      <c r="R82"/>
      <c r="S82"/>
      <c r="T82"/>
      <c r="U82"/>
      <c r="V82"/>
    </row>
    <row r="83" spans="1:22" ht="11.25" customHeight="1" x14ac:dyDescent="0.25">
      <c r="A83" s="9" t="s">
        <v>292</v>
      </c>
      <c r="B83" s="11">
        <v>23.781000000000002</v>
      </c>
      <c r="C83" s="11">
        <v>1.355</v>
      </c>
      <c r="D83" s="11">
        <v>0.59599999999999997</v>
      </c>
      <c r="E83" s="12">
        <v>-56.014760147601478</v>
      </c>
      <c r="F83" s="12"/>
      <c r="G83" s="11">
        <v>377.03296999999998</v>
      </c>
      <c r="H83" s="11">
        <v>21.3278</v>
      </c>
      <c r="I83" s="11">
        <v>8.9642700000000008</v>
      </c>
      <c r="J83" s="12">
        <v>-57.969082605800878</v>
      </c>
      <c r="K83" s="127"/>
      <c r="L83" s="12"/>
      <c r="M83" s="12"/>
      <c r="N83"/>
      <c r="O83"/>
      <c r="P83"/>
      <c r="Q83"/>
      <c r="R83"/>
      <c r="S83"/>
      <c r="T83"/>
      <c r="U83"/>
      <c r="V83"/>
    </row>
    <row r="84" spans="1:22" ht="11.25" customHeight="1" x14ac:dyDescent="0.25">
      <c r="A84" s="9" t="s">
        <v>0</v>
      </c>
      <c r="B84" s="11">
        <v>1273.0423000000001</v>
      </c>
      <c r="C84" s="11">
        <v>495.1524</v>
      </c>
      <c r="D84" s="11">
        <v>124.34740000000001</v>
      </c>
      <c r="E84" s="12">
        <v>-74.887044877496294</v>
      </c>
      <c r="F84" s="12"/>
      <c r="G84" s="11">
        <v>3778.5956499999998</v>
      </c>
      <c r="H84" s="11">
        <v>1388.9351999999999</v>
      </c>
      <c r="I84" s="11">
        <v>465.25912000000005</v>
      </c>
      <c r="J84" s="12">
        <v>-66.50246030196368</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126964.53351900002</v>
      </c>
      <c r="C86" s="18">
        <v>27871.675300000003</v>
      </c>
      <c r="D86" s="18">
        <v>15891.808230000001</v>
      </c>
      <c r="E86" s="16">
        <v>-42.982228161936142</v>
      </c>
      <c r="F86" s="16"/>
      <c r="G86" s="18">
        <v>213575.78998999996</v>
      </c>
      <c r="H86" s="18">
        <v>45254.154269999999</v>
      </c>
      <c r="I86" s="18">
        <v>32284.869180000002</v>
      </c>
      <c r="J86" s="16">
        <v>-28.658772435832773</v>
      </c>
      <c r="K86" s="127"/>
      <c r="L86" s="12"/>
      <c r="M86" s="16"/>
      <c r="N86"/>
      <c r="O86"/>
      <c r="P86"/>
      <c r="Q86"/>
      <c r="R86"/>
      <c r="S86"/>
      <c r="T86"/>
      <c r="U86"/>
      <c r="V86"/>
    </row>
    <row r="87" spans="1:22" ht="11.25" customHeight="1" x14ac:dyDescent="0.25">
      <c r="A87" s="9" t="s">
        <v>93</v>
      </c>
      <c r="B87" s="11">
        <v>74694.299813000005</v>
      </c>
      <c r="C87" s="11">
        <v>16832.14603</v>
      </c>
      <c r="D87" s="11">
        <v>7378.4072999999999</v>
      </c>
      <c r="E87" s="12">
        <v>-56.164785602207616</v>
      </c>
      <c r="F87" s="12"/>
      <c r="G87" s="11">
        <v>103114.49371</v>
      </c>
      <c r="H87" s="11">
        <v>22098.12615</v>
      </c>
      <c r="I87" s="11">
        <v>10583.687980000001</v>
      </c>
      <c r="J87" s="12">
        <v>-52.105948223125694</v>
      </c>
      <c r="K87" s="127"/>
      <c r="L87" s="12"/>
      <c r="M87" s="12"/>
      <c r="N87"/>
      <c r="O87"/>
      <c r="P87"/>
      <c r="Q87"/>
      <c r="R87"/>
      <c r="S87"/>
      <c r="T87"/>
      <c r="U87"/>
      <c r="V87"/>
    </row>
    <row r="88" spans="1:22" ht="11.25" customHeight="1" x14ac:dyDescent="0.25">
      <c r="A88" s="9" t="s">
        <v>214</v>
      </c>
      <c r="B88" s="11">
        <v>42522.953012999998</v>
      </c>
      <c r="C88" s="11">
        <v>8449.9179999999997</v>
      </c>
      <c r="D88" s="11">
        <v>6041.1302999999998</v>
      </c>
      <c r="E88" s="12">
        <v>-28.506639946091781</v>
      </c>
      <c r="F88" s="12"/>
      <c r="G88" s="11">
        <v>81120.859289999964</v>
      </c>
      <c r="H88" s="11">
        <v>15456.814920000001</v>
      </c>
      <c r="I88" s="11">
        <v>11588.403690000001</v>
      </c>
      <c r="J88" s="12">
        <v>-25.027221002656603</v>
      </c>
      <c r="K88" s="127"/>
      <c r="L88" s="12"/>
      <c r="M88" s="12"/>
      <c r="N88"/>
      <c r="O88"/>
      <c r="P88"/>
      <c r="Q88"/>
      <c r="R88"/>
      <c r="S88"/>
      <c r="T88"/>
      <c r="U88"/>
      <c r="V88"/>
    </row>
    <row r="89" spans="1:22" ht="11.25" customHeight="1" x14ac:dyDescent="0.25">
      <c r="A89" s="9" t="s">
        <v>293</v>
      </c>
      <c r="B89" s="11">
        <v>130.3135</v>
      </c>
      <c r="C89" s="11">
        <v>22.977499999999999</v>
      </c>
      <c r="D89" s="11">
        <v>9.1020000000000003</v>
      </c>
      <c r="E89" s="12">
        <v>-60.387335436840381</v>
      </c>
      <c r="F89" s="12"/>
      <c r="G89" s="11">
        <v>276.50234</v>
      </c>
      <c r="H89" s="11">
        <v>50.574330000000003</v>
      </c>
      <c r="I89" s="11">
        <v>11.957509999999999</v>
      </c>
      <c r="J89" s="12">
        <v>-76.356562706811928</v>
      </c>
      <c r="K89" s="127"/>
      <c r="L89" s="12"/>
      <c r="M89" s="12"/>
      <c r="N89"/>
      <c r="O89"/>
      <c r="P89"/>
      <c r="Q89"/>
      <c r="R89"/>
      <c r="S89"/>
      <c r="T89"/>
      <c r="U89"/>
      <c r="V89"/>
    </row>
    <row r="90" spans="1:22" ht="11.25" customHeight="1" x14ac:dyDescent="0.25">
      <c r="A90" s="9" t="s">
        <v>363</v>
      </c>
      <c r="B90" s="11">
        <v>9616.9671930000004</v>
      </c>
      <c r="C90" s="11">
        <v>2566.6337700000004</v>
      </c>
      <c r="D90" s="11">
        <v>2463.1686300000001</v>
      </c>
      <c r="E90" s="12">
        <v>-4.0311610175689481</v>
      </c>
      <c r="F90" s="12"/>
      <c r="G90" s="11">
        <v>29063.934649999999</v>
      </c>
      <c r="H90" s="11">
        <v>7648.6388699999989</v>
      </c>
      <c r="I90" s="11">
        <v>10100.819999999998</v>
      </c>
      <c r="J90" s="12">
        <v>32.060359649324113</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1933.5157900000002</v>
      </c>
      <c r="C92" s="18">
        <v>359.39890000000003</v>
      </c>
      <c r="D92" s="18">
        <v>84.382999999999996</v>
      </c>
      <c r="E92" s="16">
        <v>-76.521074494106699</v>
      </c>
      <c r="F92" s="16"/>
      <c r="G92" s="18">
        <v>11041.121860000001</v>
      </c>
      <c r="H92" s="18">
        <v>1552.5244999999998</v>
      </c>
      <c r="I92" s="18">
        <v>182.63159999999999</v>
      </c>
      <c r="J92" s="16">
        <v>-88.236475495233734</v>
      </c>
      <c r="K92" s="127"/>
      <c r="L92" s="12"/>
      <c r="M92" s="16"/>
      <c r="N92"/>
      <c r="O92"/>
      <c r="P92"/>
      <c r="Q92"/>
      <c r="R92"/>
      <c r="S92"/>
      <c r="T92"/>
      <c r="U92"/>
      <c r="V92"/>
    </row>
    <row r="93" spans="1:22" ht="13.2" x14ac:dyDescent="0.25">
      <c r="A93" s="84"/>
      <c r="B93" s="90"/>
      <c r="C93" s="90"/>
      <c r="D93" s="90"/>
      <c r="E93" s="90"/>
      <c r="F93" s="90"/>
      <c r="G93" s="90"/>
      <c r="H93" s="90"/>
      <c r="I93" s="90"/>
      <c r="J93" s="84"/>
      <c r="K93" s="9"/>
      <c r="L93" s="12"/>
      <c r="M93" s="9"/>
      <c r="N93"/>
      <c r="O93"/>
      <c r="P93"/>
      <c r="Q93"/>
      <c r="R93"/>
      <c r="S93"/>
      <c r="T93"/>
      <c r="U93"/>
      <c r="V93"/>
    </row>
    <row r="94" spans="1:22" ht="13.2" x14ac:dyDescent="0.25">
      <c r="A94" s="9" t="s">
        <v>405</v>
      </c>
      <c r="B94" s="9"/>
      <c r="C94" s="9"/>
      <c r="D94" s="9"/>
      <c r="E94" s="9"/>
      <c r="F94" s="9"/>
      <c r="G94" s="9"/>
      <c r="H94" s="9"/>
      <c r="I94" s="9"/>
      <c r="J94" s="9"/>
      <c r="K94" s="9"/>
      <c r="L94" s="12"/>
      <c r="M94" s="9"/>
      <c r="N94"/>
      <c r="O94"/>
      <c r="P94"/>
      <c r="Q94"/>
      <c r="R94"/>
      <c r="S94"/>
      <c r="T94"/>
      <c r="U94"/>
      <c r="V94"/>
    </row>
    <row r="95" spans="1:22" ht="20.100000000000001" customHeight="1" x14ac:dyDescent="0.2">
      <c r="A95" s="431" t="s">
        <v>158</v>
      </c>
      <c r="B95" s="431"/>
      <c r="C95" s="431"/>
      <c r="D95" s="431"/>
      <c r="E95" s="431"/>
      <c r="F95" s="431"/>
      <c r="G95" s="431"/>
      <c r="H95" s="431"/>
      <c r="I95" s="431"/>
      <c r="J95" s="431"/>
      <c r="K95" s="383"/>
      <c r="L95" s="12"/>
      <c r="M95" s="383"/>
      <c r="O95" s="171"/>
    </row>
    <row r="96" spans="1:22" ht="20.100000000000001" customHeight="1" x14ac:dyDescent="0.2">
      <c r="A96" s="432" t="s">
        <v>153</v>
      </c>
      <c r="B96" s="432"/>
      <c r="C96" s="432"/>
      <c r="D96" s="432"/>
      <c r="E96" s="432"/>
      <c r="F96" s="432"/>
      <c r="G96" s="432"/>
      <c r="H96" s="432"/>
      <c r="I96" s="432"/>
      <c r="J96" s="432"/>
      <c r="K96" s="383"/>
      <c r="L96" s="12"/>
      <c r="M96" s="383"/>
      <c r="O96" s="171"/>
    </row>
    <row r="97" spans="1:24" s="20" customFormat="1" x14ac:dyDescent="0.2">
      <c r="A97" s="17"/>
      <c r="B97" s="433" t="s">
        <v>101</v>
      </c>
      <c r="C97" s="433"/>
      <c r="D97" s="433"/>
      <c r="E97" s="433"/>
      <c r="F97" s="384"/>
      <c r="G97" s="433" t="s">
        <v>416</v>
      </c>
      <c r="H97" s="433"/>
      <c r="I97" s="433"/>
      <c r="J97" s="433"/>
      <c r="K97" s="384"/>
      <c r="L97" s="12"/>
      <c r="M97" s="384"/>
      <c r="N97" s="91"/>
      <c r="O97" s="167"/>
      <c r="P97" s="167"/>
      <c r="Q97" s="167"/>
      <c r="R97" s="91"/>
    </row>
    <row r="98" spans="1:24" s="20" customFormat="1" x14ac:dyDescent="0.2">
      <c r="A98" s="17" t="s">
        <v>257</v>
      </c>
      <c r="B98" s="436">
        <v>2021</v>
      </c>
      <c r="C98" s="434" t="s">
        <v>526</v>
      </c>
      <c r="D98" s="434"/>
      <c r="E98" s="434"/>
      <c r="F98" s="384"/>
      <c r="G98" s="436">
        <v>2021</v>
      </c>
      <c r="H98" s="434" t="s">
        <v>526</v>
      </c>
      <c r="I98" s="434"/>
      <c r="J98" s="434"/>
      <c r="K98" s="384"/>
      <c r="L98" s="12"/>
      <c r="M98" s="384"/>
      <c r="N98" s="91"/>
      <c r="O98" s="167"/>
      <c r="P98" s="167"/>
      <c r="Q98" s="167"/>
      <c r="R98" s="91"/>
    </row>
    <row r="99" spans="1:24" s="20" customFormat="1" x14ac:dyDescent="0.2">
      <c r="A99" s="123"/>
      <c r="B99" s="439"/>
      <c r="C99" s="254">
        <v>2021</v>
      </c>
      <c r="D99" s="254">
        <v>2022</v>
      </c>
      <c r="E99" s="385" t="s">
        <v>536</v>
      </c>
      <c r="F99" s="125"/>
      <c r="G99" s="439"/>
      <c r="H99" s="254">
        <v>2021</v>
      </c>
      <c r="I99" s="254">
        <v>2022</v>
      </c>
      <c r="J99" s="385" t="s">
        <v>536</v>
      </c>
      <c r="K99" s="384"/>
      <c r="L99" s="12"/>
      <c r="M99" s="384"/>
      <c r="O99" s="168"/>
      <c r="P99" s="168"/>
      <c r="Q99" s="168"/>
    </row>
    <row r="100" spans="1:24" x14ac:dyDescent="0.2">
      <c r="A100" s="9"/>
      <c r="B100" s="9"/>
      <c r="C100" s="9"/>
      <c r="D100" s="9"/>
      <c r="E100" s="9"/>
      <c r="F100" s="9"/>
      <c r="G100" s="9"/>
      <c r="H100" s="9"/>
      <c r="I100" s="9"/>
      <c r="J100" s="11"/>
      <c r="K100" s="11"/>
      <c r="L100" s="12"/>
      <c r="M100" s="11"/>
      <c r="O100" s="171"/>
    </row>
    <row r="101" spans="1:24" s="21" customFormat="1" x14ac:dyDescent="0.2">
      <c r="A101" s="86" t="s">
        <v>288</v>
      </c>
      <c r="B101" s="86">
        <v>51036.374472899995</v>
      </c>
      <c r="C101" s="86">
        <v>5433.8311100000001</v>
      </c>
      <c r="D101" s="86">
        <v>8868.3379889999997</v>
      </c>
      <c r="E101" s="16">
        <v>63.205992410757858</v>
      </c>
      <c r="F101" s="86"/>
      <c r="G101" s="86">
        <v>326875.68810000014</v>
      </c>
      <c r="H101" s="86">
        <v>45972.542259999958</v>
      </c>
      <c r="I101" s="86">
        <v>82145.395309999993</v>
      </c>
      <c r="J101" s="16">
        <v>78.683603889953929</v>
      </c>
      <c r="K101" s="16"/>
      <c r="L101" s="12"/>
      <c r="M101" s="16"/>
      <c r="O101" s="170"/>
      <c r="P101" s="198"/>
      <c r="Q101" s="198"/>
    </row>
    <row r="102" spans="1:24" ht="11.25" customHeight="1" x14ac:dyDescent="0.2">
      <c r="A102" s="17"/>
      <c r="B102" s="18"/>
      <c r="C102" s="18"/>
      <c r="D102" s="18"/>
      <c r="E102" s="16"/>
      <c r="F102" s="16"/>
      <c r="G102" s="18"/>
      <c r="H102" s="18"/>
      <c r="I102" s="18"/>
      <c r="J102" s="12"/>
      <c r="K102" s="12"/>
      <c r="L102" s="12"/>
      <c r="M102" s="12"/>
      <c r="N102" s="83"/>
      <c r="O102" s="173"/>
      <c r="P102" s="166"/>
      <c r="Q102" s="166"/>
      <c r="R102" s="83"/>
      <c r="S102" s="83"/>
      <c r="T102" s="83"/>
      <c r="U102" s="83"/>
      <c r="V102" s="83"/>
      <c r="W102" s="83"/>
      <c r="X102" s="83"/>
    </row>
    <row r="103" spans="1:24" s="20" customFormat="1" ht="11.25" customHeight="1" x14ac:dyDescent="0.2">
      <c r="A103" s="17" t="s">
        <v>298</v>
      </c>
      <c r="B103" s="18">
        <v>2266.8734257000001</v>
      </c>
      <c r="C103" s="18">
        <v>263.25925300000006</v>
      </c>
      <c r="D103" s="18">
        <v>135.48080999999999</v>
      </c>
      <c r="E103" s="16">
        <v>-48.537113717328687</v>
      </c>
      <c r="F103" s="16"/>
      <c r="G103" s="18">
        <v>162901.14512</v>
      </c>
      <c r="H103" s="18">
        <v>23986.603350000001</v>
      </c>
      <c r="I103" s="18">
        <v>17397.20593</v>
      </c>
      <c r="J103" s="16">
        <v>-27.471156811370719</v>
      </c>
      <c r="K103" s="16"/>
      <c r="L103" s="12"/>
      <c r="M103" s="16"/>
      <c r="O103" s="170"/>
      <c r="P103" s="168"/>
      <c r="Q103" s="168"/>
    </row>
    <row r="104" spans="1:24" ht="11.25" customHeight="1" x14ac:dyDescent="0.2">
      <c r="A104" s="9" t="s">
        <v>486</v>
      </c>
      <c r="B104" s="11">
        <v>83.889099000000002</v>
      </c>
      <c r="C104" s="11">
        <v>27.706001000000004</v>
      </c>
      <c r="D104" s="11">
        <v>16.080811999999998</v>
      </c>
      <c r="E104" s="12">
        <v>-41.959101206991235</v>
      </c>
      <c r="F104" s="12"/>
      <c r="G104" s="11">
        <v>17144.653289999998</v>
      </c>
      <c r="H104" s="11">
        <v>5518.517609999999</v>
      </c>
      <c r="I104" s="11">
        <v>3166.4777500000005</v>
      </c>
      <c r="J104" s="12">
        <v>-42.620863540199863</v>
      </c>
      <c r="K104" s="12"/>
      <c r="L104" s="12"/>
      <c r="M104" s="12"/>
      <c r="O104" s="171"/>
    </row>
    <row r="105" spans="1:24" ht="11.25" customHeight="1" x14ac:dyDescent="0.2">
      <c r="A105" s="9" t="s">
        <v>493</v>
      </c>
      <c r="B105" s="11">
        <v>16.092709999999997</v>
      </c>
      <c r="C105" s="11">
        <v>0.63432400000000011</v>
      </c>
      <c r="D105" s="11">
        <v>0.49691999999999997</v>
      </c>
      <c r="E105" s="12">
        <v>-21.661485297734302</v>
      </c>
      <c r="F105" s="12"/>
      <c r="G105" s="11">
        <v>16597.83783</v>
      </c>
      <c r="H105" s="11">
        <v>730.04943000000003</v>
      </c>
      <c r="I105" s="11">
        <v>342.97656000000001</v>
      </c>
      <c r="J105" s="12">
        <v>-53.020090708104519</v>
      </c>
      <c r="K105" s="12"/>
      <c r="L105" s="12"/>
      <c r="M105" s="12"/>
      <c r="O105" s="171"/>
    </row>
    <row r="106" spans="1:24" ht="11.25" customHeight="1" x14ac:dyDescent="0.2">
      <c r="A106" s="9" t="s">
        <v>487</v>
      </c>
      <c r="B106" s="11">
        <v>15.684825999999999</v>
      </c>
      <c r="C106" s="11">
        <v>0.42422399999999999</v>
      </c>
      <c r="D106" s="11">
        <v>0.25650600000000001</v>
      </c>
      <c r="E106" s="12">
        <v>-39.53524553066304</v>
      </c>
      <c r="F106" s="12"/>
      <c r="G106" s="11">
        <v>13512.701370000002</v>
      </c>
      <c r="H106" s="11">
        <v>1349.6985799999998</v>
      </c>
      <c r="I106" s="11">
        <v>813.37231000000008</v>
      </c>
      <c r="J106" s="12">
        <v>-39.736744036583325</v>
      </c>
      <c r="K106" s="12"/>
      <c r="L106" s="12"/>
      <c r="M106" s="12"/>
      <c r="O106" s="171"/>
    </row>
    <row r="107" spans="1:24" ht="11.25" customHeight="1" x14ac:dyDescent="0.2">
      <c r="A107" s="9" t="s">
        <v>488</v>
      </c>
      <c r="B107" s="11">
        <v>114.70825600000001</v>
      </c>
      <c r="C107" s="11">
        <v>28.073703999999999</v>
      </c>
      <c r="D107" s="11">
        <v>21.046873999999999</v>
      </c>
      <c r="E107" s="12">
        <v>-25.029935486959616</v>
      </c>
      <c r="F107" s="12"/>
      <c r="G107" s="11">
        <v>9535.8829800000003</v>
      </c>
      <c r="H107" s="11">
        <v>2285.6016300000001</v>
      </c>
      <c r="I107" s="11">
        <v>1588.46928</v>
      </c>
      <c r="J107" s="12">
        <v>-30.501043613623963</v>
      </c>
      <c r="K107" s="12"/>
      <c r="L107" s="12"/>
      <c r="M107" s="12"/>
      <c r="O107" s="171"/>
    </row>
    <row r="108" spans="1:24" ht="11.25" customHeight="1" x14ac:dyDescent="0.2">
      <c r="A108" s="9" t="s">
        <v>489</v>
      </c>
      <c r="B108" s="11">
        <v>46.264384</v>
      </c>
      <c r="C108" s="11">
        <v>14.013425000000002</v>
      </c>
      <c r="D108" s="11">
        <v>21.336943000000002</v>
      </c>
      <c r="E108" s="12">
        <v>52.260728551371272</v>
      </c>
      <c r="F108" s="12"/>
      <c r="G108" s="11">
        <v>11460.30601</v>
      </c>
      <c r="H108" s="11">
        <v>3505.5945999999999</v>
      </c>
      <c r="I108" s="11">
        <v>4202.5603899999996</v>
      </c>
      <c r="J108" s="12">
        <v>19.881528514449442</v>
      </c>
      <c r="K108" s="12"/>
      <c r="L108" s="12"/>
      <c r="M108" s="12"/>
      <c r="O108" s="171"/>
    </row>
    <row r="109" spans="1:24" ht="11.25" customHeight="1" x14ac:dyDescent="0.2">
      <c r="A109" s="9" t="s">
        <v>490</v>
      </c>
      <c r="B109" s="11">
        <v>402.00518</v>
      </c>
      <c r="C109" s="11">
        <v>44.348199999999999</v>
      </c>
      <c r="D109" s="11">
        <v>14.764169999999998</v>
      </c>
      <c r="E109" s="12">
        <v>-66.708524810477087</v>
      </c>
      <c r="F109" s="12"/>
      <c r="G109" s="11">
        <v>24237.252350000002</v>
      </c>
      <c r="H109" s="11">
        <v>2159.5483599999998</v>
      </c>
      <c r="I109" s="11">
        <v>1129.2065699999998</v>
      </c>
      <c r="J109" s="12">
        <v>-47.710984809805325</v>
      </c>
      <c r="K109" s="12"/>
      <c r="L109" s="12"/>
      <c r="M109" s="12"/>
      <c r="O109" s="171"/>
    </row>
    <row r="110" spans="1:24" ht="11.25" customHeight="1" x14ac:dyDescent="0.2">
      <c r="A110" s="9" t="s">
        <v>491</v>
      </c>
      <c r="B110" s="11">
        <v>97.926516700000008</v>
      </c>
      <c r="C110" s="11">
        <v>4.3108199999999997</v>
      </c>
      <c r="D110" s="11">
        <v>1.90754</v>
      </c>
      <c r="E110" s="12">
        <v>-55.74995012549816</v>
      </c>
      <c r="F110" s="12"/>
      <c r="G110" s="11">
        <v>6512.424579999999</v>
      </c>
      <c r="H110" s="11">
        <v>362.45728000000003</v>
      </c>
      <c r="I110" s="11">
        <v>248.38398999999998</v>
      </c>
      <c r="J110" s="12">
        <v>-31.472202737933713</v>
      </c>
      <c r="K110" s="12"/>
      <c r="L110" s="12"/>
      <c r="M110" s="12"/>
      <c r="O110" s="171"/>
    </row>
    <row r="111" spans="1:24" ht="11.25" customHeight="1" x14ac:dyDescent="0.2">
      <c r="A111" s="9" t="s">
        <v>492</v>
      </c>
      <c r="B111" s="11">
        <v>107.46949099999999</v>
      </c>
      <c r="C111" s="11">
        <v>0.20613000000000001</v>
      </c>
      <c r="D111" s="11">
        <v>0.80654999999999999</v>
      </c>
      <c r="E111" s="12">
        <v>291.28220055304899</v>
      </c>
      <c r="F111" s="12"/>
      <c r="G111" s="11">
        <v>10170.378409999999</v>
      </c>
      <c r="H111" s="11">
        <v>54.362679999999997</v>
      </c>
      <c r="I111" s="11">
        <v>86.155510000000007</v>
      </c>
      <c r="J111" s="12">
        <v>58.482823142641251</v>
      </c>
      <c r="K111" s="12"/>
      <c r="L111" s="12"/>
      <c r="M111" s="12"/>
      <c r="O111" s="171"/>
    </row>
    <row r="112" spans="1:24" ht="11.25" customHeight="1" x14ac:dyDescent="0.2">
      <c r="A112" s="9" t="s">
        <v>494</v>
      </c>
      <c r="B112" s="11">
        <v>1382.8329630000003</v>
      </c>
      <c r="C112" s="11">
        <v>143.54242500000001</v>
      </c>
      <c r="D112" s="11">
        <v>58.784494999999993</v>
      </c>
      <c r="E112" s="12">
        <v>-59.047302565774551</v>
      </c>
      <c r="F112" s="12"/>
      <c r="G112" s="11">
        <v>53729.708300000013</v>
      </c>
      <c r="H112" s="11">
        <v>8020.7731800000001</v>
      </c>
      <c r="I112" s="11">
        <v>5819.6035699999984</v>
      </c>
      <c r="J112" s="12">
        <v>-27.443359394436854</v>
      </c>
      <c r="K112" s="12"/>
      <c r="L112" s="12"/>
      <c r="M112" s="12"/>
      <c r="O112" s="171"/>
    </row>
    <row r="113" spans="1:24" ht="11.25" customHeight="1" x14ac:dyDescent="0.2">
      <c r="A113" s="9"/>
      <c r="B113" s="11"/>
      <c r="C113" s="11"/>
      <c r="D113" s="11"/>
      <c r="E113" s="12"/>
      <c r="F113" s="12"/>
      <c r="G113" s="11"/>
      <c r="H113" s="11"/>
      <c r="I113" s="11"/>
      <c r="J113" s="12"/>
      <c r="K113" s="12"/>
      <c r="L113" s="12"/>
      <c r="M113" s="12"/>
      <c r="O113" s="171"/>
    </row>
    <row r="114" spans="1:24" ht="11.25" customHeight="1" x14ac:dyDescent="0.2">
      <c r="A114" s="9" t="s">
        <v>354</v>
      </c>
      <c r="B114" s="11">
        <v>30188.635213000001</v>
      </c>
      <c r="C114" s="11">
        <v>2340.0617510000002</v>
      </c>
      <c r="D114" s="11">
        <v>3582.6867689999999</v>
      </c>
      <c r="E114" s="12">
        <v>53.10223191627216</v>
      </c>
      <c r="F114" s="16"/>
      <c r="G114" s="11">
        <v>100173.42687</v>
      </c>
      <c r="H114" s="11">
        <v>9751.5701000000008</v>
      </c>
      <c r="I114" s="11">
        <v>15355.654439999998</v>
      </c>
      <c r="J114" s="12">
        <v>57.468533605680562</v>
      </c>
      <c r="K114" s="12"/>
      <c r="L114" s="12"/>
      <c r="M114" s="12"/>
      <c r="N114" s="88"/>
      <c r="O114" s="173"/>
      <c r="P114" s="166"/>
      <c r="Q114" s="166"/>
      <c r="R114" s="83"/>
      <c r="S114" s="83"/>
      <c r="T114" s="83"/>
      <c r="U114" s="83"/>
      <c r="V114" s="83"/>
      <c r="W114" s="83"/>
      <c r="X114" s="83"/>
    </row>
    <row r="115" spans="1:24" ht="11.25" customHeight="1" x14ac:dyDescent="0.2">
      <c r="A115" s="9" t="s">
        <v>296</v>
      </c>
      <c r="B115" s="11">
        <v>3370.2774260000001</v>
      </c>
      <c r="C115" s="11">
        <v>217.10605100000004</v>
      </c>
      <c r="D115" s="11">
        <v>113.74049999999998</v>
      </c>
      <c r="E115" s="12">
        <v>-47.610626476735106</v>
      </c>
      <c r="F115" s="16"/>
      <c r="G115" s="11">
        <v>18560.470819999999</v>
      </c>
      <c r="H115" s="11">
        <v>3180.6067900000007</v>
      </c>
      <c r="I115" s="11">
        <v>1082.04973</v>
      </c>
      <c r="J115" s="12">
        <v>-65.979770482726039</v>
      </c>
      <c r="K115" s="12"/>
      <c r="L115" s="12"/>
      <c r="M115" s="12"/>
      <c r="N115" s="83"/>
      <c r="O115" s="173"/>
      <c r="P115" s="166"/>
      <c r="Q115" s="166"/>
      <c r="R115" s="83"/>
      <c r="S115" s="83"/>
      <c r="T115" s="83"/>
      <c r="U115" s="83"/>
      <c r="V115" s="83"/>
      <c r="W115" s="83"/>
      <c r="X115" s="83"/>
    </row>
    <row r="116" spans="1:24" ht="11.25" customHeight="1" x14ac:dyDescent="0.2">
      <c r="A116" s="9" t="s">
        <v>481</v>
      </c>
      <c r="B116" s="11">
        <v>3072.2537030000003</v>
      </c>
      <c r="C116" s="11">
        <v>1363.055413</v>
      </c>
      <c r="D116" s="11">
        <v>4087.8795</v>
      </c>
      <c r="E116" s="12">
        <v>199.9055989222648</v>
      </c>
      <c r="F116" s="16"/>
      <c r="G116" s="11">
        <v>11665.35986</v>
      </c>
      <c r="H116" s="11">
        <v>4623.2888700000003</v>
      </c>
      <c r="I116" s="11">
        <v>15833.018680000001</v>
      </c>
      <c r="J116" s="12">
        <v>242.46224117075343</v>
      </c>
      <c r="K116" s="12"/>
      <c r="L116" s="12"/>
      <c r="M116" s="12"/>
      <c r="N116" s="83"/>
      <c r="O116" s="173"/>
      <c r="P116" s="166"/>
      <c r="Q116" s="166"/>
      <c r="R116" s="83"/>
      <c r="S116" s="83"/>
      <c r="T116" s="83"/>
      <c r="U116" s="83"/>
      <c r="V116" s="83"/>
      <c r="W116" s="83"/>
      <c r="X116" s="83"/>
    </row>
    <row r="117" spans="1:24" x14ac:dyDescent="0.2">
      <c r="A117" s="9" t="s">
        <v>482</v>
      </c>
      <c r="B117" s="11">
        <v>15.259583000000005</v>
      </c>
      <c r="C117" s="11">
        <v>2.3695730000000004</v>
      </c>
      <c r="D117" s="11">
        <v>5.0755599999999994</v>
      </c>
      <c r="E117" s="12">
        <v>114.19724144392256</v>
      </c>
      <c r="F117" s="12"/>
      <c r="G117" s="11">
        <v>9336.36463</v>
      </c>
      <c r="H117" s="11">
        <v>2346.8192599999998</v>
      </c>
      <c r="I117" s="11">
        <v>31070.51211</v>
      </c>
      <c r="J117" s="12">
        <v>1223.9414146447734</v>
      </c>
      <c r="K117" s="12"/>
      <c r="L117" s="12"/>
      <c r="M117" s="12"/>
      <c r="O117" s="171"/>
    </row>
    <row r="118" spans="1:24" ht="11.25" customHeight="1" x14ac:dyDescent="0.2">
      <c r="A118" s="9" t="s">
        <v>484</v>
      </c>
      <c r="B118" s="11">
        <v>7021.5403750000005</v>
      </c>
      <c r="C118" s="11">
        <v>7.2539999999999996</v>
      </c>
      <c r="D118" s="11">
        <v>0</v>
      </c>
      <c r="E118" s="12" t="s">
        <v>539</v>
      </c>
      <c r="F118" s="16"/>
      <c r="G118" s="11">
        <v>14490.182600000002</v>
      </c>
      <c r="H118" s="11">
        <v>18.062459999999998</v>
      </c>
      <c r="I118" s="11">
        <v>0</v>
      </c>
      <c r="J118" s="12" t="s">
        <v>539</v>
      </c>
      <c r="K118" s="12"/>
      <c r="L118" s="12"/>
      <c r="M118" s="12"/>
      <c r="N118" s="83"/>
      <c r="O118" s="173"/>
      <c r="P118" s="166"/>
      <c r="Q118" s="166"/>
      <c r="R118" s="83"/>
      <c r="S118" s="83"/>
      <c r="T118" s="83"/>
      <c r="U118" s="83"/>
      <c r="V118" s="83"/>
      <c r="W118" s="83"/>
      <c r="X118" s="83"/>
    </row>
    <row r="119" spans="1:24" ht="11.25" customHeight="1" x14ac:dyDescent="0.2">
      <c r="A119" s="9" t="s">
        <v>355</v>
      </c>
      <c r="B119" s="11">
        <v>140.172</v>
      </c>
      <c r="C119" s="11">
        <v>0</v>
      </c>
      <c r="D119" s="11">
        <v>0</v>
      </c>
      <c r="E119" s="12" t="s">
        <v>539</v>
      </c>
      <c r="F119" s="12"/>
      <c r="G119" s="11">
        <v>802.94458999999995</v>
      </c>
      <c r="H119" s="11">
        <v>0</v>
      </c>
      <c r="I119" s="11">
        <v>0</v>
      </c>
      <c r="J119" s="12" t="s">
        <v>539</v>
      </c>
      <c r="K119" s="12"/>
      <c r="L119" s="12"/>
      <c r="M119" s="12"/>
      <c r="N119" s="256"/>
      <c r="O119" s="256"/>
      <c r="P119" s="256"/>
      <c r="Q119" s="256"/>
      <c r="R119" s="256"/>
      <c r="S119" s="83"/>
      <c r="T119" s="83"/>
      <c r="U119" s="83"/>
      <c r="V119" s="83"/>
      <c r="W119" s="83"/>
      <c r="X119" s="83"/>
    </row>
    <row r="120" spans="1:24" ht="11.25" customHeight="1" x14ac:dyDescent="0.2">
      <c r="A120" s="9" t="s">
        <v>353</v>
      </c>
      <c r="B120" s="11">
        <v>1171.65435</v>
      </c>
      <c r="C120" s="11">
        <v>5.4591000000000003</v>
      </c>
      <c r="D120" s="11">
        <v>42.884999999999998</v>
      </c>
      <c r="E120" s="12">
        <v>685.56904984338075</v>
      </c>
      <c r="F120" s="16"/>
      <c r="G120" s="11">
        <v>3122.48434</v>
      </c>
      <c r="H120" s="11">
        <v>40.673220000000001</v>
      </c>
      <c r="I120" s="11">
        <v>110.361</v>
      </c>
      <c r="J120" s="12">
        <v>171.33578310249351</v>
      </c>
      <c r="K120" s="12"/>
      <c r="L120" s="12"/>
      <c r="M120" s="12"/>
      <c r="N120" s="83"/>
      <c r="O120" s="173"/>
      <c r="P120" s="166"/>
      <c r="Q120" s="166"/>
      <c r="R120" s="83"/>
      <c r="S120" s="83"/>
      <c r="T120" s="83"/>
      <c r="U120" s="83"/>
      <c r="V120" s="83"/>
      <c r="W120" s="83"/>
      <c r="X120" s="83"/>
    </row>
    <row r="121" spans="1:24" ht="11.25" customHeight="1" x14ac:dyDescent="0.2">
      <c r="A121" s="9" t="s">
        <v>346</v>
      </c>
      <c r="B121" s="11">
        <v>1907.269</v>
      </c>
      <c r="C121" s="11">
        <v>386</v>
      </c>
      <c r="D121" s="11">
        <v>96.5</v>
      </c>
      <c r="E121" s="12">
        <v>-75</v>
      </c>
      <c r="F121" s="16"/>
      <c r="G121" s="11">
        <v>1470.7751499999999</v>
      </c>
      <c r="H121" s="11">
        <v>287.31700000000001</v>
      </c>
      <c r="I121" s="11">
        <v>84.630499999999998</v>
      </c>
      <c r="J121" s="12">
        <v>-70.544555316949584</v>
      </c>
      <c r="K121" s="12"/>
      <c r="L121" s="12"/>
      <c r="M121" s="12"/>
      <c r="N121" s="83"/>
      <c r="O121" s="173"/>
      <c r="P121" s="166"/>
      <c r="Q121" s="166"/>
      <c r="R121" s="83"/>
      <c r="S121" s="83"/>
      <c r="T121" s="83"/>
      <c r="U121" s="83"/>
      <c r="V121" s="83"/>
      <c r="W121" s="83"/>
      <c r="X121" s="83"/>
    </row>
    <row r="122" spans="1:24" ht="11.25" customHeight="1" x14ac:dyDescent="0.2">
      <c r="A122" s="9" t="s">
        <v>297</v>
      </c>
      <c r="B122" s="11">
        <v>48.42895</v>
      </c>
      <c r="C122" s="11">
        <v>40.32</v>
      </c>
      <c r="D122" s="11">
        <v>0</v>
      </c>
      <c r="E122" s="12" t="s">
        <v>539</v>
      </c>
      <c r="F122" s="16"/>
      <c r="G122" s="11">
        <v>243.01603000000003</v>
      </c>
      <c r="H122" s="11">
        <v>120.4</v>
      </c>
      <c r="I122" s="11">
        <v>0</v>
      </c>
      <c r="J122" s="12" t="s">
        <v>539</v>
      </c>
      <c r="K122" s="12"/>
      <c r="L122" s="12"/>
      <c r="M122" s="12"/>
      <c r="N122" s="83"/>
      <c r="O122" s="173"/>
      <c r="P122" s="166"/>
      <c r="Q122" s="166"/>
      <c r="R122" s="83"/>
      <c r="S122" s="83"/>
      <c r="T122" s="83"/>
      <c r="U122" s="83"/>
      <c r="V122" s="83"/>
      <c r="W122" s="83"/>
      <c r="X122" s="83"/>
    </row>
    <row r="123" spans="1:24" ht="11.25" customHeight="1" x14ac:dyDescent="0.2">
      <c r="A123" s="9" t="s">
        <v>294</v>
      </c>
      <c r="B123" s="11">
        <v>642</v>
      </c>
      <c r="C123" s="11">
        <v>0</v>
      </c>
      <c r="D123" s="11">
        <v>25</v>
      </c>
      <c r="E123" s="12" t="s">
        <v>539</v>
      </c>
      <c r="F123" s="16"/>
      <c r="G123" s="11">
        <v>667.26</v>
      </c>
      <c r="H123" s="11">
        <v>0</v>
      </c>
      <c r="I123" s="11">
        <v>20</v>
      </c>
      <c r="J123" s="12" t="s">
        <v>539</v>
      </c>
      <c r="K123" s="12"/>
      <c r="L123" s="12"/>
      <c r="M123" s="12"/>
      <c r="N123" s="83"/>
      <c r="O123" s="173"/>
      <c r="P123" s="166"/>
      <c r="Q123" s="166"/>
      <c r="R123" s="83"/>
      <c r="S123" s="83"/>
      <c r="T123" s="83"/>
      <c r="U123" s="83"/>
      <c r="V123" s="83"/>
      <c r="W123" s="83"/>
      <c r="X123" s="83"/>
    </row>
    <row r="124" spans="1:24" ht="11.25" customHeight="1" x14ac:dyDescent="0.2">
      <c r="A124" s="9" t="s">
        <v>314</v>
      </c>
      <c r="B124" s="11">
        <v>713.25313000000006</v>
      </c>
      <c r="C124" s="11">
        <v>711.10850000000005</v>
      </c>
      <c r="D124" s="11">
        <v>772.62118999999996</v>
      </c>
      <c r="E124" s="12">
        <v>8.6502537939006316</v>
      </c>
      <c r="F124" s="16"/>
      <c r="G124" s="11">
        <v>1101.5847699999999</v>
      </c>
      <c r="H124" s="11">
        <v>1093.2728900000002</v>
      </c>
      <c r="I124" s="11">
        <v>1096.8676799999998</v>
      </c>
      <c r="J124" s="12">
        <v>0.32880994606934166</v>
      </c>
      <c r="K124" s="12"/>
      <c r="L124" s="12"/>
      <c r="M124" s="12"/>
      <c r="N124" s="83"/>
      <c r="O124" s="173"/>
      <c r="P124" s="166"/>
      <c r="Q124" s="166"/>
      <c r="R124" s="83"/>
      <c r="S124" s="83"/>
      <c r="T124" s="83"/>
      <c r="U124" s="83"/>
      <c r="V124" s="83"/>
      <c r="W124" s="83"/>
      <c r="X124" s="83"/>
    </row>
    <row r="125" spans="1:24" ht="11.25" customHeight="1" x14ac:dyDescent="0.2">
      <c r="A125" s="9" t="s">
        <v>483</v>
      </c>
      <c r="B125" s="11">
        <v>3.5819000000000001</v>
      </c>
      <c r="C125" s="11">
        <v>3.5529000000000002</v>
      </c>
      <c r="D125" s="11">
        <v>5.4378000000000002</v>
      </c>
      <c r="E125" s="12">
        <v>53.052436038166007</v>
      </c>
      <c r="F125" s="16"/>
      <c r="G125" s="11">
        <v>8.1090499999999999</v>
      </c>
      <c r="H125" s="11">
        <v>6.4505499999999998</v>
      </c>
      <c r="I125" s="11">
        <v>9.1221399999999999</v>
      </c>
      <c r="J125" s="12">
        <v>41.416468363162835</v>
      </c>
      <c r="K125" s="12"/>
      <c r="L125" s="12"/>
      <c r="M125" s="12"/>
      <c r="N125" s="83"/>
      <c r="O125" s="173"/>
      <c r="P125" s="166"/>
      <c r="Q125" s="166"/>
      <c r="R125" s="83"/>
      <c r="S125" s="83"/>
      <c r="T125" s="83"/>
      <c r="U125" s="83"/>
      <c r="V125" s="83"/>
      <c r="W125" s="83"/>
      <c r="X125" s="83"/>
    </row>
    <row r="126" spans="1:24" ht="11.25" customHeight="1" x14ac:dyDescent="0.2">
      <c r="A126" s="9" t="s">
        <v>485</v>
      </c>
      <c r="B126" s="11">
        <v>0</v>
      </c>
      <c r="C126" s="11">
        <v>0</v>
      </c>
      <c r="D126" s="11">
        <v>0.59465000000000001</v>
      </c>
      <c r="E126" s="12" t="s">
        <v>539</v>
      </c>
      <c r="F126" s="16"/>
      <c r="G126" s="11">
        <v>0</v>
      </c>
      <c r="H126" s="11">
        <v>0</v>
      </c>
      <c r="I126" s="11">
        <v>8.7235200000000006</v>
      </c>
      <c r="J126" s="12" t="s">
        <v>539</v>
      </c>
      <c r="K126" s="12"/>
      <c r="L126" s="12"/>
      <c r="M126" s="12"/>
      <c r="N126" s="83"/>
      <c r="O126" s="173"/>
      <c r="P126" s="166"/>
      <c r="Q126" s="166"/>
      <c r="R126" s="83"/>
      <c r="S126" s="83"/>
      <c r="T126" s="83"/>
      <c r="U126" s="83"/>
      <c r="V126" s="83"/>
      <c r="W126" s="83"/>
      <c r="X126" s="83"/>
    </row>
    <row r="127" spans="1:24" ht="11.25" customHeight="1" x14ac:dyDescent="0.2">
      <c r="A127" s="9" t="s">
        <v>79</v>
      </c>
      <c r="B127" s="11">
        <v>3.9048000000000003</v>
      </c>
      <c r="C127" s="11">
        <v>3.9048000000000003</v>
      </c>
      <c r="D127" s="11">
        <v>0</v>
      </c>
      <c r="E127" s="12" t="s">
        <v>539</v>
      </c>
      <c r="F127" s="16"/>
      <c r="G127" s="11">
        <v>7.8160800000000004</v>
      </c>
      <c r="H127" s="11">
        <v>7.8160800000000004</v>
      </c>
      <c r="I127" s="11">
        <v>0</v>
      </c>
      <c r="J127" s="12" t="s">
        <v>539</v>
      </c>
      <c r="K127" s="12"/>
      <c r="L127" s="12"/>
      <c r="M127" s="12"/>
      <c r="N127" s="83"/>
      <c r="O127" s="173"/>
      <c r="P127" s="166"/>
      <c r="Q127" s="166"/>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1"/>
    </row>
    <row r="129" spans="1:23" x14ac:dyDescent="0.2">
      <c r="A129" s="17" t="s">
        <v>495</v>
      </c>
      <c r="B129" s="18">
        <v>471.27061720000006</v>
      </c>
      <c r="C129" s="18">
        <v>90.37976900000001</v>
      </c>
      <c r="D129" s="18">
        <v>0.43620999999999999</v>
      </c>
      <c r="E129" s="16">
        <v>-99.5173588018354</v>
      </c>
      <c r="F129" s="16"/>
      <c r="G129" s="18">
        <v>2324.7481899999998</v>
      </c>
      <c r="H129" s="18">
        <v>509.66169000000002</v>
      </c>
      <c r="I129" s="18">
        <v>77.249580000000009</v>
      </c>
      <c r="J129" s="16">
        <v>-84.842969068363757</v>
      </c>
      <c r="K129" s="12"/>
      <c r="L129" s="12"/>
      <c r="M129" s="12"/>
      <c r="O129" s="171"/>
    </row>
    <row r="130" spans="1:23" x14ac:dyDescent="0.2">
      <c r="A130" s="84"/>
      <c r="B130" s="90"/>
      <c r="C130" s="90"/>
      <c r="D130" s="90"/>
      <c r="E130" s="90"/>
      <c r="F130" s="90"/>
      <c r="G130" s="90"/>
      <c r="H130" s="90"/>
      <c r="I130" s="90"/>
      <c r="J130" s="84"/>
      <c r="K130" s="9"/>
      <c r="L130" s="12"/>
      <c r="M130" s="9"/>
      <c r="O130" s="171"/>
    </row>
    <row r="131" spans="1:23" x14ac:dyDescent="0.2">
      <c r="A131" s="9" t="s">
        <v>405</v>
      </c>
      <c r="B131" s="9"/>
      <c r="C131" s="9"/>
      <c r="D131" s="9"/>
      <c r="E131" s="9"/>
      <c r="F131" s="9"/>
      <c r="G131" s="9"/>
      <c r="H131" s="9"/>
      <c r="I131" s="9"/>
      <c r="J131" s="9"/>
      <c r="K131" s="9"/>
      <c r="L131" s="12"/>
      <c r="M131" s="9"/>
      <c r="O131" s="171"/>
    </row>
    <row r="132" spans="1:23" ht="20.100000000000001" customHeight="1" x14ac:dyDescent="0.2">
      <c r="A132" s="431" t="s">
        <v>161</v>
      </c>
      <c r="B132" s="431"/>
      <c r="C132" s="431"/>
      <c r="D132" s="431"/>
      <c r="E132" s="431"/>
      <c r="F132" s="431"/>
      <c r="G132" s="431"/>
      <c r="H132" s="431"/>
      <c r="I132" s="431"/>
      <c r="J132" s="431"/>
      <c r="K132" s="383"/>
      <c r="L132" s="12"/>
      <c r="M132" s="383"/>
      <c r="O132" s="171"/>
    </row>
    <row r="133" spans="1:23" ht="20.100000000000001" customHeight="1" x14ac:dyDescent="0.2">
      <c r="A133" s="432" t="s">
        <v>154</v>
      </c>
      <c r="B133" s="432"/>
      <c r="C133" s="432"/>
      <c r="D133" s="432"/>
      <c r="E133" s="432"/>
      <c r="F133" s="432"/>
      <c r="G133" s="432"/>
      <c r="H133" s="432"/>
      <c r="I133" s="432"/>
      <c r="J133" s="432"/>
      <c r="K133" s="383"/>
      <c r="L133" s="12"/>
      <c r="M133" s="383"/>
      <c r="O133" s="171"/>
    </row>
    <row r="134" spans="1:23" s="20" customFormat="1" x14ac:dyDescent="0.2">
      <c r="A134" s="17"/>
      <c r="B134" s="433" t="s">
        <v>299</v>
      </c>
      <c r="C134" s="433"/>
      <c r="D134" s="433"/>
      <c r="E134" s="433"/>
      <c r="F134" s="384"/>
      <c r="G134" s="433" t="s">
        <v>416</v>
      </c>
      <c r="H134" s="433"/>
      <c r="I134" s="433"/>
      <c r="J134" s="433"/>
      <c r="K134" s="384"/>
      <c r="L134" s="12"/>
      <c r="M134" s="384"/>
      <c r="N134" s="91"/>
      <c r="O134" s="167"/>
      <c r="P134" s="167"/>
      <c r="Q134" s="167"/>
      <c r="R134" s="91"/>
    </row>
    <row r="135" spans="1:23" s="20" customFormat="1" x14ac:dyDescent="0.2">
      <c r="A135" s="17" t="s">
        <v>257</v>
      </c>
      <c r="B135" s="436">
        <v>2021</v>
      </c>
      <c r="C135" s="434" t="s">
        <v>526</v>
      </c>
      <c r="D135" s="434"/>
      <c r="E135" s="434"/>
      <c r="F135" s="384"/>
      <c r="G135" s="436">
        <v>2021</v>
      </c>
      <c r="H135" s="434" t="s">
        <v>526</v>
      </c>
      <c r="I135" s="434"/>
      <c r="J135" s="434"/>
      <c r="K135" s="384"/>
      <c r="L135" s="12"/>
      <c r="M135" s="384"/>
      <c r="N135" s="91"/>
      <c r="O135" s="167"/>
      <c r="P135" s="167"/>
      <c r="Q135" s="167"/>
      <c r="R135" s="91"/>
    </row>
    <row r="136" spans="1:23" s="20" customFormat="1" x14ac:dyDescent="0.2">
      <c r="A136" s="123"/>
      <c r="B136" s="439"/>
      <c r="C136" s="254">
        <v>2021</v>
      </c>
      <c r="D136" s="254">
        <v>2022</v>
      </c>
      <c r="E136" s="385" t="s">
        <v>536</v>
      </c>
      <c r="F136" s="125"/>
      <c r="G136" s="439"/>
      <c r="H136" s="254">
        <v>2021</v>
      </c>
      <c r="I136" s="254">
        <v>2022</v>
      </c>
      <c r="J136" s="385" t="s">
        <v>536</v>
      </c>
      <c r="K136" s="384"/>
      <c r="L136" s="12"/>
      <c r="M136" s="384"/>
      <c r="O136" s="168"/>
      <c r="P136" s="168"/>
      <c r="Q136" s="168"/>
    </row>
    <row r="137" spans="1:23" ht="11.25" customHeight="1" x14ac:dyDescent="0.2">
      <c r="A137" s="9"/>
      <c r="B137" s="11"/>
      <c r="C137" s="11"/>
      <c r="D137" s="11"/>
      <c r="E137" s="12"/>
      <c r="F137" s="12"/>
      <c r="G137" s="11"/>
      <c r="H137" s="11"/>
      <c r="I137" s="11"/>
      <c r="J137" s="12"/>
      <c r="K137" s="12"/>
      <c r="L137" s="12"/>
      <c r="M137" s="12"/>
      <c r="O137" s="171"/>
    </row>
    <row r="138" spans="1:23" s="21" customFormat="1" x14ac:dyDescent="0.2">
      <c r="A138" s="86" t="s">
        <v>289</v>
      </c>
      <c r="B138" s="86">
        <v>135262.99252999999</v>
      </c>
      <c r="C138" s="86">
        <v>9226.6504000000004</v>
      </c>
      <c r="D138" s="86">
        <v>5942.0237599999991</v>
      </c>
      <c r="E138" s="16">
        <v>-35.599339929472137</v>
      </c>
      <c r="F138" s="86"/>
      <c r="G138" s="86">
        <v>38013.798490000001</v>
      </c>
      <c r="H138" s="86">
        <v>3340.4861300000007</v>
      </c>
      <c r="I138" s="86">
        <v>2261.7137600000001</v>
      </c>
      <c r="J138" s="16">
        <v>-32.293873646468356</v>
      </c>
      <c r="K138" s="16"/>
      <c r="L138" s="12"/>
      <c r="M138" s="16"/>
      <c r="O138" s="199"/>
      <c r="P138" s="198"/>
      <c r="Q138" s="198"/>
    </row>
    <row r="139" spans="1:23" ht="11.25" customHeight="1" x14ac:dyDescent="0.2">
      <c r="A139" s="17"/>
      <c r="B139" s="18"/>
      <c r="C139" s="18"/>
      <c r="D139" s="18"/>
      <c r="E139" s="16"/>
      <c r="F139" s="16"/>
      <c r="G139" s="18"/>
      <c r="H139" s="18"/>
      <c r="I139" s="18"/>
      <c r="J139" s="12"/>
      <c r="K139" s="12"/>
      <c r="L139" s="12"/>
      <c r="M139" s="12"/>
      <c r="N139" s="83"/>
      <c r="O139" s="173"/>
      <c r="P139" s="166"/>
      <c r="Q139" s="166"/>
      <c r="R139" s="83"/>
      <c r="S139" s="83"/>
      <c r="T139" s="83"/>
      <c r="U139" s="83"/>
      <c r="V139" s="83"/>
      <c r="W139" s="83"/>
    </row>
    <row r="140" spans="1:23" s="20" customFormat="1" ht="11.25" customHeight="1" x14ac:dyDescent="0.2">
      <c r="A140" s="207" t="s">
        <v>300</v>
      </c>
      <c r="B140" s="18">
        <v>133279.83199999999</v>
      </c>
      <c r="C140" s="18">
        <v>9057.1329999999998</v>
      </c>
      <c r="D140" s="18">
        <v>5805.8257599999997</v>
      </c>
      <c r="E140" s="16">
        <v>-35.897753074841674</v>
      </c>
      <c r="F140" s="16"/>
      <c r="G140" s="18">
        <v>24631.660520000001</v>
      </c>
      <c r="H140" s="18">
        <v>1877.4753800000003</v>
      </c>
      <c r="I140" s="18">
        <v>1119.8227600000002</v>
      </c>
      <c r="J140" s="16">
        <v>-40.354863135408991</v>
      </c>
      <c r="K140" s="16"/>
      <c r="L140" s="12"/>
      <c r="M140" s="16"/>
      <c r="N140" s="257"/>
      <c r="O140" s="257"/>
      <c r="P140" s="255"/>
      <c r="Q140" s="255"/>
      <c r="R140" s="255"/>
      <c r="S140" s="91"/>
      <c r="T140" s="91"/>
      <c r="U140" s="91"/>
      <c r="V140" s="91"/>
      <c r="W140" s="91"/>
    </row>
    <row r="141" spans="1:23" ht="11.25" customHeight="1" x14ac:dyDescent="0.2">
      <c r="A141" s="208" t="s">
        <v>118</v>
      </c>
      <c r="B141" s="11">
        <v>91524.161999999997</v>
      </c>
      <c r="C141" s="11">
        <v>8784.1329999999998</v>
      </c>
      <c r="D141" s="11">
        <v>5805.8257599999997</v>
      </c>
      <c r="E141" s="12">
        <v>-33.905534444890577</v>
      </c>
      <c r="F141" s="16"/>
      <c r="G141" s="11">
        <v>20498.706120000003</v>
      </c>
      <c r="H141" s="11">
        <v>1859.5263800000002</v>
      </c>
      <c r="I141" s="11">
        <v>1119.8227600000002</v>
      </c>
      <c r="J141" s="12">
        <v>-39.779140965991566</v>
      </c>
      <c r="K141" s="12"/>
      <c r="L141" s="12"/>
      <c r="M141" s="12"/>
      <c r="N141" s="83"/>
      <c r="O141" s="173"/>
      <c r="P141" s="166"/>
      <c r="Q141" s="166"/>
      <c r="R141" s="83"/>
      <c r="S141" s="83"/>
      <c r="T141" s="83"/>
      <c r="U141" s="83"/>
      <c r="V141" s="83"/>
      <c r="W141" s="83"/>
    </row>
    <row r="142" spans="1:23" ht="11.25" customHeight="1" x14ac:dyDescent="0.2">
      <c r="A142" s="208" t="s">
        <v>119</v>
      </c>
      <c r="B142" s="11">
        <v>41408.660000000003</v>
      </c>
      <c r="C142" s="11">
        <v>0</v>
      </c>
      <c r="D142" s="11">
        <v>0</v>
      </c>
      <c r="E142" s="12" t="s">
        <v>539</v>
      </c>
      <c r="F142" s="16"/>
      <c r="G142" s="11">
        <v>4078.5079499999997</v>
      </c>
      <c r="H142" s="11">
        <v>0</v>
      </c>
      <c r="I142" s="11">
        <v>0</v>
      </c>
      <c r="J142" s="12" t="s">
        <v>539</v>
      </c>
      <c r="K142" s="12"/>
      <c r="L142" s="12"/>
      <c r="M142" s="12"/>
      <c r="O142" s="171"/>
    </row>
    <row r="143" spans="1:23" ht="11.25" customHeight="1" x14ac:dyDescent="0.2">
      <c r="A143" s="208" t="s">
        <v>325</v>
      </c>
      <c r="B143" s="11">
        <v>0</v>
      </c>
      <c r="C143" s="11">
        <v>0</v>
      </c>
      <c r="D143" s="11">
        <v>0</v>
      </c>
      <c r="E143" s="12" t="s">
        <v>539</v>
      </c>
      <c r="F143" s="16"/>
      <c r="G143" s="11">
        <v>0</v>
      </c>
      <c r="H143" s="11">
        <v>0</v>
      </c>
      <c r="I143" s="11">
        <v>0</v>
      </c>
      <c r="J143" s="12" t="s">
        <v>539</v>
      </c>
      <c r="K143" s="12"/>
      <c r="L143" s="12"/>
      <c r="M143" s="12"/>
      <c r="O143" s="171"/>
    </row>
    <row r="144" spans="1:23" ht="11.25" customHeight="1" x14ac:dyDescent="0.2">
      <c r="A144" s="208" t="s">
        <v>326</v>
      </c>
      <c r="B144" s="11">
        <v>347.01</v>
      </c>
      <c r="C144" s="11">
        <v>273</v>
      </c>
      <c r="D144" s="11">
        <v>0</v>
      </c>
      <c r="E144" s="12" t="s">
        <v>539</v>
      </c>
      <c r="F144" s="16"/>
      <c r="G144" s="11">
        <v>54.446449999999999</v>
      </c>
      <c r="H144" s="11">
        <v>17.949000000000002</v>
      </c>
      <c r="I144" s="11">
        <v>0</v>
      </c>
      <c r="J144" s="12" t="s">
        <v>539</v>
      </c>
      <c r="K144" s="12"/>
      <c r="L144" s="12"/>
      <c r="M144" s="12"/>
      <c r="O144" s="171"/>
    </row>
    <row r="145" spans="1:17" ht="11.25" customHeight="1" x14ac:dyDescent="0.2">
      <c r="A145" s="208"/>
      <c r="B145" s="11"/>
      <c r="C145" s="11"/>
      <c r="D145" s="11"/>
      <c r="E145" s="12"/>
      <c r="F145" s="16"/>
      <c r="G145" s="11"/>
      <c r="H145" s="11"/>
      <c r="I145" s="11"/>
      <c r="J145" s="12"/>
      <c r="K145" s="12"/>
      <c r="L145" s="12"/>
      <c r="M145" s="12"/>
      <c r="O145" s="171"/>
    </row>
    <row r="146" spans="1:17" s="20" customFormat="1" ht="11.25" customHeight="1" x14ac:dyDescent="0.2">
      <c r="A146" s="207" t="s">
        <v>301</v>
      </c>
      <c r="B146" s="18">
        <v>1238.5230000000001</v>
      </c>
      <c r="C146" s="18">
        <v>5.2999999999999999E-2</v>
      </c>
      <c r="D146" s="18">
        <v>0</v>
      </c>
      <c r="E146" s="16" t="s">
        <v>539</v>
      </c>
      <c r="F146" s="16"/>
      <c r="G146" s="18">
        <v>118.01299999999999</v>
      </c>
      <c r="H146" s="18">
        <v>5.2999999999999999E-2</v>
      </c>
      <c r="I146" s="18">
        <v>0</v>
      </c>
      <c r="J146" s="16" t="s">
        <v>539</v>
      </c>
      <c r="K146" s="16"/>
      <c r="L146" s="12"/>
      <c r="M146" s="16"/>
      <c r="O146" s="170"/>
      <c r="P146" s="168"/>
      <c r="Q146" s="168"/>
    </row>
    <row r="147" spans="1:17" ht="11.25" customHeight="1" x14ac:dyDescent="0.2">
      <c r="A147" s="208" t="s">
        <v>118</v>
      </c>
      <c r="B147" s="11">
        <v>0</v>
      </c>
      <c r="C147" s="11">
        <v>0</v>
      </c>
      <c r="D147" s="11">
        <v>0</v>
      </c>
      <c r="E147" s="12" t="s">
        <v>539</v>
      </c>
      <c r="F147" s="16"/>
      <c r="G147" s="11">
        <v>0</v>
      </c>
      <c r="H147" s="11">
        <v>0</v>
      </c>
      <c r="I147" s="11">
        <v>0</v>
      </c>
      <c r="J147" s="12" t="s">
        <v>539</v>
      </c>
      <c r="K147" s="12"/>
      <c r="L147" s="12"/>
      <c r="M147" s="12"/>
      <c r="O147" s="171"/>
    </row>
    <row r="148" spans="1:17" ht="11.25" customHeight="1" x14ac:dyDescent="0.2">
      <c r="A148" s="208" t="s">
        <v>119</v>
      </c>
      <c r="B148" s="11">
        <v>0</v>
      </c>
      <c r="C148" s="11">
        <v>0</v>
      </c>
      <c r="D148" s="11">
        <v>0</v>
      </c>
      <c r="E148" s="12" t="s">
        <v>539</v>
      </c>
      <c r="F148" s="16"/>
      <c r="G148" s="11">
        <v>0</v>
      </c>
      <c r="H148" s="11">
        <v>0</v>
      </c>
      <c r="I148" s="11">
        <v>0</v>
      </c>
      <c r="J148" s="12" t="s">
        <v>539</v>
      </c>
      <c r="K148" s="12"/>
      <c r="L148" s="12"/>
      <c r="M148" s="12"/>
      <c r="O148" s="171"/>
    </row>
    <row r="149" spans="1:17" ht="11.25" customHeight="1" x14ac:dyDescent="0.2">
      <c r="A149" s="208" t="s">
        <v>359</v>
      </c>
      <c r="B149" s="11">
        <v>1238.5230000000001</v>
      </c>
      <c r="C149" s="11">
        <v>5.2999999999999999E-2</v>
      </c>
      <c r="D149" s="11">
        <v>0</v>
      </c>
      <c r="E149" s="12" t="s">
        <v>539</v>
      </c>
      <c r="F149" s="16"/>
      <c r="G149" s="11">
        <v>118.01299999999999</v>
      </c>
      <c r="H149" s="11">
        <v>5.2999999999999999E-2</v>
      </c>
      <c r="I149" s="11">
        <v>0</v>
      </c>
      <c r="J149" s="12" t="s">
        <v>539</v>
      </c>
      <c r="K149" s="12"/>
      <c r="L149" s="12"/>
      <c r="M149" s="12"/>
      <c r="O149" s="171"/>
    </row>
    <row r="150" spans="1:17" ht="11.25" customHeight="1" x14ac:dyDescent="0.2">
      <c r="A150" s="208"/>
      <c r="B150" s="11"/>
      <c r="C150" s="11"/>
      <c r="D150" s="11"/>
      <c r="E150" s="12"/>
      <c r="F150" s="16"/>
      <c r="G150" s="11"/>
      <c r="H150" s="11"/>
      <c r="I150" s="11"/>
      <c r="J150" s="12"/>
      <c r="K150" s="12"/>
      <c r="L150" s="12"/>
      <c r="M150" s="12"/>
      <c r="O150" s="171"/>
    </row>
    <row r="151" spans="1:17" s="20" customFormat="1" ht="11.25" customHeight="1" x14ac:dyDescent="0.2">
      <c r="A151" s="207" t="s">
        <v>356</v>
      </c>
      <c r="B151" s="18">
        <v>446.85453000000007</v>
      </c>
      <c r="C151" s="18">
        <v>74.241399999999999</v>
      </c>
      <c r="D151" s="18">
        <v>79.725999999999999</v>
      </c>
      <c r="E151" s="16">
        <v>7.3875223258182103</v>
      </c>
      <c r="F151" s="18"/>
      <c r="G151" s="18">
        <v>11515.992979999999</v>
      </c>
      <c r="H151" s="18">
        <v>1012.62003</v>
      </c>
      <c r="I151" s="18">
        <v>712.57591000000002</v>
      </c>
      <c r="J151" s="16">
        <v>-29.630474522610413</v>
      </c>
      <c r="K151" s="16"/>
      <c r="L151" s="12"/>
      <c r="M151" s="16"/>
      <c r="O151" s="170"/>
      <c r="P151" s="168"/>
      <c r="Q151" s="168"/>
    </row>
    <row r="152" spans="1:17" ht="11.25" customHeight="1" x14ac:dyDescent="0.2">
      <c r="A152" s="208" t="s">
        <v>302</v>
      </c>
      <c r="B152" s="11">
        <v>0</v>
      </c>
      <c r="C152" s="11">
        <v>0</v>
      </c>
      <c r="D152" s="11">
        <v>0</v>
      </c>
      <c r="E152" s="12" t="s">
        <v>539</v>
      </c>
      <c r="F152" s="16"/>
      <c r="G152" s="11">
        <v>0</v>
      </c>
      <c r="H152" s="11">
        <v>0</v>
      </c>
      <c r="I152" s="11">
        <v>0</v>
      </c>
      <c r="J152" s="12" t="s">
        <v>539</v>
      </c>
      <c r="K152" s="12"/>
      <c r="L152" s="12"/>
      <c r="M152" s="12"/>
      <c r="O152" s="171"/>
    </row>
    <row r="153" spans="1:17" ht="11.25" customHeight="1" x14ac:dyDescent="0.2">
      <c r="A153" s="208" t="s">
        <v>336</v>
      </c>
      <c r="B153" s="11">
        <v>0</v>
      </c>
      <c r="C153" s="11">
        <v>0</v>
      </c>
      <c r="D153" s="11">
        <v>0</v>
      </c>
      <c r="E153" s="12" t="s">
        <v>539</v>
      </c>
      <c r="F153" s="16"/>
      <c r="G153" s="11">
        <v>0</v>
      </c>
      <c r="H153" s="11">
        <v>0</v>
      </c>
      <c r="I153" s="11">
        <v>0</v>
      </c>
      <c r="J153" s="12" t="s">
        <v>539</v>
      </c>
      <c r="K153" s="12"/>
      <c r="L153" s="12"/>
      <c r="M153" s="12"/>
      <c r="O153" s="171"/>
    </row>
    <row r="154" spans="1:17" ht="11.25" customHeight="1" x14ac:dyDescent="0.2">
      <c r="A154" s="208" t="s">
        <v>386</v>
      </c>
      <c r="B154" s="11">
        <v>289.26453000000004</v>
      </c>
      <c r="C154" s="11">
        <v>42.282400000000003</v>
      </c>
      <c r="D154" s="11">
        <v>58.052999999999997</v>
      </c>
      <c r="E154" s="12">
        <v>37.29826121506818</v>
      </c>
      <c r="F154" s="16"/>
      <c r="G154" s="11">
        <v>7161.7984599999991</v>
      </c>
      <c r="H154" s="11">
        <v>556.54386</v>
      </c>
      <c r="I154" s="11">
        <v>494.48554000000001</v>
      </c>
      <c r="J154" s="12">
        <v>-11.150661153642048</v>
      </c>
      <c r="K154" s="12"/>
      <c r="L154" s="12"/>
      <c r="M154" s="12"/>
      <c r="O154" s="171"/>
    </row>
    <row r="155" spans="1:17" ht="11.25" customHeight="1" x14ac:dyDescent="0.2">
      <c r="A155" s="208" t="s">
        <v>337</v>
      </c>
      <c r="B155" s="11">
        <v>0</v>
      </c>
      <c r="C155" s="11">
        <v>0</v>
      </c>
      <c r="D155" s="11">
        <v>0</v>
      </c>
      <c r="E155" s="12" t="s">
        <v>539</v>
      </c>
      <c r="F155" s="16"/>
      <c r="G155" s="11">
        <v>0</v>
      </c>
      <c r="H155" s="11">
        <v>0</v>
      </c>
      <c r="I155" s="11">
        <v>0</v>
      </c>
      <c r="J155" s="12" t="s">
        <v>539</v>
      </c>
      <c r="K155" s="12"/>
      <c r="L155" s="12"/>
      <c r="M155" s="12"/>
      <c r="O155" s="171"/>
    </row>
    <row r="156" spans="1:17" ht="11.25" customHeight="1" x14ac:dyDescent="0.2">
      <c r="A156" s="208" t="s">
        <v>303</v>
      </c>
      <c r="B156" s="11">
        <v>157.59</v>
      </c>
      <c r="C156" s="11">
        <v>31.959</v>
      </c>
      <c r="D156" s="11">
        <v>21.672999999999998</v>
      </c>
      <c r="E156" s="12">
        <v>-32.184987014612474</v>
      </c>
      <c r="F156" s="16"/>
      <c r="G156" s="11">
        <v>4354.1945199999991</v>
      </c>
      <c r="H156" s="11">
        <v>456.07617000000005</v>
      </c>
      <c r="I156" s="11">
        <v>218.09037000000001</v>
      </c>
      <c r="J156" s="12">
        <v>-52.181152108868133</v>
      </c>
      <c r="K156" s="12"/>
      <c r="L156" s="12"/>
      <c r="M156" s="12"/>
      <c r="O156" s="171"/>
    </row>
    <row r="157" spans="1:17" ht="11.25" customHeight="1" x14ac:dyDescent="0.2">
      <c r="A157" s="208"/>
      <c r="B157" s="11"/>
      <c r="C157" s="11"/>
      <c r="D157" s="11"/>
      <c r="E157" s="12"/>
      <c r="F157" s="16"/>
      <c r="G157" s="11"/>
      <c r="H157" s="11"/>
      <c r="I157" s="11"/>
      <c r="J157" s="12"/>
      <c r="K157" s="12"/>
      <c r="L157" s="12"/>
      <c r="M157" s="12"/>
      <c r="O157" s="171"/>
    </row>
    <row r="158" spans="1:17" s="20" customFormat="1" ht="11.25" customHeight="1" x14ac:dyDescent="0.2">
      <c r="A158" s="207" t="s">
        <v>327</v>
      </c>
      <c r="B158" s="18">
        <v>297.78300000000002</v>
      </c>
      <c r="C158" s="18">
        <v>95.222999999999999</v>
      </c>
      <c r="D158" s="18">
        <v>56.472000000000001</v>
      </c>
      <c r="E158" s="16">
        <v>-40.695000157524966</v>
      </c>
      <c r="F158" s="16"/>
      <c r="G158" s="18">
        <v>1748.1319900000001</v>
      </c>
      <c r="H158" s="18">
        <v>450.33771999999999</v>
      </c>
      <c r="I158" s="18">
        <v>429.31508999999994</v>
      </c>
      <c r="J158" s="16">
        <v>-4.6681921292313717</v>
      </c>
      <c r="K158" s="16"/>
      <c r="L158" s="12"/>
      <c r="M158" s="16"/>
      <c r="O158" s="170"/>
      <c r="P158" s="168"/>
      <c r="Q158" s="168"/>
    </row>
    <row r="159" spans="1:17" s="20" customFormat="1" ht="11.25" customHeight="1" x14ac:dyDescent="0.2">
      <c r="A159" s="207" t="s">
        <v>357</v>
      </c>
      <c r="B159" s="18">
        <v>0</v>
      </c>
      <c r="C159" s="18">
        <v>0</v>
      </c>
      <c r="D159" s="18">
        <v>0</v>
      </c>
      <c r="E159" s="16" t="s">
        <v>539</v>
      </c>
      <c r="F159" s="16"/>
      <c r="G159" s="18">
        <v>0</v>
      </c>
      <c r="H159" s="18">
        <v>0</v>
      </c>
      <c r="I159" s="18">
        <v>0</v>
      </c>
      <c r="J159" s="16" t="s">
        <v>539</v>
      </c>
      <c r="K159" s="16"/>
      <c r="L159" s="12"/>
      <c r="M159" s="16"/>
      <c r="O159" s="170"/>
      <c r="P159" s="168"/>
      <c r="Q159" s="168"/>
    </row>
    <row r="160" spans="1:17" x14ac:dyDescent="0.2">
      <c r="A160" s="83"/>
      <c r="B160" s="90"/>
      <c r="C160" s="90"/>
      <c r="D160" s="90"/>
      <c r="E160" s="90"/>
      <c r="F160" s="90"/>
      <c r="G160" s="90"/>
      <c r="H160" s="90"/>
      <c r="I160" s="90"/>
      <c r="J160" s="84"/>
      <c r="K160" s="9"/>
      <c r="L160" s="12"/>
      <c r="M160" s="9"/>
      <c r="O160" s="171"/>
    </row>
    <row r="161" spans="1:18" x14ac:dyDescent="0.2">
      <c r="A161" s="9" t="s">
        <v>406</v>
      </c>
      <c r="B161" s="9"/>
      <c r="C161" s="9"/>
      <c r="D161" s="9"/>
      <c r="E161" s="9"/>
      <c r="F161" s="9"/>
      <c r="G161" s="9"/>
      <c r="H161" s="9"/>
      <c r="I161" s="9"/>
      <c r="J161" s="9"/>
      <c r="K161" s="9"/>
      <c r="L161" s="12"/>
      <c r="M161" s="9"/>
      <c r="O161" s="171"/>
    </row>
    <row r="162" spans="1:18" ht="20.100000000000001" customHeight="1" x14ac:dyDescent="0.2">
      <c r="A162" s="431" t="s">
        <v>162</v>
      </c>
      <c r="B162" s="431"/>
      <c r="C162" s="431"/>
      <c r="D162" s="431"/>
      <c r="E162" s="431"/>
      <c r="F162" s="431"/>
      <c r="G162" s="431"/>
      <c r="H162" s="431"/>
      <c r="I162" s="431"/>
      <c r="J162" s="431"/>
      <c r="K162" s="383"/>
      <c r="L162" s="12"/>
      <c r="M162" s="383"/>
      <c r="O162" s="171"/>
    </row>
    <row r="163" spans="1:18" ht="19.5" customHeight="1" x14ac:dyDescent="0.2">
      <c r="A163" s="432" t="s">
        <v>155</v>
      </c>
      <c r="B163" s="432"/>
      <c r="C163" s="432"/>
      <c r="D163" s="432"/>
      <c r="E163" s="432"/>
      <c r="F163" s="432"/>
      <c r="G163" s="432"/>
      <c r="H163" s="432"/>
      <c r="I163" s="432"/>
      <c r="J163" s="432"/>
      <c r="K163" s="383"/>
      <c r="L163" s="12"/>
      <c r="M163" s="383"/>
      <c r="O163" s="171"/>
    </row>
    <row r="164" spans="1:18" s="20" customFormat="1" x14ac:dyDescent="0.2">
      <c r="A164" s="17"/>
      <c r="B164" s="433" t="s">
        <v>101</v>
      </c>
      <c r="C164" s="433"/>
      <c r="D164" s="433"/>
      <c r="E164" s="433"/>
      <c r="F164" s="384"/>
      <c r="G164" s="433" t="s">
        <v>416</v>
      </c>
      <c r="H164" s="433"/>
      <c r="I164" s="433"/>
      <c r="J164" s="433"/>
      <c r="K164" s="384"/>
      <c r="L164" s="12"/>
      <c r="M164" s="384"/>
      <c r="N164" s="91"/>
      <c r="O164" s="167"/>
      <c r="P164" s="167"/>
      <c r="Q164" s="167"/>
      <c r="R164" s="91"/>
    </row>
    <row r="165" spans="1:18" s="20" customFormat="1" x14ac:dyDescent="0.2">
      <c r="A165" s="17" t="s">
        <v>257</v>
      </c>
      <c r="B165" s="436">
        <v>2021</v>
      </c>
      <c r="C165" s="434" t="s">
        <v>526</v>
      </c>
      <c r="D165" s="434"/>
      <c r="E165" s="434"/>
      <c r="F165" s="384"/>
      <c r="G165" s="436">
        <v>2021</v>
      </c>
      <c r="H165" s="434" t="s">
        <v>526</v>
      </c>
      <c r="I165" s="434"/>
      <c r="J165" s="434"/>
      <c r="K165" s="384"/>
      <c r="L165" s="12"/>
      <c r="M165" s="384"/>
      <c r="N165" s="91"/>
      <c r="O165" s="167"/>
      <c r="P165" s="167"/>
      <c r="Q165" s="167"/>
      <c r="R165" s="91"/>
    </row>
    <row r="166" spans="1:18" s="20" customFormat="1" x14ac:dyDescent="0.2">
      <c r="A166" s="123"/>
      <c r="B166" s="439"/>
      <c r="C166" s="254">
        <v>2021</v>
      </c>
      <c r="D166" s="254">
        <v>2022</v>
      </c>
      <c r="E166" s="385" t="s">
        <v>536</v>
      </c>
      <c r="F166" s="125"/>
      <c r="G166" s="439"/>
      <c r="H166" s="254">
        <v>2021</v>
      </c>
      <c r="I166" s="254">
        <v>2022</v>
      </c>
      <c r="J166" s="385" t="s">
        <v>536</v>
      </c>
      <c r="K166" s="384"/>
      <c r="L166" s="12"/>
      <c r="M166" s="384"/>
      <c r="O166" s="168"/>
      <c r="P166" s="168"/>
      <c r="Q166" s="168"/>
    </row>
    <row r="167" spans="1:18" x14ac:dyDescent="0.2">
      <c r="A167" s="9"/>
      <c r="B167" s="9"/>
      <c r="C167" s="9"/>
      <c r="D167" s="9"/>
      <c r="E167" s="9"/>
      <c r="F167" s="9"/>
      <c r="G167" s="9"/>
      <c r="H167" s="9"/>
      <c r="I167" s="9"/>
      <c r="J167" s="9"/>
      <c r="K167" s="9"/>
      <c r="L167" s="12"/>
      <c r="M167" s="9"/>
      <c r="O167" s="171"/>
    </row>
    <row r="168" spans="1:18" s="21" customFormat="1" x14ac:dyDescent="0.2">
      <c r="A168" s="86" t="s">
        <v>290</v>
      </c>
      <c r="B168" s="86">
        <v>223023.17074199999</v>
      </c>
      <c r="C168" s="86">
        <v>50721.490864000007</v>
      </c>
      <c r="D168" s="86">
        <v>56233.186079999999</v>
      </c>
      <c r="E168" s="16">
        <v>10.86658755906555</v>
      </c>
      <c r="F168" s="86"/>
      <c r="G168" s="86">
        <v>269112.91495999997</v>
      </c>
      <c r="H168" s="86">
        <v>73277.653499999986</v>
      </c>
      <c r="I168" s="86">
        <v>71309.261040000012</v>
      </c>
      <c r="J168" s="16">
        <v>-2.6862110970842963</v>
      </c>
      <c r="K168" s="16"/>
      <c r="L168" s="12"/>
      <c r="M168" s="16"/>
      <c r="O168" s="170"/>
      <c r="P168" s="198"/>
      <c r="Q168" s="198"/>
    </row>
    <row r="169" spans="1:18" ht="11.25" customHeight="1" x14ac:dyDescent="0.2">
      <c r="A169" s="17"/>
      <c r="B169" s="11"/>
      <c r="C169" s="11"/>
      <c r="D169" s="11"/>
      <c r="E169" s="12"/>
      <c r="F169" s="12"/>
      <c r="G169" s="11"/>
      <c r="H169" s="11"/>
      <c r="I169" s="11"/>
      <c r="J169" s="12"/>
      <c r="K169" s="12"/>
      <c r="L169" s="12"/>
      <c r="M169" s="12"/>
      <c r="O169" s="171"/>
    </row>
    <row r="170" spans="1:18" s="20" customFormat="1" ht="11.25" customHeight="1" x14ac:dyDescent="0.2">
      <c r="A170" s="17" t="s">
        <v>254</v>
      </c>
      <c r="B170" s="18">
        <v>43330.928679999997</v>
      </c>
      <c r="C170" s="18">
        <v>24078.490679999999</v>
      </c>
      <c r="D170" s="18">
        <v>26366.989300000001</v>
      </c>
      <c r="E170" s="16">
        <v>9.5043275361975645</v>
      </c>
      <c r="F170" s="16"/>
      <c r="G170" s="18">
        <v>56393.839309999996</v>
      </c>
      <c r="H170" s="18">
        <v>39425.02831999999</v>
      </c>
      <c r="I170" s="18">
        <v>31079.993000000002</v>
      </c>
      <c r="J170" s="16">
        <v>-21.166846735698158</v>
      </c>
      <c r="K170" s="16"/>
      <c r="L170" s="12"/>
      <c r="M170" s="16"/>
      <c r="O170" s="170"/>
      <c r="P170" s="168"/>
      <c r="Q170" s="168"/>
    </row>
    <row r="171" spans="1:18" ht="11.25" customHeight="1" x14ac:dyDescent="0.2">
      <c r="A171" s="17"/>
      <c r="B171" s="18"/>
      <c r="C171" s="18"/>
      <c r="D171" s="18"/>
      <c r="E171" s="16"/>
      <c r="F171" s="16"/>
      <c r="G171" s="18"/>
      <c r="H171" s="18"/>
      <c r="I171" s="18"/>
      <c r="J171" s="12"/>
      <c r="K171" s="12"/>
      <c r="L171" s="12"/>
      <c r="M171" s="12"/>
      <c r="O171" s="171"/>
    </row>
    <row r="172" spans="1:18" ht="11.25" customHeight="1" x14ac:dyDescent="0.2">
      <c r="A172" s="10" t="s">
        <v>116</v>
      </c>
      <c r="B172" s="11">
        <v>0</v>
      </c>
      <c r="C172" s="11">
        <v>0</v>
      </c>
      <c r="D172" s="11">
        <v>0</v>
      </c>
      <c r="E172" s="12" t="s">
        <v>539</v>
      </c>
      <c r="F172" s="12"/>
      <c r="G172" s="11">
        <v>0</v>
      </c>
      <c r="H172" s="11">
        <v>0</v>
      </c>
      <c r="I172" s="11">
        <v>0</v>
      </c>
      <c r="J172" s="12" t="s">
        <v>539</v>
      </c>
      <c r="K172" s="12"/>
      <c r="L172" s="12"/>
      <c r="M172" s="12"/>
      <c r="O172" s="171"/>
    </row>
    <row r="173" spans="1:18" ht="11.25" customHeight="1" x14ac:dyDescent="0.2">
      <c r="A173" s="10" t="s">
        <v>107</v>
      </c>
      <c r="B173" s="11">
        <v>16863.679</v>
      </c>
      <c r="C173" s="11">
        <v>12861.102999999999</v>
      </c>
      <c r="D173" s="11">
        <v>11193.607800000002</v>
      </c>
      <c r="E173" s="12">
        <v>-12.96541361965609</v>
      </c>
      <c r="F173" s="12"/>
      <c r="G173" s="11">
        <v>40938.138989999992</v>
      </c>
      <c r="H173" s="11">
        <v>32086.190050000001</v>
      </c>
      <c r="I173" s="11">
        <v>22479.21889</v>
      </c>
      <c r="J173" s="12">
        <v>-29.941140238306346</v>
      </c>
      <c r="K173" s="12"/>
      <c r="L173" s="12"/>
      <c r="M173" s="12"/>
      <c r="O173" s="171"/>
    </row>
    <row r="174" spans="1:18" ht="11.25" customHeight="1" x14ac:dyDescent="0.2">
      <c r="A174" s="10" t="s">
        <v>319</v>
      </c>
      <c r="B174" s="11">
        <v>32.384</v>
      </c>
      <c r="C174" s="11">
        <v>0</v>
      </c>
      <c r="D174" s="11">
        <v>0</v>
      </c>
      <c r="E174" s="12" t="s">
        <v>539</v>
      </c>
      <c r="F174" s="12"/>
      <c r="G174" s="11">
        <v>48.576000000000001</v>
      </c>
      <c r="H174" s="11">
        <v>0</v>
      </c>
      <c r="I174" s="11">
        <v>0</v>
      </c>
      <c r="J174" s="12" t="s">
        <v>539</v>
      </c>
      <c r="K174" s="12"/>
      <c r="L174" s="12"/>
      <c r="M174" s="12"/>
      <c r="O174" s="171"/>
    </row>
    <row r="175" spans="1:18" ht="11.25" customHeight="1" x14ac:dyDescent="0.2">
      <c r="A175" s="10" t="s">
        <v>108</v>
      </c>
      <c r="B175" s="11">
        <v>26105.501</v>
      </c>
      <c r="C175" s="11">
        <v>11210.58</v>
      </c>
      <c r="D175" s="11">
        <v>14918.513999999999</v>
      </c>
      <c r="E175" s="12">
        <v>33.075309216829112</v>
      </c>
      <c r="F175" s="12"/>
      <c r="G175" s="11">
        <v>14289.771059999999</v>
      </c>
      <c r="H175" s="11">
        <v>7295.1301800000001</v>
      </c>
      <c r="I175" s="11">
        <v>7767.4415700000009</v>
      </c>
      <c r="J175" s="12">
        <v>6.4743380631488776</v>
      </c>
      <c r="K175" s="12"/>
      <c r="L175" s="12"/>
      <c r="M175" s="12"/>
      <c r="O175" s="171"/>
    </row>
    <row r="176" spans="1:18" ht="11.25" customHeight="1" x14ac:dyDescent="0.2">
      <c r="A176" s="10" t="s">
        <v>109</v>
      </c>
      <c r="B176" s="11">
        <v>0</v>
      </c>
      <c r="C176" s="11">
        <v>0</v>
      </c>
      <c r="D176" s="11">
        <v>0</v>
      </c>
      <c r="E176" s="12" t="s">
        <v>539</v>
      </c>
      <c r="F176" s="12"/>
      <c r="G176" s="11">
        <v>0</v>
      </c>
      <c r="H176" s="11">
        <v>0</v>
      </c>
      <c r="I176" s="11">
        <v>0</v>
      </c>
      <c r="J176" s="12" t="s">
        <v>539</v>
      </c>
      <c r="K176" s="12"/>
      <c r="L176" s="12"/>
      <c r="M176" s="12"/>
      <c r="O176" s="171"/>
    </row>
    <row r="177" spans="1:17" ht="11.25" customHeight="1" x14ac:dyDescent="0.2">
      <c r="A177" s="10" t="s">
        <v>110</v>
      </c>
      <c r="B177" s="11">
        <v>11.318</v>
      </c>
      <c r="C177" s="11">
        <v>3.0059999999999998</v>
      </c>
      <c r="D177" s="11">
        <v>3.681</v>
      </c>
      <c r="E177" s="12">
        <v>22.455089820359291</v>
      </c>
      <c r="F177" s="12"/>
      <c r="G177" s="11">
        <v>49.509250000000002</v>
      </c>
      <c r="H177" s="11">
        <v>13.8276</v>
      </c>
      <c r="I177" s="11">
        <v>17.668800000000001</v>
      </c>
      <c r="J177" s="12">
        <v>27.779224160374909</v>
      </c>
      <c r="K177" s="12"/>
      <c r="L177" s="12"/>
      <c r="M177" s="12"/>
      <c r="O177" s="171"/>
    </row>
    <row r="178" spans="1:17" ht="11.25" customHeight="1" x14ac:dyDescent="0.2">
      <c r="A178" s="10" t="s">
        <v>387</v>
      </c>
      <c r="B178" s="11">
        <v>0</v>
      </c>
      <c r="C178" s="11">
        <v>0</v>
      </c>
      <c r="D178" s="11">
        <v>0</v>
      </c>
      <c r="E178" s="12" t="s">
        <v>539</v>
      </c>
      <c r="F178" s="12"/>
      <c r="G178" s="11">
        <v>0</v>
      </c>
      <c r="H178" s="11">
        <v>0</v>
      </c>
      <c r="I178" s="11">
        <v>0</v>
      </c>
      <c r="J178" s="12" t="s">
        <v>539</v>
      </c>
      <c r="K178" s="12"/>
      <c r="L178" s="12"/>
      <c r="M178" s="12"/>
      <c r="O178" s="171"/>
    </row>
    <row r="179" spans="1:17" ht="11.25" customHeight="1" x14ac:dyDescent="0.2">
      <c r="A179" s="10" t="s">
        <v>111</v>
      </c>
      <c r="B179" s="11">
        <v>0</v>
      </c>
      <c r="C179" s="11">
        <v>0</v>
      </c>
      <c r="D179" s="11">
        <v>0</v>
      </c>
      <c r="E179" s="12" t="s">
        <v>539</v>
      </c>
      <c r="F179" s="12"/>
      <c r="G179" s="11">
        <v>0</v>
      </c>
      <c r="H179" s="11">
        <v>0</v>
      </c>
      <c r="I179" s="11">
        <v>0</v>
      </c>
      <c r="J179" s="12" t="s">
        <v>539</v>
      </c>
      <c r="K179" s="12"/>
      <c r="L179" s="12"/>
      <c r="M179" s="12"/>
      <c r="O179" s="171"/>
    </row>
    <row r="180" spans="1:17" ht="11.25" customHeight="1" x14ac:dyDescent="0.2">
      <c r="A180" s="10" t="s">
        <v>112</v>
      </c>
      <c r="B180" s="11">
        <v>0</v>
      </c>
      <c r="C180" s="11">
        <v>0</v>
      </c>
      <c r="D180" s="11">
        <v>0</v>
      </c>
      <c r="E180" s="12" t="s">
        <v>539</v>
      </c>
      <c r="F180" s="12"/>
      <c r="G180" s="11">
        <v>0</v>
      </c>
      <c r="H180" s="11">
        <v>0</v>
      </c>
      <c r="I180" s="11">
        <v>0</v>
      </c>
      <c r="J180" s="12" t="s">
        <v>539</v>
      </c>
      <c r="K180" s="12"/>
      <c r="L180" s="12"/>
      <c r="M180" s="12"/>
      <c r="O180" s="171"/>
    </row>
    <row r="181" spans="1:17" ht="11.25" customHeight="1" x14ac:dyDescent="0.2">
      <c r="A181" s="10" t="s">
        <v>113</v>
      </c>
      <c r="B181" s="11">
        <v>157.87015999999997</v>
      </c>
      <c r="C181" s="11">
        <v>2.2349999999999999</v>
      </c>
      <c r="D181" s="11">
        <v>27.62</v>
      </c>
      <c r="E181" s="12">
        <v>1135.7941834451904</v>
      </c>
      <c r="F181" s="12"/>
      <c r="G181" s="11">
        <v>799.77968999999996</v>
      </c>
      <c r="H181" s="11">
        <v>11.65874</v>
      </c>
      <c r="I181" s="11">
        <v>134.34354000000002</v>
      </c>
      <c r="J181" s="12">
        <v>1052.2989619804544</v>
      </c>
      <c r="K181" s="12"/>
      <c r="L181" s="12"/>
      <c r="M181" s="12"/>
      <c r="O181" s="171"/>
    </row>
    <row r="182" spans="1:17" ht="11.25" customHeight="1" x14ac:dyDescent="0.2">
      <c r="A182" s="10" t="s">
        <v>117</v>
      </c>
      <c r="B182" s="11">
        <v>105.04</v>
      </c>
      <c r="C182" s="11">
        <v>0</v>
      </c>
      <c r="D182" s="11">
        <v>28</v>
      </c>
      <c r="E182" s="12" t="s">
        <v>539</v>
      </c>
      <c r="F182" s="12"/>
      <c r="G182" s="11">
        <v>39.853999999999999</v>
      </c>
      <c r="H182" s="11">
        <v>0</v>
      </c>
      <c r="I182" s="11">
        <v>8.4</v>
      </c>
      <c r="J182" s="12" t="s">
        <v>539</v>
      </c>
      <c r="K182" s="12"/>
      <c r="L182" s="12"/>
      <c r="M182" s="12"/>
      <c r="O182" s="171"/>
    </row>
    <row r="183" spans="1:17" ht="11.25" customHeight="1" x14ac:dyDescent="0.2">
      <c r="A183" s="10" t="s">
        <v>338</v>
      </c>
      <c r="B183" s="11">
        <v>0</v>
      </c>
      <c r="C183" s="11">
        <v>0</v>
      </c>
      <c r="D183" s="11">
        <v>0</v>
      </c>
      <c r="E183" s="12" t="s">
        <v>539</v>
      </c>
      <c r="F183" s="12"/>
      <c r="G183" s="11">
        <v>0</v>
      </c>
      <c r="H183" s="11">
        <v>0</v>
      </c>
      <c r="I183" s="11">
        <v>0</v>
      </c>
      <c r="J183" s="12" t="s">
        <v>539</v>
      </c>
      <c r="K183" s="12"/>
      <c r="L183" s="12"/>
      <c r="M183" s="12"/>
      <c r="O183" s="171"/>
    </row>
    <row r="184" spans="1:17" x14ac:dyDescent="0.2">
      <c r="A184" s="206" t="s">
        <v>114</v>
      </c>
      <c r="B184" s="11">
        <v>0</v>
      </c>
      <c r="C184" s="11">
        <v>0</v>
      </c>
      <c r="D184" s="11">
        <v>0</v>
      </c>
      <c r="E184" s="12" t="s">
        <v>539</v>
      </c>
      <c r="F184" s="12"/>
      <c r="G184" s="11">
        <v>0</v>
      </c>
      <c r="H184" s="11">
        <v>0</v>
      </c>
      <c r="I184" s="11">
        <v>0</v>
      </c>
      <c r="J184" s="12" t="s">
        <v>539</v>
      </c>
      <c r="K184" s="12"/>
      <c r="L184" s="12"/>
      <c r="M184" s="12"/>
      <c r="O184" s="171"/>
    </row>
    <row r="185" spans="1:17" ht="11.25" customHeight="1" x14ac:dyDescent="0.2">
      <c r="A185" s="10" t="s">
        <v>115</v>
      </c>
      <c r="B185" s="11">
        <v>0</v>
      </c>
      <c r="C185" s="11">
        <v>0</v>
      </c>
      <c r="D185" s="11">
        <v>169</v>
      </c>
      <c r="E185" s="12" t="s">
        <v>539</v>
      </c>
      <c r="F185" s="12"/>
      <c r="G185" s="11">
        <v>0</v>
      </c>
      <c r="H185" s="11">
        <v>0</v>
      </c>
      <c r="I185" s="11">
        <v>74.876000000000005</v>
      </c>
      <c r="J185" s="12" t="s">
        <v>539</v>
      </c>
      <c r="K185" s="12"/>
      <c r="L185" s="12"/>
      <c r="M185" s="12"/>
      <c r="O185" s="171"/>
    </row>
    <row r="186" spans="1:17" ht="11.25" customHeight="1" x14ac:dyDescent="0.2">
      <c r="A186" s="10" t="s">
        <v>315</v>
      </c>
      <c r="B186" s="11">
        <v>0</v>
      </c>
      <c r="C186" s="11">
        <v>0</v>
      </c>
      <c r="D186" s="11">
        <v>0</v>
      </c>
      <c r="E186" s="12" t="s">
        <v>539</v>
      </c>
      <c r="F186" s="12"/>
      <c r="G186" s="11">
        <v>0</v>
      </c>
      <c r="H186" s="11">
        <v>0</v>
      </c>
      <c r="I186" s="11">
        <v>0</v>
      </c>
      <c r="J186" s="12" t="s">
        <v>539</v>
      </c>
      <c r="K186" s="12"/>
      <c r="L186" s="12"/>
      <c r="M186" s="12"/>
      <c r="O186" s="171"/>
    </row>
    <row r="187" spans="1:17" ht="11.25" customHeight="1" x14ac:dyDescent="0.2">
      <c r="A187" s="10" t="s">
        <v>121</v>
      </c>
      <c r="B187" s="11">
        <v>55.136520000000004</v>
      </c>
      <c r="C187" s="11">
        <v>1.5666800000000001</v>
      </c>
      <c r="D187" s="11">
        <v>26.566500000000001</v>
      </c>
      <c r="E187" s="12">
        <v>1595.7196108969285</v>
      </c>
      <c r="F187" s="12"/>
      <c r="G187" s="11">
        <v>228.21031999999997</v>
      </c>
      <c r="H187" s="11">
        <v>18.22175</v>
      </c>
      <c r="I187" s="11">
        <v>598.04420000000005</v>
      </c>
      <c r="J187" s="12">
        <v>3182.0349307832671</v>
      </c>
      <c r="K187" s="12"/>
      <c r="L187" s="12"/>
      <c r="M187" s="12"/>
      <c r="O187" s="171"/>
    </row>
    <row r="188" spans="1:17" ht="11.25" customHeight="1" x14ac:dyDescent="0.2">
      <c r="A188" s="10"/>
      <c r="B188" s="11"/>
      <c r="C188" s="11"/>
      <c r="D188" s="11"/>
      <c r="E188" s="12"/>
      <c r="F188" s="11"/>
      <c r="G188" s="11"/>
      <c r="H188" s="11"/>
      <c r="I188" s="11"/>
      <c r="J188" s="12"/>
      <c r="K188" s="12"/>
      <c r="L188" s="12"/>
      <c r="M188" s="12"/>
      <c r="O188" s="171"/>
    </row>
    <row r="189" spans="1:17" s="20" customFormat="1" ht="11.25" customHeight="1" x14ac:dyDescent="0.2">
      <c r="A189" s="89" t="s">
        <v>255</v>
      </c>
      <c r="B189" s="18">
        <v>179692.242062</v>
      </c>
      <c r="C189" s="18">
        <v>26643.000184000004</v>
      </c>
      <c r="D189" s="18">
        <v>29866.196779999995</v>
      </c>
      <c r="E189" s="16">
        <v>12.097723881470472</v>
      </c>
      <c r="F189" s="16"/>
      <c r="G189" s="18">
        <v>212719.07564999998</v>
      </c>
      <c r="H189" s="18">
        <v>33852.625180000003</v>
      </c>
      <c r="I189" s="18">
        <v>40229.268040000003</v>
      </c>
      <c r="J189" s="16">
        <v>18.836479670614409</v>
      </c>
      <c r="K189" s="16"/>
      <c r="L189" s="12"/>
      <c r="M189" s="16"/>
      <c r="O189" s="170"/>
      <c r="P189" s="168"/>
      <c r="Q189" s="168"/>
    </row>
    <row r="190" spans="1:17" ht="11.25" customHeight="1" x14ac:dyDescent="0.2">
      <c r="A190" s="17"/>
      <c r="B190" s="18"/>
      <c r="C190" s="18"/>
      <c r="D190" s="18"/>
      <c r="E190" s="12"/>
      <c r="F190" s="16"/>
      <c r="G190" s="18"/>
      <c r="H190" s="18"/>
      <c r="I190" s="18"/>
      <c r="J190" s="12"/>
      <c r="K190" s="12"/>
      <c r="L190" s="12"/>
      <c r="M190" s="12"/>
      <c r="O190" s="171"/>
    </row>
    <row r="191" spans="1:17" ht="11.25" customHeight="1" x14ac:dyDescent="0.2">
      <c r="A191" s="9" t="s">
        <v>215</v>
      </c>
      <c r="B191" s="11">
        <v>12969.667758</v>
      </c>
      <c r="C191" s="11">
        <v>2699.9930640000002</v>
      </c>
      <c r="D191" s="11">
        <v>2601.1974399999999</v>
      </c>
      <c r="E191" s="12">
        <v>-3.6591065850234372</v>
      </c>
      <c r="G191" s="11">
        <v>42141.981319999992</v>
      </c>
      <c r="H191" s="11">
        <v>9801.755720000001</v>
      </c>
      <c r="I191" s="11">
        <v>9671.5050999999967</v>
      </c>
      <c r="J191" s="12">
        <v>-1.3288498889462659</v>
      </c>
      <c r="K191" s="12"/>
      <c r="L191" s="12"/>
      <c r="M191" s="12"/>
      <c r="O191" s="171"/>
    </row>
    <row r="192" spans="1:17" ht="11.25" customHeight="1" x14ac:dyDescent="0.2">
      <c r="A192" s="9" t="s">
        <v>105</v>
      </c>
      <c r="B192" s="11">
        <v>715.33402000000012</v>
      </c>
      <c r="C192" s="11">
        <v>156.32460999999998</v>
      </c>
      <c r="D192" s="11">
        <v>166.44470999999999</v>
      </c>
      <c r="E192" s="12">
        <v>6.4737727476179288</v>
      </c>
      <c r="G192" s="11">
        <v>1840.3369799999998</v>
      </c>
      <c r="H192" s="11">
        <v>465.1366000000001</v>
      </c>
      <c r="I192" s="11">
        <v>390.86831999999993</v>
      </c>
      <c r="J192" s="12">
        <v>-15.966982602530138</v>
      </c>
      <c r="K192" s="12"/>
      <c r="L192" s="12"/>
      <c r="M192" s="12"/>
      <c r="O192" s="171"/>
    </row>
    <row r="193" spans="1:18" ht="11.25" customHeight="1" x14ac:dyDescent="0.2">
      <c r="A193" s="9" t="s">
        <v>1</v>
      </c>
      <c r="B193" s="11">
        <v>1890.84926</v>
      </c>
      <c r="C193" s="11">
        <v>534.84121000000005</v>
      </c>
      <c r="D193" s="11">
        <v>221.33757999999997</v>
      </c>
      <c r="E193" s="12">
        <v>-58.616206855115003</v>
      </c>
      <c r="G193" s="11">
        <v>8095.3065800000022</v>
      </c>
      <c r="H193" s="11">
        <v>1482.7673300000001</v>
      </c>
      <c r="I193" s="11">
        <v>1115.32584</v>
      </c>
      <c r="J193" s="12">
        <v>-24.780792142216953</v>
      </c>
      <c r="K193" s="12"/>
      <c r="L193" s="12"/>
      <c r="M193" s="12"/>
      <c r="O193" s="171"/>
    </row>
    <row r="194" spans="1:18" ht="11.25" customHeight="1" x14ac:dyDescent="0.2">
      <c r="A194" s="9" t="s">
        <v>122</v>
      </c>
      <c r="B194" s="11">
        <v>164116.39102400001</v>
      </c>
      <c r="C194" s="11">
        <v>23251.841300000004</v>
      </c>
      <c r="D194" s="11">
        <v>26877.217049999996</v>
      </c>
      <c r="E194" s="12">
        <v>15.591779176645204</v>
      </c>
      <c r="G194" s="11">
        <v>160641.45077</v>
      </c>
      <c r="H194" s="11">
        <v>22102.965530000005</v>
      </c>
      <c r="I194" s="11">
        <v>29051.568780000005</v>
      </c>
      <c r="J194" s="12">
        <v>31.437425175227133</v>
      </c>
      <c r="K194" s="12"/>
      <c r="L194" s="12"/>
      <c r="M194" s="12"/>
      <c r="O194" s="171"/>
    </row>
    <row r="195" spans="1:18" x14ac:dyDescent="0.2">
      <c r="A195" s="84"/>
      <c r="B195" s="90"/>
      <c r="C195" s="90"/>
      <c r="D195" s="90"/>
      <c r="E195" s="90"/>
      <c r="F195" s="90"/>
      <c r="G195" s="90"/>
      <c r="H195" s="90"/>
      <c r="I195" s="90"/>
      <c r="J195" s="84"/>
      <c r="K195" s="9"/>
      <c r="L195" s="12"/>
      <c r="M195" s="9"/>
      <c r="O195" s="171"/>
    </row>
    <row r="196" spans="1:18" x14ac:dyDescent="0.2">
      <c r="A196" s="9" t="s">
        <v>405</v>
      </c>
      <c r="B196" s="9"/>
      <c r="C196" s="9"/>
      <c r="D196" s="9"/>
      <c r="E196" s="9"/>
      <c r="F196" s="9"/>
      <c r="G196" s="9"/>
      <c r="H196" s="9"/>
      <c r="I196" s="9"/>
      <c r="J196" s="9"/>
      <c r="K196" s="9"/>
      <c r="L196" s="12"/>
      <c r="M196" s="9"/>
      <c r="O196" s="171"/>
    </row>
    <row r="197" spans="1:18" ht="20.100000000000001" customHeight="1" x14ac:dyDescent="0.2">
      <c r="A197" s="431" t="s">
        <v>197</v>
      </c>
      <c r="B197" s="431"/>
      <c r="C197" s="431"/>
      <c r="D197" s="431"/>
      <c r="E197" s="431"/>
      <c r="F197" s="431"/>
      <c r="G197" s="431"/>
      <c r="H197" s="431"/>
      <c r="I197" s="431"/>
      <c r="J197" s="431"/>
      <c r="K197" s="383"/>
      <c r="L197" s="12"/>
      <c r="M197" s="383"/>
      <c r="O197" s="171"/>
    </row>
    <row r="198" spans="1:18" ht="20.100000000000001" customHeight="1" x14ac:dyDescent="0.2">
      <c r="A198" s="432" t="s">
        <v>157</v>
      </c>
      <c r="B198" s="432"/>
      <c r="C198" s="432"/>
      <c r="D198" s="432"/>
      <c r="E198" s="432"/>
      <c r="F198" s="432"/>
      <c r="G198" s="432"/>
      <c r="H198" s="432"/>
      <c r="I198" s="432"/>
      <c r="J198" s="432"/>
      <c r="K198" s="383"/>
      <c r="L198" s="12"/>
      <c r="M198" s="383"/>
      <c r="O198" s="171"/>
    </row>
    <row r="199" spans="1:18" s="20" customFormat="1" x14ac:dyDescent="0.2">
      <c r="A199" s="17"/>
      <c r="B199" s="433" t="s">
        <v>125</v>
      </c>
      <c r="C199" s="433"/>
      <c r="D199" s="433"/>
      <c r="E199" s="433"/>
      <c r="F199" s="384"/>
      <c r="G199" s="433" t="s">
        <v>416</v>
      </c>
      <c r="H199" s="433"/>
      <c r="I199" s="433"/>
      <c r="J199" s="433"/>
      <c r="K199" s="384"/>
      <c r="L199" s="12"/>
      <c r="M199" s="384"/>
      <c r="N199" s="91"/>
      <c r="O199" s="167"/>
      <c r="P199" s="167"/>
      <c r="Q199" s="167"/>
      <c r="R199" s="91"/>
    </row>
    <row r="200" spans="1:18" s="20" customFormat="1" x14ac:dyDescent="0.2">
      <c r="A200" s="17" t="s">
        <v>257</v>
      </c>
      <c r="B200" s="436">
        <v>2021</v>
      </c>
      <c r="C200" s="434" t="s">
        <v>526</v>
      </c>
      <c r="D200" s="434"/>
      <c r="E200" s="434"/>
      <c r="F200" s="384"/>
      <c r="G200" s="436">
        <v>2021</v>
      </c>
      <c r="H200" s="434" t="s">
        <v>526</v>
      </c>
      <c r="I200" s="434"/>
      <c r="J200" s="434"/>
      <c r="K200" s="384"/>
      <c r="L200" s="12"/>
      <c r="M200" s="384"/>
      <c r="N200" s="91"/>
      <c r="O200" s="167"/>
      <c r="P200" s="167"/>
      <c r="Q200" s="167"/>
      <c r="R200" s="91"/>
    </row>
    <row r="201" spans="1:18" s="20" customFormat="1" x14ac:dyDescent="0.2">
      <c r="A201" s="123"/>
      <c r="B201" s="439"/>
      <c r="C201" s="254">
        <v>2021</v>
      </c>
      <c r="D201" s="254">
        <v>2022</v>
      </c>
      <c r="E201" s="385" t="s">
        <v>536</v>
      </c>
      <c r="F201" s="125"/>
      <c r="G201" s="439"/>
      <c r="H201" s="254">
        <v>2021</v>
      </c>
      <c r="I201" s="254">
        <v>2022</v>
      </c>
      <c r="J201" s="385" t="s">
        <v>536</v>
      </c>
      <c r="K201" s="384"/>
      <c r="L201" s="12"/>
      <c r="M201" s="384"/>
      <c r="O201" s="168"/>
      <c r="P201" s="168"/>
      <c r="Q201" s="168"/>
    </row>
    <row r="202" spans="1:18" ht="11.25" customHeight="1" x14ac:dyDescent="0.2">
      <c r="A202" s="9"/>
      <c r="B202" s="9"/>
      <c r="C202" s="9"/>
      <c r="D202" s="9"/>
      <c r="E202" s="9"/>
      <c r="F202" s="9"/>
      <c r="G202" s="9"/>
      <c r="H202" s="9"/>
      <c r="I202" s="9"/>
      <c r="J202" s="9"/>
      <c r="K202" s="9"/>
      <c r="L202" s="12"/>
      <c r="M202" s="9"/>
      <c r="O202" s="171"/>
    </row>
    <row r="203" spans="1:18" s="21" customFormat="1" x14ac:dyDescent="0.2">
      <c r="A203" s="86" t="s">
        <v>291</v>
      </c>
      <c r="B203" s="86">
        <v>881288.32461579994</v>
      </c>
      <c r="C203" s="86">
        <v>202080.30549200001</v>
      </c>
      <c r="D203" s="86">
        <v>205039.1528826</v>
      </c>
      <c r="E203" s="16">
        <v>1.4641938428369627</v>
      </c>
      <c r="F203" s="86"/>
      <c r="G203" s="86">
        <v>1974411.5629199995</v>
      </c>
      <c r="H203" s="86">
        <v>437722.48269000003</v>
      </c>
      <c r="I203" s="86">
        <v>441489.53180000011</v>
      </c>
      <c r="J203" s="16">
        <v>0.86060215295542264</v>
      </c>
      <c r="K203" s="16"/>
      <c r="L203" s="12"/>
      <c r="M203" s="16"/>
      <c r="O203" s="170"/>
      <c r="P203" s="198"/>
      <c r="Q203" s="198"/>
    </row>
    <row r="204" spans="1:18" s="21" customFormat="1" x14ac:dyDescent="0.2">
      <c r="A204" s="86"/>
      <c r="B204" s="86"/>
      <c r="C204" s="86"/>
      <c r="D204" s="86"/>
      <c r="E204" s="16"/>
      <c r="F204" s="86"/>
      <c r="G204" s="86"/>
      <c r="H204" s="86"/>
      <c r="I204" s="86"/>
      <c r="J204" s="16"/>
      <c r="K204" s="16"/>
      <c r="L204" s="12"/>
      <c r="M204" s="16"/>
      <c r="O204" s="170"/>
      <c r="P204" s="198"/>
      <c r="Q204" s="198"/>
    </row>
    <row r="205" spans="1:18" s="21" customFormat="1" x14ac:dyDescent="0.2">
      <c r="A205" s="86" t="s">
        <v>371</v>
      </c>
      <c r="B205" s="86">
        <v>866391.23880639998</v>
      </c>
      <c r="C205" s="86">
        <v>198949.72252200003</v>
      </c>
      <c r="D205" s="86">
        <v>201145.0541979</v>
      </c>
      <c r="E205" s="16">
        <v>1.1034605366977672</v>
      </c>
      <c r="F205" s="86"/>
      <c r="G205" s="86">
        <v>1959205.7524599994</v>
      </c>
      <c r="H205" s="86">
        <v>434121.00965000002</v>
      </c>
      <c r="I205" s="86">
        <v>436446.93214000011</v>
      </c>
      <c r="J205" s="16">
        <v>0.53577745335921634</v>
      </c>
      <c r="K205" s="16"/>
      <c r="L205" s="12"/>
      <c r="M205" s="16"/>
      <c r="O205" s="170"/>
      <c r="P205" s="198"/>
      <c r="Q205" s="198"/>
    </row>
    <row r="206" spans="1:18" s="21" customFormat="1" x14ac:dyDescent="0.2">
      <c r="A206" s="86"/>
      <c r="B206" s="86"/>
      <c r="C206" s="86"/>
      <c r="D206" s="86"/>
      <c r="E206" s="16"/>
      <c r="F206" s="86"/>
      <c r="G206" s="86"/>
      <c r="H206" s="86"/>
      <c r="I206" s="86"/>
      <c r="J206" s="16"/>
      <c r="K206" s="16"/>
      <c r="L206" s="12"/>
      <c r="M206" s="16"/>
      <c r="O206" s="170"/>
      <c r="P206" s="198"/>
      <c r="Q206" s="198"/>
    </row>
    <row r="207" spans="1:18" s="20" customFormat="1" ht="11.25" customHeight="1" x14ac:dyDescent="0.2">
      <c r="A207" s="205" t="s">
        <v>480</v>
      </c>
      <c r="B207" s="18">
        <v>513305.30758869997</v>
      </c>
      <c r="C207" s="18">
        <v>111679.903032</v>
      </c>
      <c r="D207" s="18">
        <v>110593.53019789999</v>
      </c>
      <c r="E207" s="16">
        <v>-0.97275588947165659</v>
      </c>
      <c r="F207" s="16"/>
      <c r="G207" s="18">
        <v>1650445.3561799994</v>
      </c>
      <c r="H207" s="18">
        <v>359448.56109999999</v>
      </c>
      <c r="I207" s="18">
        <v>351276.2746200001</v>
      </c>
      <c r="J207" s="16">
        <v>-2.2735621628281706</v>
      </c>
      <c r="K207" s="16"/>
      <c r="L207" s="12"/>
      <c r="M207" s="16"/>
      <c r="O207" s="170"/>
      <c r="P207" s="168"/>
      <c r="Q207" s="168"/>
    </row>
    <row r="208" spans="1:18" ht="11.25" customHeight="1" x14ac:dyDescent="0.2">
      <c r="A208" s="9"/>
      <c r="B208" s="11"/>
      <c r="C208" s="11"/>
      <c r="D208" s="313"/>
      <c r="E208" s="16"/>
      <c r="F208" s="12"/>
      <c r="G208" s="11"/>
      <c r="H208" s="11"/>
      <c r="I208" s="11"/>
      <c r="J208" s="16"/>
      <c r="K208" s="16"/>
      <c r="L208" s="12"/>
      <c r="M208" s="16"/>
      <c r="O208" s="171"/>
    </row>
    <row r="209" spans="1:22" s="20" customFormat="1" ht="13.2" x14ac:dyDescent="0.25">
      <c r="A209" s="205" t="s">
        <v>479</v>
      </c>
      <c r="B209" s="18">
        <v>448185.13451499998</v>
      </c>
      <c r="C209" s="18">
        <v>96198.595182000005</v>
      </c>
      <c r="D209" s="18">
        <v>96168.863640399999</v>
      </c>
      <c r="E209" s="16">
        <v>-3.0906419728637502E-2</v>
      </c>
      <c r="F209" s="16"/>
      <c r="G209" s="18">
        <v>1505554.0304499995</v>
      </c>
      <c r="H209" s="18">
        <v>325968.66148000001</v>
      </c>
      <c r="I209" s="18">
        <v>319600.6491000001</v>
      </c>
      <c r="J209" s="16">
        <v>-1.953565827796794</v>
      </c>
      <c r="K209" s="16"/>
      <c r="L209" s="12"/>
      <c r="M209" s="16"/>
      <c r="O209" s="200"/>
      <c r="P209" s="200"/>
      <c r="Q209" s="201"/>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58"/>
      <c r="P210" s="258"/>
      <c r="Q210" s="259"/>
      <c r="R210" s="260"/>
      <c r="S210" s="260"/>
      <c r="T210" s="260"/>
    </row>
    <row r="211" spans="1:22" s="20" customFormat="1" ht="15" customHeight="1" x14ac:dyDescent="0.25">
      <c r="A211" s="206" t="s">
        <v>342</v>
      </c>
      <c r="B211" s="11">
        <v>35173.29829359999</v>
      </c>
      <c r="C211" s="11">
        <v>7636.4737482</v>
      </c>
      <c r="D211" s="11">
        <v>8075.2734934</v>
      </c>
      <c r="E211" s="12">
        <v>5.7461042841066501</v>
      </c>
      <c r="F211" s="16"/>
      <c r="G211" s="11">
        <v>112032.03688000001</v>
      </c>
      <c r="H211" s="11">
        <v>25124.45288999999</v>
      </c>
      <c r="I211" s="11">
        <v>25430.240679999999</v>
      </c>
      <c r="J211" s="12">
        <v>1.2170923336671819</v>
      </c>
      <c r="K211" s="12"/>
      <c r="L211" s="12"/>
      <c r="M211" s="12"/>
      <c r="O211" s="258"/>
      <c r="P211" s="258"/>
      <c r="Q211" s="259"/>
      <c r="R211" s="260"/>
      <c r="S211" s="260"/>
      <c r="T211" s="260"/>
    </row>
    <row r="212" spans="1:22" s="20" customFormat="1" ht="11.25" customHeight="1" x14ac:dyDescent="0.25">
      <c r="A212" s="206" t="s">
        <v>388</v>
      </c>
      <c r="B212" s="11">
        <v>5.3775000000000004</v>
      </c>
      <c r="C212" s="11">
        <v>0.57150000000000001</v>
      </c>
      <c r="D212" s="11">
        <v>0.99</v>
      </c>
      <c r="E212" s="12">
        <v>73.228346456692918</v>
      </c>
      <c r="F212" s="18"/>
      <c r="G212" s="11">
        <v>37.932520000000004</v>
      </c>
      <c r="H212" s="11">
        <v>4.1909999999999998</v>
      </c>
      <c r="I212" s="11">
        <v>7.26</v>
      </c>
      <c r="J212" s="12">
        <v>73.228346456692918</v>
      </c>
      <c r="K212" s="12"/>
      <c r="L212" s="12"/>
      <c r="M212" s="12"/>
      <c r="O212" s="258"/>
      <c r="P212" s="258"/>
      <c r="Q212" s="259"/>
      <c r="R212" s="260"/>
      <c r="S212" s="260"/>
      <c r="T212" s="260"/>
    </row>
    <row r="213" spans="1:22" s="20" customFormat="1" ht="11.25" customHeight="1" x14ac:dyDescent="0.25">
      <c r="A213" s="206" t="s">
        <v>389</v>
      </c>
      <c r="B213" s="11">
        <v>97.674000000000007</v>
      </c>
      <c r="C213" s="11">
        <v>41.021999999999998</v>
      </c>
      <c r="D213" s="11">
        <v>17.473500000000001</v>
      </c>
      <c r="E213" s="12">
        <v>-57.404563405002193</v>
      </c>
      <c r="F213" s="16"/>
      <c r="G213" s="11">
        <v>253.86865</v>
      </c>
      <c r="H213" s="11">
        <v>116.11455000000001</v>
      </c>
      <c r="I213" s="11">
        <v>68.634450000000001</v>
      </c>
      <c r="J213" s="12">
        <v>-40.890741082835881</v>
      </c>
      <c r="K213" s="12"/>
      <c r="L213" s="12"/>
      <c r="M213" s="12"/>
      <c r="O213" s="258"/>
      <c r="P213" s="258"/>
      <c r="Q213" s="259"/>
      <c r="R213" s="260"/>
      <c r="S213" s="260"/>
      <c r="T213" s="260"/>
    </row>
    <row r="214" spans="1:22" s="20" customFormat="1" ht="11.25" customHeight="1" x14ac:dyDescent="0.25">
      <c r="A214" s="206" t="s">
        <v>390</v>
      </c>
      <c r="B214" s="11">
        <v>1774.2735</v>
      </c>
      <c r="C214" s="11">
        <v>439.79849999999999</v>
      </c>
      <c r="D214" s="11">
        <v>348.45299999999997</v>
      </c>
      <c r="E214" s="12">
        <v>-20.769852557478032</v>
      </c>
      <c r="F214" s="16"/>
      <c r="G214" s="11">
        <v>5608.5127000000002</v>
      </c>
      <c r="H214" s="11">
        <v>1410.0713799999999</v>
      </c>
      <c r="I214" s="11">
        <v>1094.3488200000002</v>
      </c>
      <c r="J214" s="12">
        <v>-22.39053742087863</v>
      </c>
      <c r="K214" s="12"/>
      <c r="L214" s="12"/>
      <c r="M214" s="12"/>
      <c r="O214" s="258"/>
      <c r="P214" s="258"/>
      <c r="Q214" s="259"/>
      <c r="R214" s="260"/>
      <c r="S214" s="260"/>
      <c r="T214" s="260"/>
    </row>
    <row r="215" spans="1:22" s="20" customFormat="1" ht="11.25" customHeight="1" x14ac:dyDescent="0.25">
      <c r="A215" s="206" t="s">
        <v>391</v>
      </c>
      <c r="B215" s="11">
        <v>2006.9905000000001</v>
      </c>
      <c r="C215" s="11">
        <v>365.65875</v>
      </c>
      <c r="D215" s="11">
        <v>497.05549999999999</v>
      </c>
      <c r="E215" s="12">
        <v>35.934255641359584</v>
      </c>
      <c r="F215" s="16"/>
      <c r="G215" s="11">
        <v>7150.8613399999995</v>
      </c>
      <c r="H215" s="11">
        <v>1446.4593300000001</v>
      </c>
      <c r="I215" s="11">
        <v>1780.7005800000002</v>
      </c>
      <c r="J215" s="12">
        <v>23.107545650799594</v>
      </c>
      <c r="K215" s="12"/>
      <c r="L215" s="12"/>
      <c r="M215" s="12"/>
      <c r="O215" s="258"/>
      <c r="P215" s="258"/>
      <c r="Q215" s="259"/>
      <c r="R215" s="260"/>
      <c r="S215" s="260"/>
      <c r="T215" s="260"/>
    </row>
    <row r="216" spans="1:22" s="20" customFormat="1" ht="11.25" customHeight="1" x14ac:dyDescent="0.25">
      <c r="A216" s="206" t="s">
        <v>392</v>
      </c>
      <c r="B216" s="11">
        <v>39710.340615299996</v>
      </c>
      <c r="C216" s="11">
        <v>7849.3876017999992</v>
      </c>
      <c r="D216" s="11">
        <v>9619.7212315000015</v>
      </c>
      <c r="E216" s="12">
        <v>22.553780237505848</v>
      </c>
      <c r="F216" s="16"/>
      <c r="G216" s="11">
        <v>116733.41206999992</v>
      </c>
      <c r="H216" s="11">
        <v>23488.600520000004</v>
      </c>
      <c r="I216" s="11">
        <v>27836.092549999998</v>
      </c>
      <c r="J216" s="12">
        <v>18.508944482657469</v>
      </c>
      <c r="K216" s="12"/>
      <c r="L216" s="12"/>
      <c r="M216" s="12"/>
      <c r="O216" s="258"/>
      <c r="P216" s="258"/>
      <c r="Q216" s="259"/>
      <c r="R216" s="260"/>
      <c r="S216" s="260"/>
      <c r="T216" s="260"/>
    </row>
    <row r="217" spans="1:22" s="20" customFormat="1" ht="11.25" customHeight="1" x14ac:dyDescent="0.25">
      <c r="A217" s="206" t="s">
        <v>343</v>
      </c>
      <c r="B217" s="11">
        <v>5228.8736124999996</v>
      </c>
      <c r="C217" s="11">
        <v>886.88609110000004</v>
      </c>
      <c r="D217" s="11">
        <v>741.28938789999995</v>
      </c>
      <c r="E217" s="12">
        <v>-16.416618172398813</v>
      </c>
      <c r="F217" s="16"/>
      <c r="G217" s="11">
        <v>15667.551609999999</v>
      </c>
      <c r="H217" s="11">
        <v>2944.4087500000001</v>
      </c>
      <c r="I217" s="11">
        <v>2274.2427000000002</v>
      </c>
      <c r="J217" s="12">
        <v>-22.76063233408064</v>
      </c>
      <c r="K217" s="12"/>
      <c r="L217" s="12"/>
      <c r="M217" s="12"/>
      <c r="O217" s="258"/>
      <c r="P217" s="258"/>
      <c r="Q217" s="259"/>
      <c r="R217" s="260"/>
      <c r="S217" s="260"/>
      <c r="T217" s="260"/>
    </row>
    <row r="218" spans="1:22" s="20" customFormat="1" ht="11.25" customHeight="1" x14ac:dyDescent="0.25">
      <c r="A218" s="206" t="s">
        <v>304</v>
      </c>
      <c r="B218" s="11">
        <v>37883.485858</v>
      </c>
      <c r="C218" s="11">
        <v>8782.8117459999994</v>
      </c>
      <c r="D218" s="11">
        <v>9282.0142634000022</v>
      </c>
      <c r="E218" s="12">
        <v>5.6838576510233878</v>
      </c>
      <c r="F218" s="16"/>
      <c r="G218" s="11">
        <v>105357.77987999993</v>
      </c>
      <c r="H218" s="11">
        <v>25449.429549999993</v>
      </c>
      <c r="I218" s="11">
        <v>25194.348929999993</v>
      </c>
      <c r="J218" s="12">
        <v>-1.0023038807170508</v>
      </c>
      <c r="K218" s="12"/>
      <c r="L218" s="12"/>
      <c r="M218" s="12"/>
      <c r="O218" s="258"/>
      <c r="P218" s="258"/>
      <c r="Q218" s="259"/>
      <c r="R218" s="260"/>
      <c r="S218" s="260"/>
      <c r="T218" s="260"/>
    </row>
    <row r="219" spans="1:22" s="20" customFormat="1" ht="11.25" customHeight="1" x14ac:dyDescent="0.25">
      <c r="A219" s="206" t="s">
        <v>393</v>
      </c>
      <c r="B219" s="11">
        <v>253.166</v>
      </c>
      <c r="C219" s="11">
        <v>53.360999999999997</v>
      </c>
      <c r="D219" s="11">
        <v>45.107999999999997</v>
      </c>
      <c r="E219" s="12">
        <v>-15.466351829988184</v>
      </c>
      <c r="F219" s="16"/>
      <c r="G219" s="11">
        <v>1609.3034199999997</v>
      </c>
      <c r="H219" s="11">
        <v>319.13186999999999</v>
      </c>
      <c r="I219" s="11">
        <v>340.7779900000001</v>
      </c>
      <c r="J219" s="12">
        <v>6.782813637509804</v>
      </c>
      <c r="K219" s="12"/>
      <c r="L219" s="12"/>
      <c r="M219" s="12"/>
      <c r="O219" s="258"/>
      <c r="P219" s="258"/>
      <c r="Q219" s="259"/>
      <c r="R219" s="260"/>
      <c r="S219" s="260"/>
      <c r="T219" s="260"/>
    </row>
    <row r="220" spans="1:22" s="20" customFormat="1" ht="11.25" customHeight="1" x14ac:dyDescent="0.25">
      <c r="A220" s="206" t="s">
        <v>394</v>
      </c>
      <c r="B220" s="11">
        <v>89928.699088099995</v>
      </c>
      <c r="C220" s="11">
        <v>19163.4053112</v>
      </c>
      <c r="D220" s="11">
        <v>20550.193788799999</v>
      </c>
      <c r="E220" s="12">
        <v>7.2366495154673487</v>
      </c>
      <c r="F220" s="16"/>
      <c r="G220" s="11">
        <v>307580.67237999983</v>
      </c>
      <c r="H220" s="11">
        <v>68169.905520000015</v>
      </c>
      <c r="I220" s="11">
        <v>74505.488720000023</v>
      </c>
      <c r="J220" s="12">
        <v>9.2938124993311675</v>
      </c>
      <c r="K220" s="12"/>
      <c r="L220" s="12"/>
      <c r="M220" s="12"/>
      <c r="O220" s="258"/>
      <c r="P220" s="258"/>
      <c r="Q220" s="259"/>
      <c r="R220" s="260"/>
      <c r="S220" s="260"/>
      <c r="T220" s="260"/>
    </row>
    <row r="221" spans="1:22" s="20" customFormat="1" ht="11.25" customHeight="1" x14ac:dyDescent="0.2">
      <c r="A221" s="206" t="s">
        <v>395</v>
      </c>
      <c r="B221" s="11">
        <v>29765.969417899996</v>
      </c>
      <c r="C221" s="11">
        <v>6679.8764503000002</v>
      </c>
      <c r="D221" s="11">
        <v>5735.1033097</v>
      </c>
      <c r="E221" s="12">
        <v>-14.143572079953202</v>
      </c>
      <c r="F221" s="16"/>
      <c r="G221" s="11">
        <v>109597.70668999995</v>
      </c>
      <c r="H221" s="11">
        <v>24242.22816000001</v>
      </c>
      <c r="I221" s="11">
        <v>20428.60918000001</v>
      </c>
      <c r="J221" s="12">
        <v>-15.731305533591666</v>
      </c>
      <c r="K221" s="12"/>
      <c r="L221" s="12"/>
      <c r="M221" s="12"/>
      <c r="O221" s="170"/>
      <c r="P221" s="263"/>
      <c r="Q221" s="175"/>
      <c r="R221" s="176"/>
      <c r="S221" s="176"/>
      <c r="T221" s="176"/>
    </row>
    <row r="222" spans="1:22" ht="11.25" customHeight="1" x14ac:dyDescent="0.25">
      <c r="A222" s="206" t="s">
        <v>396</v>
      </c>
      <c r="B222" s="11">
        <v>5541.857390000001</v>
      </c>
      <c r="C222" s="11">
        <v>1217.1849999999999</v>
      </c>
      <c r="D222" s="11">
        <v>1061.1510000000001</v>
      </c>
      <c r="E222" s="12">
        <v>-12.819250976638713</v>
      </c>
      <c r="F222" s="12"/>
      <c r="G222" s="11">
        <v>18333.091519999998</v>
      </c>
      <c r="H222" s="11">
        <v>4223.4478600000011</v>
      </c>
      <c r="I222" s="11">
        <v>3800.1011400000002</v>
      </c>
      <c r="J222" s="12">
        <v>-10.023723129377075</v>
      </c>
      <c r="K222" s="12"/>
      <c r="L222" s="12"/>
      <c r="M222" s="12"/>
      <c r="O222" s="259"/>
      <c r="P222" s="262"/>
      <c r="Q222" s="259"/>
      <c r="R222" s="260"/>
      <c r="S222" s="260"/>
      <c r="T222" s="260"/>
    </row>
    <row r="223" spans="1:22" ht="11.25" customHeight="1" x14ac:dyDescent="0.2">
      <c r="A223" s="206" t="s">
        <v>305</v>
      </c>
      <c r="B223" s="11">
        <v>33680.635899599998</v>
      </c>
      <c r="C223" s="11">
        <v>7323.0407585000012</v>
      </c>
      <c r="D223" s="11">
        <v>7664.9348642999994</v>
      </c>
      <c r="E223" s="12">
        <v>4.6687450893012681</v>
      </c>
      <c r="F223" s="12"/>
      <c r="G223" s="11">
        <v>92213.346299999976</v>
      </c>
      <c r="H223" s="11">
        <v>20298.55457</v>
      </c>
      <c r="I223" s="11">
        <v>21730.377959999998</v>
      </c>
      <c r="J223" s="12">
        <v>7.0538194483864629</v>
      </c>
      <c r="K223" s="12"/>
      <c r="L223" s="12"/>
      <c r="M223" s="12"/>
      <c r="O223" s="171"/>
    </row>
    <row r="224" spans="1:22" ht="11.25" customHeight="1" x14ac:dyDescent="0.25">
      <c r="A224" s="206" t="s">
        <v>340</v>
      </c>
      <c r="B224" s="11">
        <v>8809.4010934000016</v>
      </c>
      <c r="C224" s="11">
        <v>1930.2505000000001</v>
      </c>
      <c r="D224" s="11">
        <v>1980.5541148</v>
      </c>
      <c r="E224" s="12">
        <v>2.6060666633682956</v>
      </c>
      <c r="F224" s="12"/>
      <c r="G224" s="11">
        <v>38792.196940000009</v>
      </c>
      <c r="H224" s="11">
        <v>8652.1200400000016</v>
      </c>
      <c r="I224" s="11">
        <v>8457.4616000000024</v>
      </c>
      <c r="J224" s="12">
        <v>-2.2498351745013423</v>
      </c>
      <c r="K224" s="12"/>
      <c r="L224" s="12"/>
      <c r="M224" s="12"/>
      <c r="O224" s="171"/>
      <c r="P224" s="172"/>
      <c r="Q224" s="259"/>
      <c r="R224" s="260"/>
      <c r="S224" s="260"/>
      <c r="T224" s="260"/>
      <c r="U224" s="260"/>
      <c r="V224" s="260"/>
    </row>
    <row r="225" spans="1:22" ht="11.25" customHeight="1" x14ac:dyDescent="0.2">
      <c r="A225" s="206" t="s">
        <v>306</v>
      </c>
      <c r="B225" s="11">
        <v>7367.4041874999994</v>
      </c>
      <c r="C225" s="11">
        <v>1508.0819322999998</v>
      </c>
      <c r="D225" s="11">
        <v>1466.9679168999999</v>
      </c>
      <c r="E225" s="12">
        <v>-2.7262454724390324</v>
      </c>
      <c r="F225" s="12"/>
      <c r="G225" s="11">
        <v>32596.232370000005</v>
      </c>
      <c r="H225" s="11">
        <v>6789.6584900000007</v>
      </c>
      <c r="I225" s="11">
        <v>6841.8528799999995</v>
      </c>
      <c r="J225" s="12">
        <v>0.76873365688231843</v>
      </c>
      <c r="K225" s="12"/>
      <c r="L225" s="12"/>
      <c r="M225" s="12"/>
      <c r="O225" s="171"/>
      <c r="Q225" s="177"/>
      <c r="R225" s="178"/>
      <c r="S225" s="178"/>
      <c r="T225" s="178"/>
      <c r="U225" s="178"/>
      <c r="V225" s="178"/>
    </row>
    <row r="226" spans="1:22" ht="11.25" customHeight="1" x14ac:dyDescent="0.2">
      <c r="A226" s="206" t="s">
        <v>307</v>
      </c>
      <c r="B226" s="11">
        <v>5914.7368203999995</v>
      </c>
      <c r="C226" s="11">
        <v>1173.8726199999999</v>
      </c>
      <c r="D226" s="11">
        <v>1151.9526467999999</v>
      </c>
      <c r="E226" s="12">
        <v>-1.8673212771586805</v>
      </c>
      <c r="F226" s="12"/>
      <c r="G226" s="11">
        <v>24743.181829999994</v>
      </c>
      <c r="H226" s="11">
        <v>5129.2204699999993</v>
      </c>
      <c r="I226" s="11">
        <v>4810.978000000001</v>
      </c>
      <c r="J226" s="12">
        <v>-6.2044997258618224</v>
      </c>
      <c r="K226" s="12"/>
      <c r="L226" s="12"/>
      <c r="M226" s="12"/>
      <c r="O226" s="171"/>
      <c r="Q226" s="172"/>
      <c r="R226" s="13"/>
      <c r="S226" s="13"/>
      <c r="T226" s="13"/>
    </row>
    <row r="227" spans="1:22" ht="11.25" customHeight="1" x14ac:dyDescent="0.2">
      <c r="A227" s="206" t="s">
        <v>341</v>
      </c>
      <c r="B227" s="11">
        <v>133524.42953909998</v>
      </c>
      <c r="C227" s="11">
        <v>28827.933350700001</v>
      </c>
      <c r="D227" s="11">
        <v>25439.260242899996</v>
      </c>
      <c r="E227" s="12">
        <v>-11.754824969850702</v>
      </c>
      <c r="F227" s="12"/>
      <c r="G227" s="11">
        <v>486205.29563999979</v>
      </c>
      <c r="H227" s="11">
        <v>101742.06428000002</v>
      </c>
      <c r="I227" s="11">
        <v>87907.528290000017</v>
      </c>
      <c r="J227" s="12">
        <v>-13.597656080504279</v>
      </c>
      <c r="K227" s="12"/>
      <c r="L227" s="12"/>
      <c r="M227" s="12"/>
      <c r="O227" s="171"/>
    </row>
    <row r="228" spans="1:22" ht="11.25" customHeight="1" x14ac:dyDescent="0.2">
      <c r="A228" s="206" t="s">
        <v>358</v>
      </c>
      <c r="B228" s="11">
        <v>11518.521199599998</v>
      </c>
      <c r="C228" s="11">
        <v>2318.9783219000001</v>
      </c>
      <c r="D228" s="11">
        <v>2491.3673799999997</v>
      </c>
      <c r="E228" s="12">
        <v>7.4338365508633331</v>
      </c>
      <c r="F228" s="12"/>
      <c r="G228" s="11">
        <v>31041.047709999992</v>
      </c>
      <c r="H228" s="11">
        <v>6418.6022499999999</v>
      </c>
      <c r="I228" s="11">
        <v>7091.6046299999962</v>
      </c>
      <c r="J228" s="12">
        <v>10.485185929693586</v>
      </c>
      <c r="K228" s="12"/>
      <c r="L228" s="12"/>
      <c r="M228" s="12"/>
      <c r="O228" s="171"/>
    </row>
    <row r="229" spans="1:22" ht="11.25" customHeight="1" x14ac:dyDescent="0.2">
      <c r="A229" s="9"/>
      <c r="B229" s="11"/>
      <c r="C229" s="11"/>
      <c r="D229" s="11"/>
      <c r="E229" s="12"/>
      <c r="F229" s="12"/>
      <c r="G229" s="11"/>
      <c r="H229" s="11"/>
      <c r="I229" s="11"/>
      <c r="J229" s="12"/>
      <c r="K229" s="12"/>
      <c r="L229" s="12"/>
      <c r="M229" s="12"/>
      <c r="O229" s="171"/>
      <c r="P229" s="172"/>
      <c r="Q229" s="172"/>
      <c r="R229" s="13"/>
      <c r="S229" s="13"/>
      <c r="T229" s="13"/>
    </row>
    <row r="230" spans="1:22" s="20" customFormat="1" ht="11.25" customHeight="1" x14ac:dyDescent="0.2">
      <c r="A230" s="17" t="s">
        <v>478</v>
      </c>
      <c r="B230" s="18">
        <v>65120.173073700011</v>
      </c>
      <c r="C230" s="18">
        <v>15481.307850000001</v>
      </c>
      <c r="D230" s="18">
        <v>14424.666557500001</v>
      </c>
      <c r="E230" s="16">
        <v>-6.8252714999140096</v>
      </c>
      <c r="F230" s="16"/>
      <c r="G230" s="18">
        <v>144891.32572999995</v>
      </c>
      <c r="H230" s="18">
        <v>33479.899620000004</v>
      </c>
      <c r="I230" s="18">
        <v>31675.625519999998</v>
      </c>
      <c r="J230" s="16">
        <v>-5.3891263727749674</v>
      </c>
      <c r="K230" s="16"/>
      <c r="L230" s="12"/>
      <c r="M230" s="16"/>
      <c r="O230" s="170"/>
      <c r="P230" s="168"/>
      <c r="Q230" s="168"/>
    </row>
    <row r="231" spans="1:22" ht="11.25" customHeight="1" x14ac:dyDescent="0.2">
      <c r="A231" s="9" t="s">
        <v>475</v>
      </c>
      <c r="B231" s="11">
        <v>21014.181499999999</v>
      </c>
      <c r="C231" s="11">
        <v>5569.3424999999997</v>
      </c>
      <c r="D231" s="11">
        <v>4619.3059999999996</v>
      </c>
      <c r="E231" s="12">
        <v>-17.058324209724944</v>
      </c>
      <c r="F231" s="12"/>
      <c r="G231" s="11">
        <v>40270.92482</v>
      </c>
      <c r="H231" s="11">
        <v>10482.543880000001</v>
      </c>
      <c r="I231" s="11">
        <v>8542.0685399999984</v>
      </c>
      <c r="J231" s="12">
        <v>-18.511492651152182</v>
      </c>
      <c r="K231" s="12"/>
      <c r="L231" s="12"/>
      <c r="M231" s="12"/>
      <c r="O231" s="312"/>
      <c r="P231" s="172"/>
      <c r="Q231" s="172"/>
    </row>
    <row r="232" spans="1:22" ht="11.25" customHeight="1" x14ac:dyDescent="0.2">
      <c r="A232" s="9" t="s">
        <v>476</v>
      </c>
      <c r="B232" s="11">
        <v>39216.195233700011</v>
      </c>
      <c r="C232" s="11">
        <v>8798.6383500000011</v>
      </c>
      <c r="D232" s="11">
        <v>8952.8623801000012</v>
      </c>
      <c r="E232" s="12">
        <v>1.7528170151464479</v>
      </c>
      <c r="F232" s="12"/>
      <c r="G232" s="11">
        <v>86374.09587999995</v>
      </c>
      <c r="H232" s="11">
        <v>19006.298709999999</v>
      </c>
      <c r="I232" s="11">
        <v>19734.921089999996</v>
      </c>
      <c r="J232" s="12">
        <v>3.833583756192553</v>
      </c>
      <c r="K232" s="12"/>
      <c r="L232" s="12"/>
      <c r="M232" s="12"/>
      <c r="O232" s="171"/>
      <c r="P232" s="172"/>
      <c r="Q232" s="172"/>
    </row>
    <row r="233" spans="1:22" ht="11.25" customHeight="1" x14ac:dyDescent="0.2">
      <c r="A233" s="9" t="s">
        <v>473</v>
      </c>
      <c r="B233" s="11">
        <v>1305.3400799999999</v>
      </c>
      <c r="C233" s="11">
        <v>376.101</v>
      </c>
      <c r="D233" s="11">
        <v>121.215</v>
      </c>
      <c r="E233" s="12">
        <v>-67.770625443697298</v>
      </c>
      <c r="F233" s="12"/>
      <c r="G233" s="11">
        <v>3763.8985700000003</v>
      </c>
      <c r="H233" s="11">
        <v>962.74680000000001</v>
      </c>
      <c r="I233" s="11">
        <v>515.07763</v>
      </c>
      <c r="J233" s="12">
        <v>-46.499159488247585</v>
      </c>
      <c r="K233" s="12"/>
      <c r="L233" s="12"/>
      <c r="M233" s="12"/>
      <c r="O233" s="171"/>
      <c r="P233" s="172"/>
      <c r="Q233" s="172"/>
    </row>
    <row r="234" spans="1:22" ht="11.25" customHeight="1" x14ac:dyDescent="0.2">
      <c r="A234" s="9" t="s">
        <v>55</v>
      </c>
      <c r="B234" s="11">
        <v>3584.4562599999999</v>
      </c>
      <c r="C234" s="11">
        <v>737.226</v>
      </c>
      <c r="D234" s="11">
        <v>731.28317739999989</v>
      </c>
      <c r="E234" s="12">
        <v>-0.80610594308937777</v>
      </c>
      <c r="F234" s="12"/>
      <c r="G234" s="11">
        <v>14482.406459999995</v>
      </c>
      <c r="H234" s="11">
        <v>3028.3102300000005</v>
      </c>
      <c r="I234" s="11">
        <v>2883.5582600000002</v>
      </c>
      <c r="J234" s="12">
        <v>-4.7799584258578562</v>
      </c>
      <c r="K234" s="12"/>
      <c r="L234" s="12"/>
      <c r="M234" s="12"/>
      <c r="O234" s="312"/>
    </row>
    <row r="235" spans="1:22" ht="11.25" customHeight="1" x14ac:dyDescent="0.2">
      <c r="A235" s="9"/>
      <c r="B235" s="11"/>
      <c r="C235" s="11"/>
      <c r="D235" s="11"/>
      <c r="E235" s="12"/>
      <c r="F235" s="12"/>
      <c r="G235" s="11"/>
      <c r="H235" s="11"/>
      <c r="I235" s="11"/>
      <c r="J235" s="12"/>
      <c r="K235" s="12"/>
      <c r="L235" s="12"/>
      <c r="M235" s="12"/>
      <c r="O235" s="312"/>
    </row>
    <row r="236" spans="1:22" s="20" customFormat="1" ht="11.25" customHeight="1" x14ac:dyDescent="0.2">
      <c r="A236" s="17" t="s">
        <v>470</v>
      </c>
      <c r="B236" s="18">
        <v>353085.93121770001</v>
      </c>
      <c r="C236" s="18">
        <v>87269.819490000009</v>
      </c>
      <c r="D236" s="18">
        <v>90551.52399999999</v>
      </c>
      <c r="E236" s="16">
        <v>3.7604117083982516</v>
      </c>
      <c r="F236" s="16"/>
      <c r="G236" s="18">
        <v>308760.39627999999</v>
      </c>
      <c r="H236" s="18">
        <v>74672.448550000001</v>
      </c>
      <c r="I236" s="18">
        <v>85170.657519999993</v>
      </c>
      <c r="J236" s="16">
        <v>14.059012626284087</v>
      </c>
      <c r="K236" s="16"/>
      <c r="L236" s="12"/>
      <c r="M236" s="16"/>
      <c r="O236" s="312"/>
      <c r="P236" s="175"/>
      <c r="Q236" s="175"/>
    </row>
    <row r="237" spans="1:22" ht="11.25" customHeight="1" x14ac:dyDescent="0.2">
      <c r="A237" s="9"/>
      <c r="B237" s="11"/>
      <c r="C237" s="11"/>
      <c r="D237" s="11"/>
      <c r="E237" s="12"/>
      <c r="F237" s="12"/>
      <c r="G237" s="11"/>
      <c r="H237" s="11"/>
      <c r="I237" s="11"/>
      <c r="J237" s="12"/>
      <c r="K237" s="12"/>
      <c r="L237" s="12"/>
      <c r="M237" s="12"/>
      <c r="O237" s="312"/>
      <c r="P237" s="172"/>
      <c r="Q237" s="172"/>
    </row>
    <row r="238" spans="1:22" ht="11.25" customHeight="1" x14ac:dyDescent="0.2">
      <c r="A238" s="17" t="s">
        <v>474</v>
      </c>
      <c r="B238" s="18">
        <v>14897.0858094</v>
      </c>
      <c r="C238" s="18">
        <v>3130.5829699999995</v>
      </c>
      <c r="D238" s="18">
        <v>3894.0986846999995</v>
      </c>
      <c r="E238" s="16">
        <v>24.388930816294589</v>
      </c>
      <c r="F238" s="12"/>
      <c r="G238" s="18">
        <v>15205.810460000002</v>
      </c>
      <c r="H238" s="18">
        <v>3601.4730399999999</v>
      </c>
      <c r="I238" s="18">
        <v>5042.5996599999999</v>
      </c>
      <c r="J238" s="16">
        <v>40.014921783226782</v>
      </c>
      <c r="K238" s="16"/>
      <c r="L238" s="12"/>
      <c r="M238" s="16"/>
      <c r="O238" s="312"/>
      <c r="P238" s="172"/>
      <c r="Q238" s="172"/>
    </row>
    <row r="239" spans="1:22" ht="11.25" customHeight="1" x14ac:dyDescent="0.2">
      <c r="A239" s="9" t="s">
        <v>471</v>
      </c>
      <c r="B239" s="11">
        <v>641.80185940000001</v>
      </c>
      <c r="C239" s="11">
        <v>71.135999999999996</v>
      </c>
      <c r="D239" s="11">
        <v>1840.1239999999998</v>
      </c>
      <c r="E239" s="12">
        <v>2486.7690058479534</v>
      </c>
      <c r="F239" s="12"/>
      <c r="G239" s="11">
        <v>1508.65894</v>
      </c>
      <c r="H239" s="11">
        <v>119.79302</v>
      </c>
      <c r="I239" s="11">
        <v>1690.96335</v>
      </c>
      <c r="J239" s="12">
        <v>1311.570849453499</v>
      </c>
      <c r="K239" s="12"/>
      <c r="L239" s="12"/>
      <c r="M239" s="12"/>
      <c r="O239" s="312"/>
    </row>
    <row r="240" spans="1:22" ht="11.25" customHeight="1" x14ac:dyDescent="0.2">
      <c r="A240" s="9" t="s">
        <v>56</v>
      </c>
      <c r="B240" s="11">
        <v>423.86137000000002</v>
      </c>
      <c r="C240" s="11">
        <v>112.43297999999999</v>
      </c>
      <c r="D240" s="11">
        <v>261.76480000000004</v>
      </c>
      <c r="E240" s="12">
        <v>132.81851997518882</v>
      </c>
      <c r="F240" s="12"/>
      <c r="G240" s="11">
        <v>2762.58682</v>
      </c>
      <c r="H240" s="11">
        <v>546.96849999999995</v>
      </c>
      <c r="I240" s="11">
        <v>1509.9212699999998</v>
      </c>
      <c r="J240" s="12">
        <v>176.05269224827384</v>
      </c>
      <c r="K240" s="12"/>
      <c r="L240" s="12"/>
      <c r="M240" s="12"/>
      <c r="O240" s="171"/>
    </row>
    <row r="241" spans="1:19" ht="11.25" customHeight="1" x14ac:dyDescent="0.2">
      <c r="A241" s="9" t="s">
        <v>0</v>
      </c>
      <c r="B241" s="11">
        <v>13831.422579999999</v>
      </c>
      <c r="C241" s="11">
        <v>2947.0139899999995</v>
      </c>
      <c r="D241" s="11">
        <v>1792.2098847</v>
      </c>
      <c r="E241" s="12">
        <v>-39.185565769913424</v>
      </c>
      <c r="F241" s="12"/>
      <c r="G241" s="11">
        <v>10934.564700000003</v>
      </c>
      <c r="H241" s="11">
        <v>2934.7115199999998</v>
      </c>
      <c r="I241" s="11">
        <v>1841.7150400000003</v>
      </c>
      <c r="J241" s="12">
        <v>-37.243745170564488</v>
      </c>
      <c r="K241" s="12"/>
      <c r="L241" s="12"/>
      <c r="M241" s="12"/>
      <c r="O241" s="170"/>
    </row>
    <row r="242" spans="1:19" x14ac:dyDescent="0.2">
      <c r="A242" s="84"/>
      <c r="B242" s="90"/>
      <c r="C242" s="90"/>
      <c r="D242" s="90"/>
      <c r="E242" s="90"/>
      <c r="F242" s="90"/>
      <c r="G242" s="90"/>
      <c r="H242" s="90"/>
      <c r="I242" s="90"/>
      <c r="J242" s="84"/>
      <c r="K242" s="9"/>
      <c r="L242" s="12"/>
      <c r="M242" s="9"/>
      <c r="O242" s="171"/>
    </row>
    <row r="243" spans="1:19" ht="21.6" customHeight="1" x14ac:dyDescent="0.2">
      <c r="A243" s="440" t="s">
        <v>477</v>
      </c>
      <c r="B243" s="440"/>
      <c r="C243" s="440"/>
      <c r="D243" s="440"/>
      <c r="E243" s="440"/>
      <c r="F243" s="440"/>
      <c r="G243" s="440"/>
      <c r="H243" s="440"/>
      <c r="I243" s="440"/>
      <c r="J243" s="440"/>
      <c r="K243" s="357"/>
      <c r="L243" s="12"/>
      <c r="M243" s="357"/>
      <c r="O243" s="171"/>
    </row>
    <row r="244" spans="1:19" ht="20.100000000000001" customHeight="1" x14ac:dyDescent="0.25">
      <c r="A244" s="431" t="s">
        <v>198</v>
      </c>
      <c r="B244" s="431"/>
      <c r="C244" s="431"/>
      <c r="D244" s="431"/>
      <c r="E244" s="431"/>
      <c r="F244" s="431"/>
      <c r="G244" s="431"/>
      <c r="H244" s="431"/>
      <c r="I244" s="431"/>
      <c r="J244" s="431"/>
      <c r="K244" s="383"/>
      <c r="L244" s="12"/>
      <c r="M244" s="383"/>
      <c r="O244" s="171"/>
      <c r="P244"/>
    </row>
    <row r="245" spans="1:19" ht="20.100000000000001" customHeight="1" x14ac:dyDescent="0.25">
      <c r="A245" s="432" t="s">
        <v>159</v>
      </c>
      <c r="B245" s="432"/>
      <c r="C245" s="432"/>
      <c r="D245" s="432"/>
      <c r="E245" s="432"/>
      <c r="F245" s="432"/>
      <c r="G245" s="432"/>
      <c r="H245" s="432"/>
      <c r="I245" s="432"/>
      <c r="J245" s="432"/>
      <c r="K245" s="383"/>
      <c r="L245" s="12"/>
      <c r="M245" s="383"/>
      <c r="O245" s="244"/>
      <c r="P245" s="244"/>
      <c r="Q245" s="244"/>
    </row>
    <row r="246" spans="1:19" s="20" customFormat="1" x14ac:dyDescent="0.2">
      <c r="A246" s="17"/>
      <c r="B246" s="433" t="s">
        <v>101</v>
      </c>
      <c r="C246" s="433"/>
      <c r="D246" s="433"/>
      <c r="E246" s="433"/>
      <c r="F246" s="384"/>
      <c r="G246" s="433" t="s">
        <v>416</v>
      </c>
      <c r="H246" s="433"/>
      <c r="I246" s="433"/>
      <c r="J246" s="433"/>
      <c r="K246" s="384"/>
      <c r="L246" s="12"/>
      <c r="M246" s="384"/>
      <c r="N246" s="91"/>
    </row>
    <row r="247" spans="1:19" s="20" customFormat="1" x14ac:dyDescent="0.2">
      <c r="A247" s="17" t="s">
        <v>257</v>
      </c>
      <c r="B247" s="436">
        <v>2021</v>
      </c>
      <c r="C247" s="434" t="s">
        <v>526</v>
      </c>
      <c r="D247" s="434"/>
      <c r="E247" s="434"/>
      <c r="F247" s="384"/>
      <c r="G247" s="436">
        <v>2021</v>
      </c>
      <c r="H247" s="434" t="s">
        <v>526</v>
      </c>
      <c r="I247" s="434"/>
      <c r="J247" s="434"/>
      <c r="K247" s="384"/>
      <c r="L247" s="12"/>
      <c r="M247" s="384"/>
      <c r="N247" s="91"/>
    </row>
    <row r="248" spans="1:19" s="20" customFormat="1" x14ac:dyDescent="0.2">
      <c r="A248" s="123"/>
      <c r="B248" s="439"/>
      <c r="C248" s="254">
        <v>2021</v>
      </c>
      <c r="D248" s="254">
        <v>2022</v>
      </c>
      <c r="E248" s="385" t="s">
        <v>536</v>
      </c>
      <c r="F248" s="125"/>
      <c r="G248" s="439"/>
      <c r="H248" s="254">
        <v>2021</v>
      </c>
      <c r="I248" s="254">
        <v>2022</v>
      </c>
      <c r="J248" s="385" t="s">
        <v>536</v>
      </c>
      <c r="K248" s="384"/>
      <c r="L248" s="12"/>
      <c r="M248" s="384"/>
    </row>
    <row r="249" spans="1:19" x14ac:dyDescent="0.2">
      <c r="A249" s="9"/>
      <c r="B249" s="9"/>
      <c r="C249" s="9"/>
      <c r="D249" s="9"/>
      <c r="E249" s="9"/>
      <c r="F249" s="9"/>
      <c r="G249" s="9"/>
      <c r="H249" s="9"/>
      <c r="I249" s="9"/>
      <c r="J249" s="9"/>
      <c r="K249" s="9"/>
      <c r="L249" s="12"/>
      <c r="M249" s="9"/>
    </row>
    <row r="250" spans="1:19" s="20" customFormat="1" ht="11.25" customHeight="1" x14ac:dyDescent="0.2">
      <c r="A250" s="17" t="s">
        <v>254</v>
      </c>
      <c r="B250" s="18"/>
      <c r="C250" s="18"/>
      <c r="D250" s="18"/>
      <c r="E250" s="12" t="s">
        <v>539</v>
      </c>
      <c r="F250" s="16"/>
      <c r="G250" s="18">
        <v>115232</v>
      </c>
      <c r="H250" s="18">
        <v>17605</v>
      </c>
      <c r="I250" s="18">
        <v>32642</v>
      </c>
      <c r="J250" s="16">
        <v>85.413234876455562</v>
      </c>
      <c r="K250" s="16"/>
      <c r="L250" s="12"/>
      <c r="M250" s="16"/>
      <c r="O250" s="168"/>
      <c r="P250" s="168"/>
      <c r="Q250" s="168"/>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431</v>
      </c>
      <c r="B252" s="11">
        <v>18652</v>
      </c>
      <c r="C252" s="11">
        <v>0</v>
      </c>
      <c r="D252" s="11">
        <v>3830</v>
      </c>
      <c r="E252" s="12" t="s">
        <v>539</v>
      </c>
      <c r="F252" s="12"/>
      <c r="G252" s="11">
        <v>26312.991619999997</v>
      </c>
      <c r="H252" s="11">
        <v>0</v>
      </c>
      <c r="I252" s="11">
        <v>3676.8</v>
      </c>
      <c r="J252" s="12" t="s">
        <v>539</v>
      </c>
      <c r="K252" s="12"/>
      <c r="L252" s="12"/>
      <c r="M252" s="12"/>
    </row>
    <row r="253" spans="1:19" ht="11.25" customHeight="1" x14ac:dyDescent="0.2">
      <c r="A253" s="9" t="s">
        <v>57</v>
      </c>
      <c r="B253" s="11">
        <v>80.000000000000014</v>
      </c>
      <c r="C253" s="11">
        <v>23.999999999999996</v>
      </c>
      <c r="D253" s="11">
        <v>32</v>
      </c>
      <c r="E253" s="12">
        <v>33.333333333333343</v>
      </c>
      <c r="F253" s="12"/>
      <c r="G253" s="11">
        <v>5440.7002600000005</v>
      </c>
      <c r="H253" s="11">
        <v>2787.5</v>
      </c>
      <c r="I253" s="11">
        <v>4162.3</v>
      </c>
      <c r="J253" s="12">
        <v>49.320179372197316</v>
      </c>
      <c r="K253" s="12"/>
      <c r="L253" s="12"/>
      <c r="M253" s="12"/>
    </row>
    <row r="254" spans="1:19" ht="11.25" customHeight="1" x14ac:dyDescent="0.2">
      <c r="A254" s="9" t="s">
        <v>58</v>
      </c>
      <c r="B254" s="11">
        <v>0</v>
      </c>
      <c r="C254" s="11">
        <v>0</v>
      </c>
      <c r="D254" s="11">
        <v>0</v>
      </c>
      <c r="E254" s="12" t="s">
        <v>539</v>
      </c>
      <c r="F254" s="12"/>
      <c r="G254" s="11">
        <v>0</v>
      </c>
      <c r="H254" s="11">
        <v>0</v>
      </c>
      <c r="I254" s="11">
        <v>0</v>
      </c>
      <c r="J254" s="12" t="s">
        <v>539</v>
      </c>
      <c r="K254" s="12"/>
      <c r="L254" s="12"/>
      <c r="M254" s="12"/>
    </row>
    <row r="255" spans="1:19" ht="11.25" customHeight="1" x14ac:dyDescent="0.25">
      <c r="A255" s="9" t="s">
        <v>59</v>
      </c>
      <c r="B255" s="11">
        <v>4869.1940000000004</v>
      </c>
      <c r="C255" s="11">
        <v>1113.155</v>
      </c>
      <c r="D255" s="11">
        <v>1026.221</v>
      </c>
      <c r="E255" s="12">
        <v>-7.8096940677623508</v>
      </c>
      <c r="F255" s="12"/>
      <c r="G255" s="11">
        <v>15193.73732</v>
      </c>
      <c r="H255" s="11">
        <v>3478.80609</v>
      </c>
      <c r="I255" s="11">
        <v>2300.8412400000002</v>
      </c>
      <c r="J255" s="12">
        <v>-33.861181667645056</v>
      </c>
      <c r="K255" s="12"/>
      <c r="L255" s="12"/>
      <c r="M255" s="12"/>
      <c r="P255" s="244"/>
      <c r="Q255" s="244"/>
      <c r="R255" s="244"/>
      <c r="S255" s="13"/>
    </row>
    <row r="256" spans="1:19" ht="11.25" customHeight="1" x14ac:dyDescent="0.2">
      <c r="A256" s="9" t="s">
        <v>60</v>
      </c>
      <c r="B256" s="11">
        <v>3298.3752599999993</v>
      </c>
      <c r="C256" s="11">
        <v>517.62184000000002</v>
      </c>
      <c r="D256" s="11">
        <v>833.53880000000004</v>
      </c>
      <c r="E256" s="12">
        <v>61.032386114156253</v>
      </c>
      <c r="F256" s="12"/>
      <c r="G256" s="11">
        <v>13703.621730000003</v>
      </c>
      <c r="H256" s="11">
        <v>2067.1603599999999</v>
      </c>
      <c r="I256" s="11">
        <v>3375.85608</v>
      </c>
      <c r="J256" s="12">
        <v>63.308862985356399</v>
      </c>
      <c r="K256" s="12"/>
      <c r="L256" s="12"/>
      <c r="M256" s="12"/>
      <c r="P256" s="172"/>
      <c r="Q256" s="172"/>
      <c r="R256" s="13"/>
      <c r="S256" s="13"/>
    </row>
    <row r="257" spans="1:23" ht="11.25" customHeight="1" x14ac:dyDescent="0.2">
      <c r="A257" s="9" t="s">
        <v>61</v>
      </c>
      <c r="B257" s="11"/>
      <c r="C257" s="11"/>
      <c r="D257" s="11"/>
      <c r="E257" s="12"/>
      <c r="F257" s="12"/>
      <c r="G257" s="11">
        <v>54580.949070000002</v>
      </c>
      <c r="H257" s="11">
        <v>9271.5335500000001</v>
      </c>
      <c r="I257" s="11">
        <v>19126.202680000002</v>
      </c>
      <c r="J257" s="12">
        <v>106.28952672020478</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1644573</v>
      </c>
      <c r="H259" s="18" t="s">
        <v>509</v>
      </c>
      <c r="I259" s="18">
        <v>389935</v>
      </c>
      <c r="J259" s="16" t="s">
        <v>539</v>
      </c>
      <c r="K259" s="16"/>
      <c r="L259" s="12"/>
      <c r="M259" s="16"/>
      <c r="O259" s="168"/>
      <c r="P259" s="168"/>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61974.3878663</v>
      </c>
      <c r="C261" s="18">
        <v>17254.151805000001</v>
      </c>
      <c r="D261" s="18">
        <v>20060.767399</v>
      </c>
      <c r="E261" s="16">
        <v>16.266320278848383</v>
      </c>
      <c r="F261" s="16"/>
      <c r="G261" s="18">
        <v>141206.77208</v>
      </c>
      <c r="H261" s="18">
        <v>36335.542069999996</v>
      </c>
      <c r="I261" s="18">
        <v>55759.867240000007</v>
      </c>
      <c r="J261" s="16">
        <v>53.458195649260631</v>
      </c>
      <c r="K261" s="16"/>
      <c r="L261" s="12"/>
      <c r="M261" s="16"/>
      <c r="O261" s="289"/>
      <c r="P261" s="289"/>
      <c r="Q261" s="289"/>
    </row>
    <row r="262" spans="1:23" ht="11.25" customHeight="1" x14ac:dyDescent="0.2">
      <c r="A262" s="9" t="s">
        <v>63</v>
      </c>
      <c r="B262" s="11">
        <v>680.4</v>
      </c>
      <c r="C262" s="11">
        <v>0</v>
      </c>
      <c r="D262" s="11">
        <v>0</v>
      </c>
      <c r="E262" s="12" t="s">
        <v>539</v>
      </c>
      <c r="F262" s="12"/>
      <c r="G262" s="11">
        <v>491.25640000000004</v>
      </c>
      <c r="H262" s="11">
        <v>0</v>
      </c>
      <c r="I262" s="11">
        <v>0</v>
      </c>
      <c r="J262" s="12" t="s">
        <v>539</v>
      </c>
      <c r="K262" s="12"/>
      <c r="L262" s="12"/>
      <c r="M262" s="12"/>
      <c r="O262" s="289"/>
      <c r="P262" s="289"/>
      <c r="Q262" s="289"/>
    </row>
    <row r="263" spans="1:23" ht="11.25" customHeight="1" x14ac:dyDescent="0.2">
      <c r="A263" s="9" t="s">
        <v>64</v>
      </c>
      <c r="B263" s="11">
        <v>1128.8362099999999</v>
      </c>
      <c r="C263" s="11">
        <v>29.935840000000002</v>
      </c>
      <c r="D263" s="11">
        <v>609.40499999999997</v>
      </c>
      <c r="E263" s="12">
        <v>1935.7036916284958</v>
      </c>
      <c r="F263" s="12"/>
      <c r="G263" s="11">
        <v>3854.8342900000002</v>
      </c>
      <c r="H263" s="11">
        <v>120.49562</v>
      </c>
      <c r="I263" s="11">
        <v>2142.1145500000002</v>
      </c>
      <c r="J263" s="12">
        <v>1677.7530419777913</v>
      </c>
      <c r="K263" s="12"/>
      <c r="L263" s="12"/>
      <c r="M263" s="12"/>
      <c r="O263" s="289"/>
      <c r="P263" s="289"/>
      <c r="Q263" s="289"/>
      <c r="R263" s="13"/>
      <c r="S263" s="13"/>
    </row>
    <row r="264" spans="1:23" ht="11.25" customHeight="1" x14ac:dyDescent="0.2">
      <c r="A264" s="9" t="s">
        <v>65</v>
      </c>
      <c r="B264" s="11">
        <v>1403.4623999999999</v>
      </c>
      <c r="C264" s="11">
        <v>47.458990000000007</v>
      </c>
      <c r="D264" s="11">
        <v>4326.02351</v>
      </c>
      <c r="E264" s="12">
        <v>9015.2877673966505</v>
      </c>
      <c r="F264" s="12"/>
      <c r="G264" s="11">
        <v>5131.8159900000001</v>
      </c>
      <c r="H264" s="11">
        <v>189.98342</v>
      </c>
      <c r="I264" s="11">
        <v>16995.899100000002</v>
      </c>
      <c r="J264" s="12">
        <v>8845.9907080312605</v>
      </c>
      <c r="K264" s="12"/>
      <c r="L264" s="12"/>
      <c r="M264" s="12"/>
      <c r="O264" s="289"/>
      <c r="P264" s="289"/>
      <c r="Q264" s="289"/>
      <c r="R264" s="13"/>
      <c r="S264" s="13"/>
    </row>
    <row r="265" spans="1:23" ht="11.25" customHeight="1" x14ac:dyDescent="0.2">
      <c r="A265" s="9" t="s">
        <v>66</v>
      </c>
      <c r="B265" s="11">
        <v>0</v>
      </c>
      <c r="C265" s="11">
        <v>0</v>
      </c>
      <c r="D265" s="11">
        <v>213.04422</v>
      </c>
      <c r="E265" s="12" t="s">
        <v>539</v>
      </c>
      <c r="F265" s="12"/>
      <c r="G265" s="11">
        <v>0</v>
      </c>
      <c r="H265" s="11">
        <v>0</v>
      </c>
      <c r="I265" s="11">
        <v>654.13919999999996</v>
      </c>
      <c r="J265" s="12" t="s">
        <v>539</v>
      </c>
      <c r="K265" s="12"/>
      <c r="L265" s="12"/>
      <c r="M265" s="12"/>
      <c r="O265" s="289"/>
      <c r="P265" s="289"/>
      <c r="Q265" s="289"/>
    </row>
    <row r="266" spans="1:23" ht="11.25" customHeight="1" x14ac:dyDescent="0.2">
      <c r="A266" s="9" t="s">
        <v>67</v>
      </c>
      <c r="B266" s="11">
        <v>7517.1373123000012</v>
      </c>
      <c r="C266" s="11">
        <v>2493.5810629999996</v>
      </c>
      <c r="D266" s="11">
        <v>1865.3547349999999</v>
      </c>
      <c r="E266" s="12">
        <v>-25.193739931766544</v>
      </c>
      <c r="F266" s="12"/>
      <c r="G266" s="11">
        <v>33364.652979999999</v>
      </c>
      <c r="H266" s="11">
        <v>10668.938239999999</v>
      </c>
      <c r="I266" s="11">
        <v>8768.06862</v>
      </c>
      <c r="J266" s="12">
        <v>-17.81685840933315</v>
      </c>
      <c r="K266" s="12"/>
      <c r="L266" s="12"/>
      <c r="M266" s="12"/>
      <c r="O266" s="289"/>
      <c r="P266" s="289"/>
      <c r="Q266" s="289"/>
    </row>
    <row r="267" spans="1:23" ht="11.25" customHeight="1" x14ac:dyDescent="0.2">
      <c r="A267" s="9" t="s">
        <v>100</v>
      </c>
      <c r="B267" s="11">
        <v>22706.798703999997</v>
      </c>
      <c r="C267" s="11">
        <v>7285.9447900000005</v>
      </c>
      <c r="D267" s="11">
        <v>5958.6269899999988</v>
      </c>
      <c r="E267" s="12">
        <v>-18.217511088222253</v>
      </c>
      <c r="F267" s="12"/>
      <c r="G267" s="11">
        <v>41099.826860000001</v>
      </c>
      <c r="H267" s="11">
        <v>12207.686890000001</v>
      </c>
      <c r="I267" s="11">
        <v>11153.46508</v>
      </c>
      <c r="J267" s="12">
        <v>-8.6357212426833598</v>
      </c>
      <c r="K267" s="12"/>
      <c r="L267" s="12"/>
      <c r="M267" s="12"/>
      <c r="O267" s="289"/>
      <c r="P267" s="289"/>
      <c r="Q267" s="289"/>
    </row>
    <row r="268" spans="1:23" ht="11.25" customHeight="1" x14ac:dyDescent="0.2">
      <c r="A268" s="9" t="s">
        <v>68</v>
      </c>
      <c r="B268" s="11">
        <v>6107.8512979999996</v>
      </c>
      <c r="C268" s="11">
        <v>1201.54674</v>
      </c>
      <c r="D268" s="11">
        <v>1089.22543</v>
      </c>
      <c r="E268" s="12">
        <v>-9.3480599847493266</v>
      </c>
      <c r="F268" s="12"/>
      <c r="G268" s="11">
        <v>11540.461449999999</v>
      </c>
      <c r="H268" s="11">
        <v>2259.9271799999997</v>
      </c>
      <c r="I268" s="11">
        <v>1913.68128</v>
      </c>
      <c r="J268" s="12">
        <v>-15.321108709352288</v>
      </c>
      <c r="K268" s="12"/>
      <c r="L268" s="12"/>
      <c r="M268" s="12"/>
      <c r="O268" s="289"/>
      <c r="P268" s="289"/>
      <c r="Q268" s="289"/>
    </row>
    <row r="269" spans="1:23" ht="11.25" customHeight="1" x14ac:dyDescent="0.2">
      <c r="A269" s="9" t="s">
        <v>339</v>
      </c>
      <c r="B269" s="11">
        <v>22429.901941999997</v>
      </c>
      <c r="C269" s="11">
        <v>6195.6843820000004</v>
      </c>
      <c r="D269" s="11">
        <v>5999.0875139999998</v>
      </c>
      <c r="E269" s="12">
        <v>-3.1731259353875885</v>
      </c>
      <c r="F269" s="12"/>
      <c r="G269" s="11">
        <v>45723.924109999993</v>
      </c>
      <c r="H269" s="11">
        <v>10888.510720000002</v>
      </c>
      <c r="I269" s="11">
        <v>14132.499410000004</v>
      </c>
      <c r="J269" s="12">
        <v>29.792767564084301</v>
      </c>
      <c r="K269" s="12"/>
      <c r="L269" s="12"/>
      <c r="M269" s="12"/>
      <c r="O269" s="289"/>
      <c r="P269" s="289"/>
      <c r="Q269" s="289"/>
    </row>
    <row r="270" spans="1:23" ht="11.25" customHeight="1" x14ac:dyDescent="0.2">
      <c r="A270" s="9"/>
      <c r="B270" s="11"/>
      <c r="C270" s="11"/>
      <c r="D270" s="11"/>
      <c r="E270" s="12"/>
      <c r="F270" s="12"/>
      <c r="G270" s="11"/>
      <c r="H270" s="11"/>
      <c r="I270" s="11"/>
      <c r="J270" s="12"/>
      <c r="K270" s="12"/>
      <c r="L270" s="12"/>
      <c r="M270" s="12"/>
      <c r="O270" s="289"/>
      <c r="P270" s="289"/>
      <c r="Q270" s="289"/>
    </row>
    <row r="271" spans="1:23" s="20" customFormat="1" ht="11.25" customHeight="1" x14ac:dyDescent="0.2">
      <c r="A271" s="17" t="s">
        <v>69</v>
      </c>
      <c r="B271" s="18">
        <v>498398.69568429998</v>
      </c>
      <c r="C271" s="18">
        <v>119755.93740169999</v>
      </c>
      <c r="D271" s="18">
        <v>110067.16330790002</v>
      </c>
      <c r="E271" s="16">
        <v>-8.0904331793593656</v>
      </c>
      <c r="F271" s="16"/>
      <c r="G271" s="18">
        <v>1472431.9944200004</v>
      </c>
      <c r="H271" s="18">
        <v>338691.68691999995</v>
      </c>
      <c r="I271" s="18">
        <v>329765.12813000003</v>
      </c>
      <c r="J271" s="16">
        <v>-2.6356002035882256</v>
      </c>
      <c r="K271" s="16"/>
      <c r="L271" s="12"/>
      <c r="M271" s="16"/>
      <c r="O271" s="289"/>
      <c r="P271" s="289"/>
      <c r="Q271" s="289"/>
      <c r="R271" s="176"/>
      <c r="S271" s="19"/>
      <c r="T271" s="19"/>
      <c r="U271" s="176"/>
      <c r="V271" s="176"/>
      <c r="W271" s="176"/>
    </row>
    <row r="272" spans="1:23" s="20" customFormat="1" ht="11.25" customHeight="1" x14ac:dyDescent="0.2">
      <c r="A272" s="17" t="s">
        <v>442</v>
      </c>
      <c r="B272" s="18">
        <v>274731.88520100003</v>
      </c>
      <c r="C272" s="18">
        <v>70230.171061999979</v>
      </c>
      <c r="D272" s="18">
        <v>54170.928530000012</v>
      </c>
      <c r="E272" s="16">
        <v>-22.866586097053201</v>
      </c>
      <c r="F272" s="16"/>
      <c r="G272" s="18">
        <v>785666.29717000015</v>
      </c>
      <c r="H272" s="18">
        <v>213772.39679</v>
      </c>
      <c r="I272" s="18">
        <v>133464.46429000003</v>
      </c>
      <c r="J272" s="16">
        <v>-37.56702628866099</v>
      </c>
      <c r="K272" s="355"/>
      <c r="L272" s="12"/>
      <c r="M272" s="16"/>
      <c r="O272" s="289"/>
      <c r="P272" s="289"/>
      <c r="Q272" s="289"/>
    </row>
    <row r="273" spans="1:24" ht="11.25" customHeight="1" x14ac:dyDescent="0.25">
      <c r="A273" s="9" t="s">
        <v>443</v>
      </c>
      <c r="B273" s="11">
        <v>268136.24556100002</v>
      </c>
      <c r="C273" s="11">
        <v>68620.557681999984</v>
      </c>
      <c r="D273" s="11">
        <v>52823.490490000011</v>
      </c>
      <c r="E273" s="12">
        <v>-23.020895961245941</v>
      </c>
      <c r="F273" s="12"/>
      <c r="G273" s="11">
        <v>767536.17478000012</v>
      </c>
      <c r="H273" s="11">
        <v>209236.26324</v>
      </c>
      <c r="I273" s="11">
        <v>129871.07616000004</v>
      </c>
      <c r="J273" s="12">
        <v>-37.930894889365241</v>
      </c>
      <c r="K273" s="355"/>
      <c r="L273" s="12"/>
      <c r="M273" s="12"/>
      <c r="O273" s="289"/>
      <c r="P273" s="289"/>
      <c r="Q273" s="289"/>
      <c r="R273" s="244"/>
    </row>
    <row r="274" spans="1:24" ht="11.25" customHeight="1" x14ac:dyDescent="0.25">
      <c r="A274" s="353" t="s">
        <v>444</v>
      </c>
      <c r="B274" s="11">
        <v>209500.47278300003</v>
      </c>
      <c r="C274" s="11">
        <v>54606.797191999984</v>
      </c>
      <c r="D274" s="11">
        <v>38889.246630000009</v>
      </c>
      <c r="E274" s="12">
        <v>-28.783139407968477</v>
      </c>
      <c r="F274" s="12"/>
      <c r="G274" s="11">
        <v>670319.25971000013</v>
      </c>
      <c r="H274" s="11">
        <v>182088.01076999999</v>
      </c>
      <c r="I274" s="11">
        <v>113197.14814000003</v>
      </c>
      <c r="J274" s="12">
        <v>-37.833826806432505</v>
      </c>
      <c r="K274" s="355"/>
      <c r="L274" s="12"/>
      <c r="M274" s="12"/>
      <c r="O274" s="289"/>
      <c r="P274" s="289"/>
      <c r="Q274" s="289"/>
      <c r="R274" s="244"/>
    </row>
    <row r="275" spans="1:24" ht="11.25" customHeight="1" x14ac:dyDescent="0.25">
      <c r="A275" s="353" t="s">
        <v>451</v>
      </c>
      <c r="B275" s="11">
        <v>58635.772777999991</v>
      </c>
      <c r="C275" s="11">
        <v>14013.760490000002</v>
      </c>
      <c r="D275" s="11">
        <v>13934.243859999999</v>
      </c>
      <c r="E275" s="12">
        <v>-0.5674182176636009</v>
      </c>
      <c r="F275" s="12"/>
      <c r="G275" s="11">
        <v>97216.915069999974</v>
      </c>
      <c r="H275" s="11">
        <v>27148.252469999996</v>
      </c>
      <c r="I275" s="11">
        <v>16673.928020000003</v>
      </c>
      <c r="J275" s="12">
        <v>-38.581947260047691</v>
      </c>
      <c r="K275" s="355"/>
      <c r="L275" s="12"/>
      <c r="M275" s="12"/>
      <c r="O275" s="289"/>
      <c r="P275" s="289"/>
      <c r="Q275" s="289"/>
      <c r="R275" s="244"/>
    </row>
    <row r="276" spans="1:24" ht="11.25" customHeight="1" x14ac:dyDescent="0.25">
      <c r="A276" s="9" t="s">
        <v>445</v>
      </c>
      <c r="B276" s="11">
        <v>6595.6396400000003</v>
      </c>
      <c r="C276" s="11">
        <v>1609.6133799999998</v>
      </c>
      <c r="D276" s="11">
        <v>1347.43804</v>
      </c>
      <c r="E276" s="12">
        <v>-16.288093976952382</v>
      </c>
      <c r="F276" s="12"/>
      <c r="G276" s="11">
        <v>18130.122389999997</v>
      </c>
      <c r="H276" s="11">
        <v>4536.1335499999996</v>
      </c>
      <c r="I276" s="11">
        <v>3593.3881300000003</v>
      </c>
      <c r="J276" s="12">
        <v>-20.783017290132449</v>
      </c>
      <c r="K276" s="355"/>
      <c r="L276" s="12"/>
      <c r="M276" s="12"/>
      <c r="O276" s="289"/>
      <c r="P276" s="289"/>
      <c r="Q276" s="289"/>
      <c r="R276" s="244"/>
    </row>
    <row r="277" spans="1:24" s="20" customFormat="1" ht="11.25" customHeight="1" x14ac:dyDescent="0.25">
      <c r="A277" s="17" t="s">
        <v>441</v>
      </c>
      <c r="B277" s="18">
        <v>169985.75606560003</v>
      </c>
      <c r="C277" s="18">
        <v>37365.221434000006</v>
      </c>
      <c r="D277" s="18">
        <v>41932.620077899999</v>
      </c>
      <c r="E277" s="16">
        <v>12.22366272328297</v>
      </c>
      <c r="F277" s="16"/>
      <c r="G277" s="18">
        <v>515193.0283100002</v>
      </c>
      <c r="H277" s="18">
        <v>86373.886490000004</v>
      </c>
      <c r="I277" s="18">
        <v>151325.91266999996</v>
      </c>
      <c r="J277" s="16">
        <v>75.198684254551665</v>
      </c>
      <c r="K277" s="355"/>
      <c r="L277" s="12"/>
      <c r="M277" s="16"/>
      <c r="O277" s="289"/>
      <c r="P277" s="370"/>
      <c r="Q277" s="289"/>
      <c r="R277" s="22"/>
    </row>
    <row r="278" spans="1:24" ht="11.25" customHeight="1" x14ac:dyDescent="0.2">
      <c r="A278" s="9" t="s">
        <v>438</v>
      </c>
      <c r="B278" s="11">
        <v>152558.71569460002</v>
      </c>
      <c r="C278" s="11">
        <v>32873.889296400004</v>
      </c>
      <c r="D278" s="11">
        <v>39255.662167900002</v>
      </c>
      <c r="E278" s="12">
        <v>19.412892748893157</v>
      </c>
      <c r="F278" s="12"/>
      <c r="G278" s="11">
        <v>497380.78226000018</v>
      </c>
      <c r="H278" s="11">
        <v>83407.402230000007</v>
      </c>
      <c r="I278" s="11">
        <v>148334.97033999997</v>
      </c>
      <c r="J278" s="12">
        <v>77.843891997689866</v>
      </c>
      <c r="K278" s="355"/>
      <c r="L278" s="12"/>
      <c r="M278" s="12"/>
      <c r="O278" s="289"/>
      <c r="P278" s="289"/>
      <c r="Q278" s="289"/>
    </row>
    <row r="279" spans="1:24" ht="11.25" customHeight="1" x14ac:dyDescent="0.2">
      <c r="A279" s="353" t="s">
        <v>449</v>
      </c>
      <c r="B279" s="11">
        <v>898.07313000000011</v>
      </c>
      <c r="C279" s="11">
        <v>161.41288</v>
      </c>
      <c r="D279" s="11">
        <v>278.25913000000003</v>
      </c>
      <c r="E279" s="12">
        <v>72.389669275463035</v>
      </c>
      <c r="F279" s="12"/>
      <c r="G279" s="11">
        <v>1244.6185600000001</v>
      </c>
      <c r="H279" s="11">
        <v>153.71950000000001</v>
      </c>
      <c r="I279" s="11">
        <v>345.26799999999997</v>
      </c>
      <c r="J279" s="12">
        <v>124.60910944935412</v>
      </c>
      <c r="K279" s="355"/>
      <c r="L279" s="12"/>
      <c r="M279" s="12"/>
      <c r="O279" s="289"/>
      <c r="P279" s="289"/>
      <c r="Q279" s="289"/>
    </row>
    <row r="280" spans="1:24" ht="11.25" customHeight="1" x14ac:dyDescent="0.2">
      <c r="A280" s="353" t="s">
        <v>450</v>
      </c>
      <c r="B280" s="11">
        <v>151660.64256460001</v>
      </c>
      <c r="C280" s="11">
        <v>32712.476416400001</v>
      </c>
      <c r="D280" s="11">
        <v>38977.403037900003</v>
      </c>
      <c r="E280" s="12">
        <v>19.151489913980214</v>
      </c>
      <c r="F280" s="12"/>
      <c r="G280" s="11">
        <v>496136.16370000021</v>
      </c>
      <c r="H280" s="11">
        <v>83253.68273</v>
      </c>
      <c r="I280" s="11">
        <v>147989.70233999996</v>
      </c>
      <c r="J280" s="12">
        <v>77.757544756242595</v>
      </c>
      <c r="K280" s="355"/>
      <c r="L280" s="12"/>
      <c r="M280" s="12"/>
      <c r="O280" s="289"/>
      <c r="P280" s="289"/>
      <c r="Q280" s="289"/>
    </row>
    <row r="281" spans="1:24" ht="11.25" customHeight="1" x14ac:dyDescent="0.2">
      <c r="A281" s="9" t="s">
        <v>440</v>
      </c>
      <c r="B281" s="11">
        <v>17427.040370999999</v>
      </c>
      <c r="C281" s="11">
        <v>4491.3321376000004</v>
      </c>
      <c r="D281" s="11">
        <v>2676.9579100000001</v>
      </c>
      <c r="E281" s="12">
        <v>-40.397240106351475</v>
      </c>
      <c r="F281" s="12"/>
      <c r="G281" s="11">
        <v>17812.246050000005</v>
      </c>
      <c r="H281" s="11">
        <v>2966.4842599999997</v>
      </c>
      <c r="I281" s="11">
        <v>2990.9423300000008</v>
      </c>
      <c r="J281" s="12">
        <v>0.82448001932095849</v>
      </c>
      <c r="K281" s="355"/>
      <c r="L281" s="12"/>
      <c r="M281" s="12"/>
      <c r="O281" s="289"/>
      <c r="P281" s="289"/>
      <c r="Q281" s="289"/>
    </row>
    <row r="282" spans="1:24" s="20" customFormat="1" ht="11.25" customHeight="1" x14ac:dyDescent="0.2">
      <c r="A282" s="17" t="s">
        <v>426</v>
      </c>
      <c r="B282" s="18">
        <v>19801.352125999998</v>
      </c>
      <c r="C282" s="18">
        <v>4735.6489340000007</v>
      </c>
      <c r="D282" s="18">
        <v>5688.1081599999998</v>
      </c>
      <c r="E282" s="16">
        <v>20.11253873068452</v>
      </c>
      <c r="F282" s="16"/>
      <c r="G282" s="18">
        <v>90649.624509999994</v>
      </c>
      <c r="H282" s="18">
        <v>19215.855139999996</v>
      </c>
      <c r="I282" s="18">
        <v>30418.08655</v>
      </c>
      <c r="J282" s="16">
        <v>58.29681441905376</v>
      </c>
      <c r="K282" s="355"/>
      <c r="L282" s="12"/>
      <c r="M282" s="16"/>
      <c r="O282" s="289"/>
      <c r="P282" s="289"/>
      <c r="Q282" s="289"/>
    </row>
    <row r="283" spans="1:24" ht="11.25" customHeight="1" x14ac:dyDescent="0.2">
      <c r="A283" s="9" t="s">
        <v>448</v>
      </c>
      <c r="B283" s="11">
        <v>18712.309845999996</v>
      </c>
      <c r="C283" s="11">
        <v>4465.7763640000003</v>
      </c>
      <c r="D283" s="11">
        <v>5509.88508</v>
      </c>
      <c r="E283" s="12">
        <v>23.380228450687369</v>
      </c>
      <c r="F283" s="12"/>
      <c r="G283" s="11">
        <v>86152.090199999991</v>
      </c>
      <c r="H283" s="11">
        <v>18299.369189999998</v>
      </c>
      <c r="I283" s="11">
        <v>29569.010249999999</v>
      </c>
      <c r="J283" s="12">
        <v>61.584860893229518</v>
      </c>
      <c r="K283" s="355"/>
      <c r="L283" s="12"/>
      <c r="M283" s="12"/>
      <c r="O283" s="289"/>
      <c r="P283" s="289"/>
      <c r="Q283" s="289"/>
    </row>
    <row r="284" spans="1:24" ht="11.25" customHeight="1" x14ac:dyDescent="0.2">
      <c r="A284" s="353" t="s">
        <v>70</v>
      </c>
      <c r="B284" s="11">
        <v>17430.876025999998</v>
      </c>
      <c r="C284" s="11">
        <v>4166.7086239999999</v>
      </c>
      <c r="D284" s="11">
        <v>5250.3784699999997</v>
      </c>
      <c r="E284" s="12">
        <v>26.007814411550754</v>
      </c>
      <c r="F284" s="12"/>
      <c r="G284" s="11">
        <v>79068.587829999989</v>
      </c>
      <c r="H284" s="11">
        <v>16968.919449999998</v>
      </c>
      <c r="I284" s="11">
        <v>28160.474770000001</v>
      </c>
      <c r="J284" s="12">
        <v>65.953258561787834</v>
      </c>
      <c r="K284" s="355"/>
      <c r="L284" s="12"/>
      <c r="M284" s="12"/>
      <c r="O284" s="289"/>
      <c r="P284" s="289"/>
      <c r="Q284" s="289"/>
    </row>
    <row r="285" spans="1:24" ht="11.25" customHeight="1" x14ac:dyDescent="0.2">
      <c r="A285" s="353" t="s">
        <v>447</v>
      </c>
      <c r="B285" s="11">
        <v>1281.43382</v>
      </c>
      <c r="C285" s="11">
        <v>299.06774000000001</v>
      </c>
      <c r="D285" s="11">
        <v>259.50661000000002</v>
      </c>
      <c r="E285" s="12">
        <v>-13.228150251177212</v>
      </c>
      <c r="F285" s="12"/>
      <c r="G285" s="11">
        <v>7083.5023700000002</v>
      </c>
      <c r="H285" s="11">
        <v>1330.44974</v>
      </c>
      <c r="I285" s="11">
        <v>1408.5354800000002</v>
      </c>
      <c r="J285" s="12">
        <v>5.869123624316714</v>
      </c>
      <c r="K285" s="355"/>
      <c r="L285" s="12"/>
      <c r="M285" s="12"/>
      <c r="O285" s="289"/>
      <c r="P285" s="289"/>
      <c r="Q285" s="289"/>
    </row>
    <row r="286" spans="1:24" ht="11.25" customHeight="1" x14ac:dyDescent="0.2">
      <c r="A286" s="9" t="s">
        <v>439</v>
      </c>
      <c r="B286" s="11">
        <v>1089.0422800000001</v>
      </c>
      <c r="C286" s="11">
        <v>269.87257</v>
      </c>
      <c r="D286" s="11">
        <v>178.22308000000001</v>
      </c>
      <c r="E286" s="12">
        <v>-33.960283551603638</v>
      </c>
      <c r="F286" s="12"/>
      <c r="G286" s="11">
        <v>4497.53431</v>
      </c>
      <c r="H286" s="11">
        <v>916.48594999999989</v>
      </c>
      <c r="I286" s="11">
        <v>849.07629999999995</v>
      </c>
      <c r="J286" s="12">
        <v>-7.355230050171528</v>
      </c>
      <c r="K286" s="355"/>
      <c r="L286" s="12"/>
      <c r="M286" s="12"/>
      <c r="O286" s="289"/>
      <c r="P286" s="289"/>
      <c r="Q286" s="289"/>
    </row>
    <row r="287" spans="1:24" s="20" customFormat="1" ht="11.25" customHeight="1" x14ac:dyDescent="0.2">
      <c r="A287" s="17" t="s">
        <v>71</v>
      </c>
      <c r="B287" s="18">
        <v>5808.6197600000005</v>
      </c>
      <c r="C287" s="18">
        <v>1122.0413699999999</v>
      </c>
      <c r="D287" s="18">
        <v>924.72334000000012</v>
      </c>
      <c r="E287" s="16">
        <v>-17.585628772315204</v>
      </c>
      <c r="F287" s="16"/>
      <c r="G287" s="18">
        <v>38364.733650000002</v>
      </c>
      <c r="H287" s="18">
        <v>7948.4736700000012</v>
      </c>
      <c r="I287" s="18">
        <v>7003.0130400000007</v>
      </c>
      <c r="J287" s="16">
        <v>-11.894870251234039</v>
      </c>
      <c r="K287" s="16"/>
      <c r="L287" s="12"/>
      <c r="M287" s="16"/>
      <c r="O287" s="289"/>
      <c r="P287" s="289"/>
      <c r="Q287" s="289"/>
      <c r="S287" s="176"/>
      <c r="T287" s="176"/>
      <c r="U287" s="176"/>
      <c r="V287" s="176"/>
      <c r="W287" s="176"/>
      <c r="X287" s="176"/>
    </row>
    <row r="288" spans="1:24" s="20" customFormat="1" ht="11.25" customHeight="1" x14ac:dyDescent="0.25">
      <c r="A288" s="17" t="s">
        <v>72</v>
      </c>
      <c r="B288" s="18">
        <v>28071.082531699994</v>
      </c>
      <c r="C288" s="18">
        <v>6302.8546016999999</v>
      </c>
      <c r="D288" s="18">
        <v>7350.7832000000008</v>
      </c>
      <c r="E288" s="16">
        <v>16.626253729815616</v>
      </c>
      <c r="F288" s="16"/>
      <c r="G288" s="18">
        <v>42558.310779999993</v>
      </c>
      <c r="H288" s="18">
        <v>11381.074830000001</v>
      </c>
      <c r="I288" s="18">
        <v>7553.6515800000006</v>
      </c>
      <c r="J288" s="16">
        <v>-33.629716939485235</v>
      </c>
      <c r="K288" s="16"/>
      <c r="L288" s="12"/>
      <c r="M288" s="16"/>
      <c r="O288" s="289"/>
      <c r="P288" s="289"/>
      <c r="Q288" s="289"/>
      <c r="R288" s="22"/>
      <c r="S288" s="176"/>
      <c r="T288" s="176"/>
      <c r="U288" s="176"/>
      <c r="V288" s="176"/>
    </row>
    <row r="289" spans="1:23" ht="11.25" customHeight="1" x14ac:dyDescent="0.2">
      <c r="A289" s="18"/>
      <c r="B289" s="11"/>
      <c r="C289" s="11">
        <v>32.873889296400002</v>
      </c>
      <c r="D289" s="11">
        <v>39.255662167899999</v>
      </c>
      <c r="E289" s="12"/>
      <c r="F289" s="12"/>
      <c r="G289" s="11"/>
      <c r="H289" s="11">
        <v>83.407402230000002</v>
      </c>
      <c r="I289" s="11">
        <v>148.33497033999998</v>
      </c>
      <c r="J289" s="12"/>
      <c r="K289" s="12"/>
      <c r="L289" s="12"/>
      <c r="M289" s="12"/>
      <c r="N289" s="130"/>
      <c r="O289" s="289"/>
      <c r="P289" s="289"/>
      <c r="Q289" s="289"/>
      <c r="R289" s="131"/>
      <c r="S289" s="131"/>
      <c r="T289" s="13"/>
      <c r="U289" s="13"/>
      <c r="V289" s="13"/>
    </row>
    <row r="290" spans="1:23" s="20" customFormat="1" ht="11.25" customHeight="1" x14ac:dyDescent="0.2">
      <c r="A290" s="17" t="s">
        <v>73</v>
      </c>
      <c r="B290" s="18"/>
      <c r="C290" s="18"/>
      <c r="D290" s="18"/>
      <c r="E290" s="16"/>
      <c r="F290" s="16"/>
      <c r="G290" s="18">
        <v>30934.233499999624</v>
      </c>
      <c r="H290" s="18">
        <v>4844.7710100000259</v>
      </c>
      <c r="I290" s="18">
        <v>4410.0046299999813</v>
      </c>
      <c r="J290" s="16">
        <v>-8.973930431441417</v>
      </c>
      <c r="K290" s="16"/>
      <c r="L290" s="12"/>
      <c r="M290" s="16"/>
      <c r="N290" s="202"/>
      <c r="O290" s="289"/>
      <c r="P290" s="289"/>
      <c r="Q290" s="289"/>
      <c r="R290" s="137"/>
      <c r="S290" s="137"/>
      <c r="T290" s="137"/>
      <c r="U290" s="137"/>
      <c r="V290" s="137"/>
      <c r="W290" s="137"/>
    </row>
    <row r="291" spans="1:23" ht="15" x14ac:dyDescent="0.2">
      <c r="A291" s="84"/>
      <c r="B291" s="90"/>
      <c r="C291" s="90"/>
      <c r="D291" s="90"/>
      <c r="E291" s="90"/>
      <c r="F291" s="90"/>
      <c r="G291" s="90"/>
      <c r="H291" s="90"/>
      <c r="I291" s="90"/>
      <c r="J291" s="84"/>
      <c r="K291" s="9"/>
      <c r="L291" s="12"/>
      <c r="M291" s="9"/>
      <c r="N291" s="130"/>
      <c r="O291" s="289"/>
      <c r="P291" s="289"/>
      <c r="Q291" s="289"/>
      <c r="R291" s="129"/>
      <c r="S291" s="129"/>
      <c r="T291" s="129"/>
      <c r="U291" s="129"/>
      <c r="V291" s="129"/>
      <c r="W291" s="129"/>
    </row>
    <row r="292" spans="1:23" ht="15" x14ac:dyDescent="0.2">
      <c r="A292" s="9" t="s">
        <v>405</v>
      </c>
      <c r="B292" s="9"/>
      <c r="C292" s="9"/>
      <c r="D292" s="9"/>
      <c r="E292" s="9"/>
      <c r="F292" s="9"/>
      <c r="G292" s="9"/>
      <c r="H292" s="9"/>
      <c r="I292" s="9"/>
      <c r="J292" s="9"/>
      <c r="K292" s="9"/>
      <c r="L292" s="12"/>
      <c r="M292" s="9"/>
      <c r="N292" s="130"/>
      <c r="O292" s="289"/>
      <c r="P292" s="289"/>
      <c r="Q292" s="289"/>
      <c r="R292" s="129"/>
      <c r="S292" s="129"/>
      <c r="T292" s="129"/>
      <c r="U292" s="129"/>
      <c r="V292" s="129"/>
      <c r="W292" s="129"/>
    </row>
    <row r="293" spans="1:23" ht="15" x14ac:dyDescent="0.2">
      <c r="A293" s="9" t="s">
        <v>397</v>
      </c>
      <c r="B293" s="9"/>
      <c r="C293" s="9"/>
      <c r="D293" s="9"/>
      <c r="E293" s="9"/>
      <c r="F293" s="9"/>
      <c r="G293" s="9"/>
      <c r="H293" s="9"/>
      <c r="I293" s="9"/>
      <c r="J293" s="9"/>
      <c r="K293" s="9"/>
      <c r="L293" s="12"/>
      <c r="M293" s="9"/>
      <c r="N293" s="130"/>
      <c r="O293" s="289"/>
      <c r="P293" s="289"/>
      <c r="Q293" s="289"/>
      <c r="R293" s="129"/>
      <c r="S293" s="129"/>
      <c r="T293" s="129"/>
      <c r="U293" s="129"/>
      <c r="V293" s="129"/>
      <c r="W293" s="129"/>
    </row>
    <row r="294" spans="1:23" ht="20.100000000000001" customHeight="1" x14ac:dyDescent="0.2">
      <c r="A294" s="431" t="s">
        <v>199</v>
      </c>
      <c r="B294" s="431"/>
      <c r="C294" s="431"/>
      <c r="D294" s="431"/>
      <c r="E294" s="431"/>
      <c r="F294" s="431"/>
      <c r="G294" s="431"/>
      <c r="H294" s="431"/>
      <c r="I294" s="431"/>
      <c r="J294" s="431"/>
      <c r="K294" s="383"/>
      <c r="L294" s="12"/>
      <c r="M294" s="383"/>
      <c r="N294" s="130"/>
      <c r="O294" s="289"/>
      <c r="P294" s="289"/>
      <c r="Q294" s="289"/>
      <c r="R294" s="129"/>
      <c r="S294" s="129"/>
      <c r="T294" s="129"/>
      <c r="U294" s="129"/>
      <c r="V294" s="129"/>
      <c r="W294" s="129"/>
    </row>
    <row r="295" spans="1:23" ht="20.100000000000001" customHeight="1" x14ac:dyDescent="0.2">
      <c r="A295" s="432" t="s">
        <v>160</v>
      </c>
      <c r="B295" s="432"/>
      <c r="C295" s="432"/>
      <c r="D295" s="432"/>
      <c r="E295" s="432"/>
      <c r="F295" s="432"/>
      <c r="G295" s="432"/>
      <c r="H295" s="432"/>
      <c r="I295" s="432"/>
      <c r="J295" s="432"/>
      <c r="K295" s="383"/>
      <c r="L295" s="12"/>
      <c r="M295" s="383"/>
      <c r="N295" s="130"/>
      <c r="O295" s="289"/>
      <c r="P295" s="289"/>
      <c r="Q295" s="289"/>
      <c r="V295" s="129"/>
      <c r="W295" s="129"/>
    </row>
    <row r="296" spans="1:23" s="20" customFormat="1" ht="15.6" x14ac:dyDescent="0.2">
      <c r="A296" s="17"/>
      <c r="B296" s="433" t="s">
        <v>101</v>
      </c>
      <c r="C296" s="433"/>
      <c r="D296" s="433"/>
      <c r="E296" s="433"/>
      <c r="F296" s="384"/>
      <c r="G296" s="433" t="s">
        <v>416</v>
      </c>
      <c r="H296" s="433"/>
      <c r="I296" s="433"/>
      <c r="J296" s="433"/>
      <c r="K296" s="384"/>
      <c r="L296" s="12"/>
      <c r="M296" s="384"/>
      <c r="N296" s="136"/>
      <c r="O296" s="289"/>
      <c r="P296" s="289"/>
      <c r="Q296" s="289"/>
      <c r="V296" s="137"/>
      <c r="W296" s="137"/>
    </row>
    <row r="297" spans="1:23" s="20" customFormat="1" ht="15.6" x14ac:dyDescent="0.25">
      <c r="A297" s="17" t="s">
        <v>257</v>
      </c>
      <c r="B297" s="436">
        <v>2021</v>
      </c>
      <c r="C297" s="434" t="s">
        <v>526</v>
      </c>
      <c r="D297" s="434"/>
      <c r="E297" s="434"/>
      <c r="F297" s="384"/>
      <c r="G297" s="436">
        <v>2021</v>
      </c>
      <c r="H297" s="434" t="s">
        <v>526</v>
      </c>
      <c r="I297" s="434"/>
      <c r="J297" s="434"/>
      <c r="K297" s="384"/>
      <c r="L297" s="12"/>
      <c r="M297" s="384"/>
      <c r="N297" s="136"/>
      <c r="O297" s="289"/>
      <c r="P297" s="289"/>
      <c r="Q297" s="289"/>
      <c r="R297" s="22"/>
      <c r="S297" s="22"/>
      <c r="V297" s="137"/>
      <c r="W297" s="137"/>
    </row>
    <row r="298" spans="1:23" s="20" customFormat="1" ht="13.2" x14ac:dyDescent="0.25">
      <c r="A298" s="123"/>
      <c r="B298" s="439"/>
      <c r="C298" s="254">
        <v>2021</v>
      </c>
      <c r="D298" s="254">
        <v>2022</v>
      </c>
      <c r="E298" s="385" t="s">
        <v>536</v>
      </c>
      <c r="F298" s="125"/>
      <c r="G298" s="439"/>
      <c r="H298" s="254">
        <v>2021</v>
      </c>
      <c r="I298" s="254">
        <v>2022</v>
      </c>
      <c r="J298" s="385" t="s">
        <v>536</v>
      </c>
      <c r="K298" s="384"/>
      <c r="L298" s="12"/>
      <c r="M298" s="384"/>
      <c r="O298" s="289"/>
      <c r="P298" s="289"/>
      <c r="Q298" s="289"/>
      <c r="R298" s="244"/>
      <c r="S298" s="244"/>
    </row>
    <row r="299" spans="1:23" ht="13.2" x14ac:dyDescent="0.25">
      <c r="A299" s="9"/>
      <c r="B299" s="11"/>
      <c r="C299" s="11"/>
      <c r="D299" s="11"/>
      <c r="E299" s="12"/>
      <c r="F299" s="12"/>
      <c r="G299" s="11"/>
      <c r="H299" s="11"/>
      <c r="I299" s="11"/>
      <c r="J299" s="12"/>
      <c r="K299" s="12"/>
      <c r="L299" s="12"/>
      <c r="M299" s="12"/>
      <c r="O299" s="289"/>
      <c r="P299" s="289"/>
      <c r="Q299" s="289"/>
      <c r="R299" s="244"/>
      <c r="S299" s="244"/>
    </row>
    <row r="300" spans="1:23" s="20" customFormat="1" ht="15" customHeight="1" x14ac:dyDescent="0.25">
      <c r="A300" s="17" t="s">
        <v>254</v>
      </c>
      <c r="B300" s="18"/>
      <c r="C300" s="18"/>
      <c r="D300" s="18"/>
      <c r="E300" s="16"/>
      <c r="F300" s="16"/>
      <c r="G300" s="18">
        <v>296144</v>
      </c>
      <c r="H300" s="18">
        <v>64144</v>
      </c>
      <c r="I300" s="18">
        <v>66393</v>
      </c>
      <c r="J300" s="16">
        <v>3.5061736093789051</v>
      </c>
      <c r="K300" s="16"/>
      <c r="L300" s="12"/>
      <c r="M300" s="16"/>
      <c r="O300" s="289"/>
      <c r="P300" s="289"/>
      <c r="Q300" s="289"/>
      <c r="R300" s="22"/>
      <c r="S300" s="22"/>
    </row>
    <row r="301" spans="1:23" ht="13.2" x14ac:dyDescent="0.25">
      <c r="A301" s="17"/>
      <c r="B301" s="11"/>
      <c r="C301" s="11"/>
      <c r="D301" s="11"/>
      <c r="E301" s="12"/>
      <c r="F301" s="12"/>
      <c r="G301" s="11"/>
      <c r="H301" s="11"/>
      <c r="I301" s="11"/>
      <c r="J301" s="12"/>
      <c r="K301" s="12"/>
      <c r="L301" s="12"/>
      <c r="M301" s="12"/>
      <c r="O301" s="289"/>
      <c r="P301" s="289"/>
      <c r="Q301" s="289"/>
      <c r="R301" s="244"/>
      <c r="S301" s="244"/>
    </row>
    <row r="302" spans="1:23" s="20" customFormat="1" ht="14.25" customHeight="1" x14ac:dyDescent="0.25">
      <c r="A302" s="17" t="s">
        <v>75</v>
      </c>
      <c r="B302" s="18">
        <v>3757744.9589999998</v>
      </c>
      <c r="C302" s="18">
        <v>775561.70499999996</v>
      </c>
      <c r="D302" s="18">
        <v>862490.04099999997</v>
      </c>
      <c r="E302" s="16">
        <v>11.208435826521381</v>
      </c>
      <c r="F302" s="18"/>
      <c r="G302" s="18">
        <v>257011.64280999999</v>
      </c>
      <c r="H302" s="18">
        <v>56285.411010000003</v>
      </c>
      <c r="I302" s="18">
        <v>59624.115510000003</v>
      </c>
      <c r="J302" s="16">
        <v>5.9317404636288984</v>
      </c>
      <c r="K302" s="16"/>
      <c r="L302" s="12"/>
      <c r="M302" s="16"/>
      <c r="O302" s="289"/>
      <c r="P302" s="289"/>
      <c r="Q302" s="289"/>
      <c r="R302" s="22"/>
      <c r="S302" s="22"/>
    </row>
    <row r="303" spans="1:23" ht="11.25" customHeight="1" x14ac:dyDescent="0.25">
      <c r="A303" s="9" t="s">
        <v>345</v>
      </c>
      <c r="B303" s="11">
        <v>0</v>
      </c>
      <c r="C303" s="11">
        <v>0</v>
      </c>
      <c r="D303" s="11">
        <v>0</v>
      </c>
      <c r="E303" s="12" t="s">
        <v>539</v>
      </c>
      <c r="F303" s="12"/>
      <c r="G303" s="11">
        <v>0</v>
      </c>
      <c r="H303" s="11">
        <v>0</v>
      </c>
      <c r="I303" s="11">
        <v>0</v>
      </c>
      <c r="J303" s="12" t="s">
        <v>539</v>
      </c>
      <c r="K303" s="12"/>
      <c r="L303" s="12"/>
      <c r="M303" s="12"/>
      <c r="O303" s="372"/>
      <c r="P303" s="372"/>
      <c r="Q303" s="372"/>
      <c r="R303" s="244"/>
      <c r="S303" s="244"/>
    </row>
    <row r="304" spans="1:23" ht="11.25" customHeight="1" x14ac:dyDescent="0.25">
      <c r="A304" s="9" t="s">
        <v>90</v>
      </c>
      <c r="B304" s="11">
        <v>3757744.9589999998</v>
      </c>
      <c r="C304" s="11">
        <v>775561.70499999996</v>
      </c>
      <c r="D304" s="11">
        <v>862490.04099999997</v>
      </c>
      <c r="E304" s="12">
        <v>11.208435826521381</v>
      </c>
      <c r="F304" s="12"/>
      <c r="G304" s="11">
        <v>257011.64280999999</v>
      </c>
      <c r="H304" s="11">
        <v>56285.411010000003</v>
      </c>
      <c r="I304" s="11">
        <v>59624.115510000003</v>
      </c>
      <c r="J304" s="12">
        <v>5.9317404636288984</v>
      </c>
      <c r="K304" s="12"/>
      <c r="L304" s="12"/>
      <c r="M304" s="12"/>
      <c r="O304" s="289"/>
      <c r="P304" s="289"/>
      <c r="Q304" s="289"/>
      <c r="R304" s="244"/>
      <c r="S304" s="244"/>
    </row>
    <row r="305" spans="1:19" s="271" customFormat="1" ht="13.2" x14ac:dyDescent="0.25">
      <c r="A305" s="268" t="s">
        <v>364</v>
      </c>
      <c r="B305" s="269"/>
      <c r="C305" s="269"/>
      <c r="D305" s="269"/>
      <c r="E305" s="270"/>
      <c r="F305" s="270"/>
      <c r="G305" s="269">
        <v>29774.764820000004</v>
      </c>
      <c r="H305" s="269">
        <v>6283.2831100000003</v>
      </c>
      <c r="I305" s="269">
        <v>4290.8420100000003</v>
      </c>
      <c r="J305" s="270">
        <v>-31.710191393874652</v>
      </c>
      <c r="K305" s="270"/>
      <c r="L305" s="12"/>
      <c r="M305" s="270"/>
      <c r="O305" s="289"/>
      <c r="P305" s="289"/>
      <c r="Q305" s="289"/>
      <c r="R305" s="272"/>
      <c r="S305" s="272"/>
    </row>
    <row r="306" spans="1:19" s="276" customFormat="1" ht="11.25" customHeight="1" x14ac:dyDescent="0.25">
      <c r="A306" s="273" t="s">
        <v>345</v>
      </c>
      <c r="B306" s="274"/>
      <c r="C306" s="274"/>
      <c r="D306" s="274"/>
      <c r="E306" s="275"/>
      <c r="F306" s="275"/>
      <c r="G306" s="274">
        <v>19099.008090000003</v>
      </c>
      <c r="H306" s="274">
        <v>2666.8216399999997</v>
      </c>
      <c r="I306" s="274">
        <v>2209.3599099999997</v>
      </c>
      <c r="J306" s="275">
        <v>-17.153817980868041</v>
      </c>
      <c r="K306" s="275"/>
      <c r="L306" s="12"/>
      <c r="M306" s="275"/>
      <c r="O306" s="289"/>
      <c r="P306" s="289"/>
      <c r="Q306" s="289"/>
      <c r="R306" s="277"/>
    </row>
    <row r="307" spans="1:19" s="276" customFormat="1" ht="11.25" customHeight="1" x14ac:dyDescent="0.25">
      <c r="A307" s="273" t="s">
        <v>90</v>
      </c>
      <c r="B307" s="274"/>
      <c r="C307" s="274"/>
      <c r="D307" s="274"/>
      <c r="E307" s="275"/>
      <c r="F307" s="275"/>
      <c r="G307" s="274">
        <v>10675.756730000003</v>
      </c>
      <c r="H307" s="274">
        <v>3616.4614700000006</v>
      </c>
      <c r="I307" s="274">
        <v>2081.4821000000002</v>
      </c>
      <c r="J307" s="275">
        <v>-42.444234031891959</v>
      </c>
      <c r="K307" s="275"/>
      <c r="L307" s="12"/>
      <c r="M307" s="275"/>
      <c r="O307" s="289"/>
      <c r="P307" s="289"/>
      <c r="Q307" s="289"/>
      <c r="R307" s="277"/>
      <c r="S307" s="278"/>
    </row>
    <row r="308" spans="1:19" s="20" customFormat="1" ht="11.25" customHeight="1" x14ac:dyDescent="0.2">
      <c r="A308" s="17" t="s">
        <v>76</v>
      </c>
      <c r="B308" s="18"/>
      <c r="C308" s="18"/>
      <c r="D308" s="18"/>
      <c r="E308" s="16" t="s">
        <v>539</v>
      </c>
      <c r="F308" s="16"/>
      <c r="G308" s="126">
        <v>9357.5923700000276</v>
      </c>
      <c r="H308" s="126">
        <v>1575.3058799999999</v>
      </c>
      <c r="I308" s="126">
        <v>2478.0424799999964</v>
      </c>
      <c r="J308" s="16">
        <v>57.305480253777546</v>
      </c>
      <c r="K308" s="16"/>
      <c r="L308" s="12"/>
      <c r="M308" s="16"/>
      <c r="O308" s="289"/>
      <c r="P308" s="289"/>
      <c r="Q308" s="289"/>
      <c r="R308" s="176"/>
    </row>
    <row r="309" spans="1:19" ht="11.25" customHeight="1" x14ac:dyDescent="0.2">
      <c r="A309" s="9"/>
      <c r="B309" s="11"/>
      <c r="C309" s="11"/>
      <c r="D309" s="11"/>
      <c r="E309" s="12"/>
      <c r="F309" s="12"/>
      <c r="G309" s="11"/>
      <c r="H309" s="11"/>
      <c r="I309" s="11"/>
      <c r="J309" s="12"/>
      <c r="K309" s="12"/>
      <c r="L309" s="12"/>
      <c r="M309" s="12"/>
      <c r="O309" s="289"/>
      <c r="P309" s="289"/>
      <c r="Q309" s="289"/>
    </row>
    <row r="310" spans="1:19" s="20" customFormat="1" ht="11.25" customHeight="1" x14ac:dyDescent="0.2">
      <c r="A310" s="17" t="s">
        <v>255</v>
      </c>
      <c r="B310" s="18"/>
      <c r="C310" s="18"/>
      <c r="D310" s="18"/>
      <c r="E310" s="12" t="s">
        <v>539</v>
      </c>
      <c r="F310" s="16"/>
      <c r="G310" s="18">
        <v>5190700</v>
      </c>
      <c r="H310" s="18">
        <v>1021500</v>
      </c>
      <c r="I310" s="18">
        <v>1378869</v>
      </c>
      <c r="J310" s="16">
        <v>34.984728340675474</v>
      </c>
      <c r="K310" s="16"/>
      <c r="L310" s="12"/>
      <c r="M310" s="16"/>
      <c r="O310" s="289"/>
      <c r="P310" s="289"/>
      <c r="Q310" s="289"/>
    </row>
    <row r="311" spans="1:19" ht="11.25" customHeight="1" x14ac:dyDescent="0.2">
      <c r="A311" s="9"/>
      <c r="B311" s="11"/>
      <c r="C311" s="11"/>
      <c r="D311" s="11"/>
      <c r="E311" s="12"/>
      <c r="F311" s="12"/>
      <c r="G311" s="11"/>
      <c r="H311" s="11"/>
      <c r="I311" s="11"/>
      <c r="J311" s="12"/>
      <c r="K311" s="12"/>
      <c r="L311" s="12"/>
      <c r="M311" s="12"/>
      <c r="O311" s="289"/>
      <c r="P311" s="289"/>
      <c r="Q311" s="289"/>
    </row>
    <row r="312" spans="1:19" s="20" customFormat="1" x14ac:dyDescent="0.2">
      <c r="A312" s="17" t="s">
        <v>77</v>
      </c>
      <c r="B312" s="18">
        <v>4277195.4239910003</v>
      </c>
      <c r="C312" s="18">
        <v>987684.28600000008</v>
      </c>
      <c r="D312" s="18">
        <v>1166710.5989060001</v>
      </c>
      <c r="E312" s="16">
        <v>18.125864250714628</v>
      </c>
      <c r="F312" s="16"/>
      <c r="G312" s="18">
        <v>2831215.1828199993</v>
      </c>
      <c r="H312" s="18">
        <v>562940.04139999987</v>
      </c>
      <c r="I312" s="18">
        <v>703745.48121000011</v>
      </c>
      <c r="J312" s="16">
        <v>25.012511005581544</v>
      </c>
      <c r="K312" s="16"/>
      <c r="L312" s="12"/>
      <c r="M312" s="16"/>
      <c r="O312" s="289"/>
      <c r="P312" s="289"/>
      <c r="Q312" s="289"/>
      <c r="R312" s="176"/>
      <c r="S312" s="176"/>
    </row>
    <row r="313" spans="1:19" x14ac:dyDescent="0.2">
      <c r="A313" s="9" t="s">
        <v>283</v>
      </c>
      <c r="B313" s="11">
        <v>442529.113923</v>
      </c>
      <c r="C313" s="11">
        <v>100007.68799999999</v>
      </c>
      <c r="D313" s="11">
        <v>120797.682906</v>
      </c>
      <c r="E313" s="12">
        <v>20.788396694062158</v>
      </c>
      <c r="F313" s="12"/>
      <c r="G313" s="11">
        <v>323489.32794000005</v>
      </c>
      <c r="H313" s="11">
        <v>60598.139189999987</v>
      </c>
      <c r="I313" s="11">
        <v>88584.627120000019</v>
      </c>
      <c r="J313" s="12">
        <v>46.183741454916515</v>
      </c>
      <c r="K313" s="12"/>
      <c r="L313" s="12"/>
      <c r="M313" s="12"/>
      <c r="O313" s="289"/>
      <c r="P313" s="289"/>
      <c r="Q313" s="289"/>
    </row>
    <row r="314" spans="1:19" x14ac:dyDescent="0.2">
      <c r="A314" s="9" t="s">
        <v>284</v>
      </c>
      <c r="B314" s="11">
        <v>0</v>
      </c>
      <c r="C314" s="11">
        <v>0</v>
      </c>
      <c r="D314" s="11">
        <v>0</v>
      </c>
      <c r="E314" s="12" t="s">
        <v>539</v>
      </c>
      <c r="F314" s="12"/>
      <c r="G314" s="11">
        <v>0</v>
      </c>
      <c r="H314" s="11">
        <v>0</v>
      </c>
      <c r="I314" s="11">
        <v>0</v>
      </c>
      <c r="J314" s="12" t="s">
        <v>539</v>
      </c>
      <c r="K314" s="12"/>
      <c r="L314" s="12"/>
      <c r="M314" s="12"/>
      <c r="O314" s="289"/>
      <c r="P314" s="289"/>
      <c r="Q314" s="289"/>
    </row>
    <row r="315" spans="1:19" x14ac:dyDescent="0.2">
      <c r="A315" s="9" t="s">
        <v>398</v>
      </c>
      <c r="B315" s="11">
        <v>1588216.3435480001</v>
      </c>
      <c r="C315" s="11">
        <v>352978.79800000001</v>
      </c>
      <c r="D315" s="11">
        <v>470227.96799999999</v>
      </c>
      <c r="E315" s="12">
        <v>33.217057416576068</v>
      </c>
      <c r="F315" s="12"/>
      <c r="G315" s="11">
        <v>1141994.8476899993</v>
      </c>
      <c r="H315" s="11">
        <v>220347.63920999991</v>
      </c>
      <c r="I315" s="11">
        <v>294388.3019100001</v>
      </c>
      <c r="J315" s="12">
        <v>33.601749928183494</v>
      </c>
      <c r="K315" s="12"/>
      <c r="L315" s="12"/>
      <c r="M315" s="12"/>
      <c r="O315" s="289"/>
      <c r="P315" s="289"/>
      <c r="Q315" s="289"/>
    </row>
    <row r="316" spans="1:19" x14ac:dyDescent="0.2">
      <c r="A316" s="9" t="s">
        <v>399</v>
      </c>
      <c r="B316" s="11">
        <v>1874302.652</v>
      </c>
      <c r="C316" s="11">
        <v>441875.99599999998</v>
      </c>
      <c r="D316" s="11">
        <v>486497.98499999999</v>
      </c>
      <c r="E316" s="12">
        <v>10.098305724667611</v>
      </c>
      <c r="F316" s="12"/>
      <c r="G316" s="11">
        <v>1037142.4561100001</v>
      </c>
      <c r="H316" s="11">
        <v>220182.47776000001</v>
      </c>
      <c r="I316" s="11">
        <v>243183.86367000005</v>
      </c>
      <c r="J316" s="12">
        <v>10.446510614287689</v>
      </c>
      <c r="K316" s="12"/>
      <c r="L316" s="12"/>
      <c r="M316" s="12"/>
      <c r="O316" s="289"/>
      <c r="P316" s="289"/>
      <c r="Q316" s="289"/>
    </row>
    <row r="317" spans="1:19" x14ac:dyDescent="0.2">
      <c r="A317" s="9" t="s">
        <v>329</v>
      </c>
      <c r="B317" s="11">
        <v>372147.31452000001</v>
      </c>
      <c r="C317" s="11">
        <v>92821.803999999989</v>
      </c>
      <c r="D317" s="11">
        <v>89186.963000000003</v>
      </c>
      <c r="E317" s="12">
        <v>-3.915934450056568</v>
      </c>
      <c r="F317" s="12"/>
      <c r="G317" s="11">
        <v>328588.55107999995</v>
      </c>
      <c r="H317" s="11">
        <v>61811.785240000012</v>
      </c>
      <c r="I317" s="11">
        <v>77588.688510000022</v>
      </c>
      <c r="J317" s="12">
        <v>25.524102254516933</v>
      </c>
      <c r="K317" s="12"/>
      <c r="L317" s="12"/>
      <c r="M317" s="12"/>
      <c r="O317" s="289"/>
      <c r="P317" s="289"/>
      <c r="Q317" s="289"/>
    </row>
    <row r="318" spans="1:19" x14ac:dyDescent="0.2">
      <c r="A318" s="9"/>
      <c r="B318" s="11"/>
      <c r="C318" s="11"/>
      <c r="D318" s="11"/>
      <c r="E318" s="12" t="s">
        <v>539</v>
      </c>
      <c r="F318" s="12"/>
      <c r="G318" s="11"/>
      <c r="H318" s="11"/>
      <c r="I318" s="11"/>
      <c r="J318" s="12"/>
      <c r="K318" s="12"/>
      <c r="L318" s="12"/>
      <c r="M318" s="12"/>
      <c r="O318" s="289"/>
      <c r="P318" s="289"/>
      <c r="Q318" s="289"/>
    </row>
    <row r="319" spans="1:19" s="20" customFormat="1" x14ac:dyDescent="0.2">
      <c r="A319" s="17" t="s">
        <v>400</v>
      </c>
      <c r="B319" s="93">
        <v>22881.784380299996</v>
      </c>
      <c r="C319" s="93">
        <v>1638.0993306000003</v>
      </c>
      <c r="D319" s="93">
        <v>2212.0747762000001</v>
      </c>
      <c r="E319" s="12">
        <v>35.03911117464196</v>
      </c>
      <c r="F319" s="16"/>
      <c r="G319" s="18">
        <v>929956.25991000002</v>
      </c>
      <c r="H319" s="18">
        <v>175031.193</v>
      </c>
      <c r="I319" s="18">
        <v>262523.24291000009</v>
      </c>
      <c r="J319" s="16">
        <v>49.986547203617647</v>
      </c>
      <c r="K319" s="16"/>
      <c r="L319" s="12"/>
      <c r="M319" s="16"/>
      <c r="O319" s="289"/>
      <c r="P319" s="289"/>
      <c r="Q319" s="289"/>
    </row>
    <row r="320" spans="1:19" x14ac:dyDescent="0.2">
      <c r="A320" s="9" t="s">
        <v>285</v>
      </c>
      <c r="B320" s="11">
        <v>9809.2609019999982</v>
      </c>
      <c r="C320" s="11">
        <v>1551.2858866000001</v>
      </c>
      <c r="D320" s="11">
        <v>2070.48686</v>
      </c>
      <c r="E320" s="12">
        <v>33.469070909808124</v>
      </c>
      <c r="F320" s="12"/>
      <c r="G320" s="11">
        <v>926043.80125000002</v>
      </c>
      <c r="H320" s="11">
        <v>174166.24373000002</v>
      </c>
      <c r="I320" s="11">
        <v>261899.24052000005</v>
      </c>
      <c r="J320" s="12">
        <v>50.373134834329591</v>
      </c>
      <c r="K320" s="12"/>
      <c r="L320" s="12"/>
      <c r="M320" s="12"/>
      <c r="O320" s="289"/>
      <c r="P320" s="289"/>
      <c r="Q320" s="289"/>
    </row>
    <row r="321" spans="1:18" x14ac:dyDescent="0.2">
      <c r="A321" s="9" t="s">
        <v>286</v>
      </c>
      <c r="B321" s="11">
        <v>8.3494782999999995</v>
      </c>
      <c r="C321" s="11">
        <v>2.3074440000000003</v>
      </c>
      <c r="D321" s="11">
        <v>2.2287462000000002</v>
      </c>
      <c r="E321" s="12">
        <v>-3.4106049810959718</v>
      </c>
      <c r="F321" s="12"/>
      <c r="G321" s="11">
        <v>1721.3495700000003</v>
      </c>
      <c r="H321" s="11">
        <v>471.95157999999998</v>
      </c>
      <c r="I321" s="11">
        <v>319.59950000000003</v>
      </c>
      <c r="J321" s="12">
        <v>-32.281294619248854</v>
      </c>
      <c r="K321" s="12"/>
      <c r="L321" s="12"/>
      <c r="M321" s="12"/>
      <c r="O321" s="289"/>
      <c r="P321" s="289"/>
      <c r="Q321" s="289"/>
    </row>
    <row r="322" spans="1:18" x14ac:dyDescent="0.2">
      <c r="A322" s="9" t="s">
        <v>91</v>
      </c>
      <c r="B322" s="11">
        <v>13064.173999999997</v>
      </c>
      <c r="C322" s="11">
        <v>84.506</v>
      </c>
      <c r="D322" s="11">
        <v>139.35917000000001</v>
      </c>
      <c r="E322" s="12">
        <v>64.910385061415752</v>
      </c>
      <c r="F322" s="12"/>
      <c r="G322" s="11">
        <v>2191.1090899999999</v>
      </c>
      <c r="H322" s="11">
        <v>392.99769000000003</v>
      </c>
      <c r="I322" s="11">
        <v>304.40289000000001</v>
      </c>
      <c r="J322" s="12">
        <v>-22.543338613517051</v>
      </c>
      <c r="K322" s="12"/>
      <c r="L322" s="12"/>
      <c r="M322" s="12"/>
      <c r="O322" s="289"/>
      <c r="P322" s="289"/>
      <c r="Q322" s="289"/>
    </row>
    <row r="323" spans="1:18" ht="13.2" x14ac:dyDescent="0.25">
      <c r="A323" s="9"/>
      <c r="B323" s="11"/>
      <c r="C323" s="219"/>
      <c r="D323" s="219"/>
      <c r="E323" s="12" t="s">
        <v>539</v>
      </c>
      <c r="F323" s="12"/>
      <c r="G323" s="11"/>
      <c r="H323" s="11"/>
      <c r="I323" s="11"/>
      <c r="J323" s="313"/>
      <c r="K323" s="313"/>
      <c r="L323" s="12"/>
      <c r="M323" s="313"/>
      <c r="O323" s="289"/>
      <c r="P323" s="289"/>
      <c r="Q323" s="289"/>
      <c r="R323" s="244"/>
    </row>
    <row r="324" spans="1:18" s="20" customFormat="1" x14ac:dyDescent="0.2">
      <c r="A324" s="17" t="s">
        <v>350</v>
      </c>
      <c r="B324" s="93">
        <v>850919.62180730025</v>
      </c>
      <c r="C324" s="93">
        <v>196065.91318180002</v>
      </c>
      <c r="D324" s="93">
        <v>206389.29196189999</v>
      </c>
      <c r="E324" s="12">
        <v>5.2652593266060137</v>
      </c>
      <c r="F324" s="16"/>
      <c r="G324" s="18">
        <v>1427959.9448500001</v>
      </c>
      <c r="H324" s="18">
        <v>282317.40865</v>
      </c>
      <c r="I324" s="18">
        <v>412415.30408000003</v>
      </c>
      <c r="J324" s="16">
        <v>46.082137142058968</v>
      </c>
      <c r="K324" s="16"/>
      <c r="L324" s="12"/>
      <c r="M324" s="16"/>
      <c r="O324" s="289"/>
      <c r="P324" s="289"/>
      <c r="Q324" s="289"/>
    </row>
    <row r="325" spans="1:18" x14ac:dyDescent="0.2">
      <c r="A325" s="9" t="s">
        <v>351</v>
      </c>
      <c r="B325" s="11">
        <v>205163.91264420006</v>
      </c>
      <c r="C325" s="11">
        <v>45144.4243757</v>
      </c>
      <c r="D325" s="11">
        <v>52187.259617900003</v>
      </c>
      <c r="E325" s="12">
        <v>15.600675697154244</v>
      </c>
      <c r="F325" s="12"/>
      <c r="G325" s="11">
        <v>808932.86247999989</v>
      </c>
      <c r="H325" s="11">
        <v>159121.17916999999</v>
      </c>
      <c r="I325" s="11">
        <v>230318.7752</v>
      </c>
      <c r="J325" s="12">
        <v>44.744261198526402</v>
      </c>
      <c r="K325" s="12"/>
      <c r="L325" s="12"/>
      <c r="M325" s="12"/>
      <c r="O325" s="289"/>
      <c r="P325" s="289"/>
      <c r="Q325" s="289"/>
      <c r="R325" s="13"/>
    </row>
    <row r="326" spans="1:18" x14ac:dyDescent="0.2">
      <c r="A326" s="9" t="s">
        <v>352</v>
      </c>
      <c r="B326" s="11">
        <v>969.96391999999992</v>
      </c>
      <c r="C326" s="11">
        <v>133.29062999999999</v>
      </c>
      <c r="D326" s="11">
        <v>9374.0802941999991</v>
      </c>
      <c r="E326" s="12">
        <v>6932.8126547229913</v>
      </c>
      <c r="F326" s="12"/>
      <c r="G326" s="11">
        <v>1315.7930200000001</v>
      </c>
      <c r="H326" s="11">
        <v>81.680789999999988</v>
      </c>
      <c r="I326" s="11">
        <v>24162.791469999996</v>
      </c>
      <c r="J326" s="12">
        <v>29481.975725259268</v>
      </c>
      <c r="K326" s="12"/>
      <c r="L326" s="12"/>
      <c r="M326" s="12"/>
      <c r="O326" s="289"/>
      <c r="P326" s="289"/>
      <c r="Q326" s="289"/>
    </row>
    <row r="327" spans="1:18" x14ac:dyDescent="0.2">
      <c r="A327" s="9" t="s">
        <v>328</v>
      </c>
      <c r="B327" s="11">
        <v>644785.74524310022</v>
      </c>
      <c r="C327" s="11">
        <v>150788.19817610001</v>
      </c>
      <c r="D327" s="11">
        <v>144827.95204979999</v>
      </c>
      <c r="E327" s="12">
        <v>-3.9527272017265318</v>
      </c>
      <c r="F327" s="12"/>
      <c r="G327" s="11">
        <v>617711.28935000021</v>
      </c>
      <c r="H327" s="11">
        <v>123114.54868999997</v>
      </c>
      <c r="I327" s="11">
        <v>157933.73741000006</v>
      </c>
      <c r="J327" s="12">
        <v>28.281944815209556</v>
      </c>
      <c r="K327" s="12"/>
      <c r="L327" s="12"/>
      <c r="M327" s="12"/>
      <c r="O327" s="289"/>
      <c r="P327" s="289"/>
      <c r="Q327" s="289"/>
    </row>
    <row r="328" spans="1:18" s="20" customFormat="1" x14ac:dyDescent="0.2">
      <c r="A328" s="17" t="s">
        <v>11</v>
      </c>
      <c r="B328" s="18">
        <v>3544.6</v>
      </c>
      <c r="C328" s="18">
        <v>3365.1990000000001</v>
      </c>
      <c r="D328" s="18">
        <v>48.920999999999999</v>
      </c>
      <c r="E328" s="16">
        <v>-98.54626724897993</v>
      </c>
      <c r="F328" s="16"/>
      <c r="G328" s="18">
        <v>1246.33978</v>
      </c>
      <c r="H328" s="18">
        <v>1152.64778</v>
      </c>
      <c r="I328" s="18">
        <v>54.630660000000006</v>
      </c>
      <c r="J328" s="16">
        <v>-95.260420316777086</v>
      </c>
      <c r="K328" s="16"/>
      <c r="L328" s="12"/>
      <c r="M328" s="16"/>
      <c r="O328" s="289"/>
      <c r="P328" s="289"/>
      <c r="Q328" s="289"/>
    </row>
    <row r="329" spans="1:18" s="20" customFormat="1" x14ac:dyDescent="0.2">
      <c r="A329" s="17" t="s">
        <v>76</v>
      </c>
      <c r="B329" s="18"/>
      <c r="C329" s="18"/>
      <c r="D329" s="18"/>
      <c r="E329" s="16" t="s">
        <v>539</v>
      </c>
      <c r="F329" s="16"/>
      <c r="G329" s="18">
        <v>322.27264000009745</v>
      </c>
      <c r="H329" s="18">
        <v>58.709170000161976</v>
      </c>
      <c r="I329" s="18">
        <v>130.34113999991678</v>
      </c>
      <c r="J329" s="16">
        <v>122.01155287931539</v>
      </c>
      <c r="K329" s="16"/>
      <c r="L329" s="12"/>
      <c r="M329" s="16"/>
      <c r="O329" s="289"/>
      <c r="P329" s="289"/>
      <c r="Q329" s="289"/>
    </row>
    <row r="330" spans="1:18" x14ac:dyDescent="0.2">
      <c r="A330" s="84"/>
      <c r="B330" s="90"/>
      <c r="C330" s="90"/>
      <c r="D330" s="90"/>
      <c r="E330" s="90"/>
      <c r="F330" s="90"/>
      <c r="G330" s="90"/>
      <c r="H330" s="90"/>
      <c r="I330" s="90"/>
      <c r="J330" s="90"/>
      <c r="K330" s="11"/>
      <c r="L330" s="12"/>
      <c r="M330" s="11"/>
      <c r="O330" s="289"/>
      <c r="P330" s="289"/>
      <c r="Q330" s="289"/>
    </row>
    <row r="331" spans="1:18" x14ac:dyDescent="0.2">
      <c r="A331" s="9" t="s">
        <v>405</v>
      </c>
      <c r="B331" s="9"/>
      <c r="C331" s="9"/>
      <c r="D331" s="9"/>
      <c r="E331" s="9"/>
      <c r="F331" s="9"/>
      <c r="G331" s="9"/>
      <c r="H331" s="9"/>
      <c r="I331" s="9"/>
      <c r="J331" s="9"/>
      <c r="K331" s="9"/>
      <c r="L331" s="12"/>
      <c r="M331" s="9"/>
      <c r="O331" s="289"/>
      <c r="P331" s="289"/>
      <c r="Q331" s="289"/>
    </row>
    <row r="332" spans="1:18" x14ac:dyDescent="0.2">
      <c r="A332" s="9" t="s">
        <v>365</v>
      </c>
      <c r="B332" s="9"/>
      <c r="C332" s="9"/>
      <c r="D332" s="9"/>
      <c r="E332" s="9"/>
      <c r="F332" s="9"/>
      <c r="G332" s="9"/>
      <c r="H332" s="9"/>
      <c r="I332" s="9"/>
      <c r="J332" s="9"/>
      <c r="K332" s="9"/>
      <c r="L332" s="12"/>
      <c r="M332" s="9"/>
      <c r="O332" s="289"/>
      <c r="P332" s="289"/>
      <c r="Q332" s="289"/>
    </row>
    <row r="333" spans="1:18" ht="20.100000000000001" customHeight="1" x14ac:dyDescent="0.2">
      <c r="A333" s="431" t="s">
        <v>200</v>
      </c>
      <c r="B333" s="431"/>
      <c r="C333" s="431"/>
      <c r="D333" s="431"/>
      <c r="E333" s="431"/>
      <c r="F333" s="431"/>
      <c r="G333" s="431"/>
      <c r="H333" s="431"/>
      <c r="I333" s="431"/>
      <c r="J333" s="431"/>
      <c r="K333" s="383"/>
      <c r="L333" s="12"/>
      <c r="M333" s="383"/>
      <c r="O333" s="289"/>
      <c r="P333" s="289"/>
      <c r="Q333" s="289"/>
    </row>
    <row r="334" spans="1:18" ht="20.100000000000001" customHeight="1" x14ac:dyDescent="0.2">
      <c r="A334" s="432" t="s">
        <v>280</v>
      </c>
      <c r="B334" s="432"/>
      <c r="C334" s="432"/>
      <c r="D334" s="432"/>
      <c r="E334" s="432"/>
      <c r="F334" s="432"/>
      <c r="G334" s="432"/>
      <c r="H334" s="432"/>
      <c r="I334" s="432"/>
      <c r="J334" s="432"/>
      <c r="K334" s="383"/>
      <c r="L334" s="12"/>
      <c r="M334" s="383"/>
      <c r="O334" s="289"/>
      <c r="P334" s="289"/>
      <c r="Q334" s="289"/>
    </row>
    <row r="335" spans="1:18" s="20" customFormat="1" x14ac:dyDescent="0.2">
      <c r="A335" s="17"/>
      <c r="B335" s="433" t="s">
        <v>101</v>
      </c>
      <c r="C335" s="433"/>
      <c r="D335" s="433"/>
      <c r="E335" s="433"/>
      <c r="F335" s="384"/>
      <c r="G335" s="433" t="s">
        <v>416</v>
      </c>
      <c r="H335" s="433"/>
      <c r="I335" s="433"/>
      <c r="J335" s="433"/>
      <c r="K335" s="384"/>
      <c r="L335" s="12"/>
      <c r="M335" s="384"/>
      <c r="N335" s="91"/>
      <c r="O335" s="289"/>
      <c r="P335" s="289"/>
      <c r="Q335" s="289"/>
      <c r="R335" s="91"/>
    </row>
    <row r="336" spans="1:18" s="20" customFormat="1" x14ac:dyDescent="0.2">
      <c r="A336" s="17" t="s">
        <v>257</v>
      </c>
      <c r="B336" s="436">
        <v>2021</v>
      </c>
      <c r="C336" s="434" t="s">
        <v>526</v>
      </c>
      <c r="D336" s="434"/>
      <c r="E336" s="434"/>
      <c r="F336" s="384"/>
      <c r="G336" s="436">
        <v>2021</v>
      </c>
      <c r="H336" s="434" t="s">
        <v>526</v>
      </c>
      <c r="I336" s="434"/>
      <c r="J336" s="434"/>
      <c r="K336" s="384"/>
      <c r="L336" s="12"/>
      <c r="M336" s="384"/>
      <c r="N336" s="91"/>
      <c r="O336" s="289"/>
      <c r="P336" s="289"/>
      <c r="Q336" s="289"/>
    </row>
    <row r="337" spans="1:17" s="20" customFormat="1" x14ac:dyDescent="0.2">
      <c r="A337" s="123"/>
      <c r="B337" s="439"/>
      <c r="C337" s="254">
        <v>2021</v>
      </c>
      <c r="D337" s="254">
        <v>2022</v>
      </c>
      <c r="E337" s="385" t="s">
        <v>536</v>
      </c>
      <c r="F337" s="125"/>
      <c r="G337" s="439"/>
      <c r="H337" s="254">
        <v>2021</v>
      </c>
      <c r="I337" s="254">
        <v>2022</v>
      </c>
      <c r="J337" s="385" t="s">
        <v>536</v>
      </c>
      <c r="K337" s="384"/>
      <c r="L337" s="12"/>
      <c r="M337" s="384"/>
      <c r="O337" s="289"/>
      <c r="P337" s="289"/>
      <c r="Q337" s="289"/>
    </row>
    <row r="338" spans="1:17" s="20" customFormat="1" x14ac:dyDescent="0.2">
      <c r="A338" s="17"/>
      <c r="B338" s="17"/>
      <c r="C338" s="253"/>
      <c r="D338" s="253"/>
      <c r="E338" s="384"/>
      <c r="F338" s="384"/>
      <c r="G338" s="17"/>
      <c r="H338" s="253"/>
      <c r="I338" s="253"/>
      <c r="J338" s="384"/>
      <c r="K338" s="384"/>
      <c r="L338" s="12"/>
      <c r="M338" s="384"/>
      <c r="O338" s="289"/>
      <c r="P338" s="289"/>
      <c r="Q338" s="289"/>
    </row>
    <row r="339" spans="1:17" s="20" customFormat="1" x14ac:dyDescent="0.2">
      <c r="A339" s="17" t="s">
        <v>378</v>
      </c>
      <c r="B339" s="17"/>
      <c r="C339" s="253"/>
      <c r="D339" s="253"/>
      <c r="E339" s="384"/>
      <c r="F339" s="384"/>
      <c r="G339" s="18">
        <v>697532.67577999982</v>
      </c>
      <c r="H339" s="18">
        <v>145489.07857000001</v>
      </c>
      <c r="I339" s="18">
        <v>327312.93814999994</v>
      </c>
      <c r="J339" s="16">
        <v>124.97423268270816</v>
      </c>
      <c r="K339" s="16"/>
      <c r="L339" s="12"/>
      <c r="M339" s="16"/>
      <c r="O339" s="289"/>
      <c r="P339" s="289"/>
      <c r="Q339" s="289"/>
    </row>
    <row r="340" spans="1:17" s="20" customFormat="1" x14ac:dyDescent="0.2">
      <c r="A340" s="17"/>
      <c r="B340" s="17"/>
      <c r="C340" s="253"/>
      <c r="D340" s="253"/>
      <c r="E340" s="384"/>
      <c r="F340" s="384"/>
      <c r="G340" s="17"/>
      <c r="H340" s="253"/>
      <c r="I340" s="253"/>
      <c r="J340" s="384"/>
      <c r="K340" s="384"/>
      <c r="L340" s="12"/>
      <c r="M340" s="384"/>
      <c r="O340" s="289"/>
      <c r="P340" s="289"/>
      <c r="Q340" s="289"/>
    </row>
    <row r="341" spans="1:17" s="21" customFormat="1" x14ac:dyDescent="0.2">
      <c r="A341" s="86" t="s">
        <v>256</v>
      </c>
      <c r="B341" s="86"/>
      <c r="C341" s="86"/>
      <c r="D341" s="86"/>
      <c r="E341" s="86"/>
      <c r="F341" s="86"/>
      <c r="G341" s="86">
        <v>681052.06592999981</v>
      </c>
      <c r="H341" s="86">
        <v>139735.0637</v>
      </c>
      <c r="I341" s="86">
        <v>324560.93068999995</v>
      </c>
      <c r="J341" s="16">
        <v>132.26878214819888</v>
      </c>
      <c r="K341" s="16"/>
      <c r="L341" s="12"/>
      <c r="M341" s="16"/>
      <c r="O341" s="289"/>
      <c r="P341" s="289"/>
      <c r="Q341" s="289"/>
    </row>
    <row r="342" spans="1:17" x14ac:dyDescent="0.2">
      <c r="A342" s="83"/>
      <c r="B342" s="88"/>
      <c r="C342" s="88"/>
      <c r="E342" s="88"/>
      <c r="F342" s="88"/>
      <c r="G342" s="88"/>
      <c r="I342" s="92"/>
      <c r="J342" s="12"/>
      <c r="K342" s="12"/>
      <c r="L342" s="12"/>
      <c r="M342" s="12"/>
      <c r="O342" s="289"/>
      <c r="P342" s="289"/>
      <c r="Q342" s="289"/>
    </row>
    <row r="343" spans="1:17" s="20" customFormat="1" x14ac:dyDescent="0.2">
      <c r="A343" s="91" t="s">
        <v>178</v>
      </c>
      <c r="B343" s="21">
        <v>1213821.9986301002</v>
      </c>
      <c r="C343" s="21">
        <v>332533.38312000007</v>
      </c>
      <c r="D343" s="21">
        <v>386514.84762999997</v>
      </c>
      <c r="E343" s="16">
        <v>16.233397081375074</v>
      </c>
      <c r="F343" s="21"/>
      <c r="G343" s="21">
        <v>603007.98433999985</v>
      </c>
      <c r="H343" s="21">
        <v>121293.59656999999</v>
      </c>
      <c r="I343" s="21">
        <v>300508.51308999996</v>
      </c>
      <c r="J343" s="16">
        <v>147.75299074965832</v>
      </c>
      <c r="K343" s="16"/>
      <c r="L343" s="12"/>
      <c r="M343" s="16"/>
      <c r="O343" s="289"/>
      <c r="P343" s="289"/>
      <c r="Q343" s="289"/>
    </row>
    <row r="344" spans="1:17" x14ac:dyDescent="0.2">
      <c r="A344" s="83" t="s">
        <v>179</v>
      </c>
      <c r="B344" s="88">
        <v>98.697999999999993</v>
      </c>
      <c r="C344" s="88">
        <v>75.209999999999994</v>
      </c>
      <c r="D344" s="88">
        <v>26</v>
      </c>
      <c r="E344" s="12">
        <v>-65.430128972211136</v>
      </c>
      <c r="F344" s="88"/>
      <c r="G344" s="88">
        <v>55.712290000000003</v>
      </c>
      <c r="H344" s="88">
        <v>38.191499999999998</v>
      </c>
      <c r="I344" s="88">
        <v>44.173999999999999</v>
      </c>
      <c r="J344" s="12">
        <v>15.66448031630074</v>
      </c>
      <c r="K344" s="12"/>
      <c r="L344" s="12"/>
      <c r="M344" s="12"/>
      <c r="O344" s="289"/>
      <c r="P344" s="289"/>
      <c r="Q344" s="289"/>
    </row>
    <row r="345" spans="1:17" x14ac:dyDescent="0.2">
      <c r="A345" s="83" t="s">
        <v>180</v>
      </c>
      <c r="B345" s="88">
        <v>8.8000000000000005E-3</v>
      </c>
      <c r="C345" s="88">
        <v>0</v>
      </c>
      <c r="D345" s="88">
        <v>3.0000000000000001E-3</v>
      </c>
      <c r="E345" s="12" t="s">
        <v>539</v>
      </c>
      <c r="F345" s="93"/>
      <c r="G345" s="88">
        <v>8.0399999999999999E-2</v>
      </c>
      <c r="H345" s="88">
        <v>0</v>
      </c>
      <c r="I345" s="88">
        <v>2.5499999999999998E-2</v>
      </c>
      <c r="J345" s="12" t="s">
        <v>539</v>
      </c>
      <c r="K345" s="12"/>
      <c r="L345" s="12"/>
      <c r="M345" s="12"/>
      <c r="O345" s="289"/>
      <c r="P345" s="289"/>
      <c r="Q345" s="289"/>
    </row>
    <row r="346" spans="1:17" x14ac:dyDescent="0.2">
      <c r="A346" s="83" t="s">
        <v>379</v>
      </c>
      <c r="B346" s="88">
        <v>160306</v>
      </c>
      <c r="C346" s="88">
        <v>42118.5</v>
      </c>
      <c r="D346" s="88">
        <v>47536</v>
      </c>
      <c r="E346" s="12">
        <v>12.862518845637894</v>
      </c>
      <c r="F346" s="93"/>
      <c r="G346" s="88">
        <v>60839.05371</v>
      </c>
      <c r="H346" s="88">
        <v>11792.959140000001</v>
      </c>
      <c r="I346" s="88">
        <v>31336.978839999996</v>
      </c>
      <c r="J346" s="12">
        <v>165.72617159089043</v>
      </c>
      <c r="K346" s="12"/>
      <c r="L346" s="12"/>
      <c r="M346" s="12"/>
      <c r="O346" s="289"/>
      <c r="P346" s="289"/>
      <c r="Q346" s="289"/>
    </row>
    <row r="347" spans="1:17" x14ac:dyDescent="0.2">
      <c r="A347" s="83" t="s">
        <v>380</v>
      </c>
      <c r="B347" s="88">
        <v>13.9</v>
      </c>
      <c r="C347" s="88">
        <v>1</v>
      </c>
      <c r="D347" s="88">
        <v>0</v>
      </c>
      <c r="E347" s="12" t="s">
        <v>539</v>
      </c>
      <c r="F347" s="93"/>
      <c r="G347" s="88">
        <v>20.560490000000001</v>
      </c>
      <c r="H347" s="88">
        <v>1.5284899999999999</v>
      </c>
      <c r="I347" s="88">
        <v>0</v>
      </c>
      <c r="J347" s="12" t="s">
        <v>539</v>
      </c>
      <c r="K347" s="12"/>
      <c r="L347" s="12"/>
      <c r="M347" s="12"/>
      <c r="O347" s="289"/>
      <c r="P347" s="289"/>
      <c r="Q347" s="289"/>
    </row>
    <row r="348" spans="1:17" x14ac:dyDescent="0.2">
      <c r="A348" s="83" t="s">
        <v>181</v>
      </c>
      <c r="B348" s="88">
        <v>1053403.3918301002</v>
      </c>
      <c r="C348" s="88">
        <v>290338.67312000005</v>
      </c>
      <c r="D348" s="88">
        <v>338952.84463000001</v>
      </c>
      <c r="E348" s="12">
        <v>16.743953186665976</v>
      </c>
      <c r="F348" s="93"/>
      <c r="G348" s="88">
        <v>542092.57744999987</v>
      </c>
      <c r="H348" s="88">
        <v>109460.91743999999</v>
      </c>
      <c r="I348" s="88">
        <v>269127.33474999998</v>
      </c>
      <c r="J348" s="12">
        <v>145.86614203879634</v>
      </c>
      <c r="K348" s="12"/>
      <c r="L348" s="12"/>
      <c r="M348" s="12"/>
      <c r="O348" s="289"/>
      <c r="P348" s="289"/>
      <c r="Q348" s="289"/>
    </row>
    <row r="349" spans="1:17" x14ac:dyDescent="0.2">
      <c r="A349" s="83"/>
      <c r="B349" s="88"/>
      <c r="C349" s="88"/>
      <c r="D349" s="88"/>
      <c r="E349" s="12"/>
      <c r="F349" s="88"/>
      <c r="G349" s="88"/>
      <c r="H349" s="88"/>
      <c r="I349" s="94"/>
      <c r="J349" s="12"/>
      <c r="K349" s="12"/>
      <c r="L349" s="12"/>
      <c r="M349" s="12"/>
      <c r="O349" s="289"/>
      <c r="P349" s="289"/>
      <c r="Q349" s="289"/>
    </row>
    <row r="350" spans="1:17" s="20" customFormat="1" ht="11.4" x14ac:dyDescent="0.2">
      <c r="A350" s="91" t="s">
        <v>318</v>
      </c>
      <c r="B350" s="21">
        <v>17892.067004600001</v>
      </c>
      <c r="C350" s="21">
        <v>4997.9246315</v>
      </c>
      <c r="D350" s="21">
        <v>5461.1641947000007</v>
      </c>
      <c r="E350" s="16">
        <v>9.2686384320479647</v>
      </c>
      <c r="F350" s="21"/>
      <c r="G350" s="21">
        <v>69829.872919999994</v>
      </c>
      <c r="H350" s="21">
        <v>16768.967670000002</v>
      </c>
      <c r="I350" s="21">
        <v>21540.572229999998</v>
      </c>
      <c r="J350" s="16">
        <v>28.454969047000361</v>
      </c>
      <c r="K350" s="16"/>
      <c r="L350" s="12"/>
      <c r="M350" s="16"/>
      <c r="O350" s="289"/>
      <c r="P350" s="289"/>
      <c r="Q350" s="289"/>
    </row>
    <row r="351" spans="1:17" x14ac:dyDescent="0.2">
      <c r="A351" s="83" t="s">
        <v>174</v>
      </c>
      <c r="B351" s="13">
        <v>216.6036</v>
      </c>
      <c r="C351" s="93">
        <v>19.899999999999999</v>
      </c>
      <c r="D351" s="93">
        <v>11.855</v>
      </c>
      <c r="E351" s="12">
        <v>-40.427135678391956</v>
      </c>
      <c r="F351" s="13"/>
      <c r="G351" s="93">
        <v>1424.2660599999999</v>
      </c>
      <c r="H351" s="93">
        <v>225.62710999999999</v>
      </c>
      <c r="I351" s="93">
        <v>208.17587999999998</v>
      </c>
      <c r="J351" s="12">
        <v>-7.734544842594488</v>
      </c>
      <c r="K351" s="12"/>
      <c r="L351" s="12"/>
      <c r="M351" s="12"/>
      <c r="O351" s="289"/>
      <c r="P351" s="289"/>
      <c r="Q351" s="289"/>
    </row>
    <row r="352" spans="1:17" x14ac:dyDescent="0.2">
      <c r="A352" s="83" t="s">
        <v>175</v>
      </c>
      <c r="B352" s="13">
        <v>14358.8078799</v>
      </c>
      <c r="C352" s="93">
        <v>3873.8699500000002</v>
      </c>
      <c r="D352" s="93">
        <v>4681.6016897000009</v>
      </c>
      <c r="E352" s="12">
        <v>20.850770679588777</v>
      </c>
      <c r="F352" s="93"/>
      <c r="G352" s="93">
        <v>50095.904139999991</v>
      </c>
      <c r="H352" s="93">
        <v>11087.322230000002</v>
      </c>
      <c r="I352" s="93">
        <v>17205.732529999997</v>
      </c>
      <c r="J352" s="12">
        <v>55.183841265520726</v>
      </c>
      <c r="K352" s="12"/>
      <c r="L352" s="12"/>
      <c r="M352" s="12"/>
      <c r="O352" s="289"/>
      <c r="P352" s="289"/>
      <c r="Q352" s="289"/>
    </row>
    <row r="353" spans="1:18" x14ac:dyDescent="0.2">
      <c r="A353" s="83" t="s">
        <v>176</v>
      </c>
      <c r="B353" s="13">
        <v>724.41734150000013</v>
      </c>
      <c r="C353" s="93">
        <v>292.79154149999999</v>
      </c>
      <c r="D353" s="93">
        <v>146.62091999999998</v>
      </c>
      <c r="E353" s="12">
        <v>-49.923102542905937</v>
      </c>
      <c r="F353" s="93"/>
      <c r="G353" s="93">
        <v>8948.1372899999988</v>
      </c>
      <c r="H353" s="93">
        <v>3481.1137299999996</v>
      </c>
      <c r="I353" s="93">
        <v>1864.4802699999998</v>
      </c>
      <c r="J353" s="12">
        <v>-46.440121908915621</v>
      </c>
      <c r="K353" s="12"/>
      <c r="L353" s="12"/>
      <c r="M353" s="12"/>
      <c r="O353" s="289"/>
      <c r="P353" s="289"/>
      <c r="Q353" s="289"/>
    </row>
    <row r="354" spans="1:18" x14ac:dyDescent="0.2">
      <c r="A354" s="83" t="s">
        <v>177</v>
      </c>
      <c r="B354" s="13">
        <v>2592.2381832000001</v>
      </c>
      <c r="C354" s="93">
        <v>811.36313999999993</v>
      </c>
      <c r="D354" s="93">
        <v>621.08658500000001</v>
      </c>
      <c r="E354" s="12">
        <v>-23.451466503642251</v>
      </c>
      <c r="F354" s="93"/>
      <c r="G354" s="93">
        <v>9361.5654299999987</v>
      </c>
      <c r="H354" s="93">
        <v>1974.9046000000001</v>
      </c>
      <c r="I354" s="93">
        <v>2262.1835500000002</v>
      </c>
      <c r="J354" s="12">
        <v>14.546472270103592</v>
      </c>
      <c r="K354" s="12"/>
      <c r="L354" s="12"/>
      <c r="M354" s="12"/>
      <c r="O354" s="289"/>
      <c r="P354" s="289"/>
      <c r="Q354" s="289"/>
    </row>
    <row r="355" spans="1:18" x14ac:dyDescent="0.2">
      <c r="A355" s="83"/>
      <c r="B355" s="93"/>
      <c r="C355" s="93"/>
      <c r="D355" s="93"/>
      <c r="E355" s="12"/>
      <c r="F355" s="93"/>
      <c r="G355" s="93"/>
      <c r="H355" s="93"/>
      <c r="I355" s="93"/>
      <c r="J355" s="12"/>
      <c r="K355" s="12"/>
      <c r="L355" s="12"/>
      <c r="M355" s="12"/>
      <c r="O355" s="289"/>
      <c r="P355" s="289"/>
      <c r="Q355" s="289"/>
    </row>
    <row r="356" spans="1:18" s="20" customFormat="1" x14ac:dyDescent="0.2">
      <c r="A356" s="91" t="s">
        <v>182</v>
      </c>
      <c r="B356" s="21">
        <v>1580.3522700000003</v>
      </c>
      <c r="C356" s="21">
        <v>328.85639000000003</v>
      </c>
      <c r="D356" s="21">
        <v>441.85683</v>
      </c>
      <c r="E356" s="16">
        <v>34.361637309221805</v>
      </c>
      <c r="F356" s="21"/>
      <c r="G356" s="21">
        <v>5793.5360000000001</v>
      </c>
      <c r="H356" s="21">
        <v>1171.7349100000001</v>
      </c>
      <c r="I356" s="21">
        <v>2155.6942399999998</v>
      </c>
      <c r="J356" s="16">
        <v>83.974568104316319</v>
      </c>
      <c r="K356" s="16"/>
      <c r="L356" s="12"/>
      <c r="M356" s="16"/>
      <c r="O356" s="289"/>
      <c r="P356" s="289"/>
      <c r="Q356" s="289"/>
    </row>
    <row r="357" spans="1:18" x14ac:dyDescent="0.2">
      <c r="A357" s="83" t="s">
        <v>183</v>
      </c>
      <c r="B357" s="93">
        <v>83.404209999999992</v>
      </c>
      <c r="C357" s="93">
        <v>13.856830000000002</v>
      </c>
      <c r="D357" s="93">
        <v>7.9781200000000005</v>
      </c>
      <c r="E357" s="12">
        <v>-42.424638246987236</v>
      </c>
      <c r="F357" s="93"/>
      <c r="G357" s="93">
        <v>1595.1322899999998</v>
      </c>
      <c r="H357" s="93">
        <v>309.13157000000001</v>
      </c>
      <c r="I357" s="93">
        <v>472.44907999999998</v>
      </c>
      <c r="J357" s="12">
        <v>52.831068014179181</v>
      </c>
      <c r="K357" s="12"/>
      <c r="L357" s="12"/>
      <c r="M357" s="12"/>
      <c r="O357" s="289"/>
      <c r="P357" s="289"/>
      <c r="Q357" s="289"/>
    </row>
    <row r="358" spans="1:18" x14ac:dyDescent="0.2">
      <c r="A358" s="83" t="s">
        <v>184</v>
      </c>
      <c r="B358" s="93">
        <v>4.8023699999999989</v>
      </c>
      <c r="C358" s="93">
        <v>0.36749999999999999</v>
      </c>
      <c r="D358" s="93">
        <v>0.46639999999999998</v>
      </c>
      <c r="E358" s="12">
        <v>26.911564625850332</v>
      </c>
      <c r="F358" s="93"/>
      <c r="G358" s="93">
        <v>800.00646000000006</v>
      </c>
      <c r="H358" s="93">
        <v>204.17330999999999</v>
      </c>
      <c r="I358" s="93">
        <v>99.832979999999992</v>
      </c>
      <c r="J358" s="12">
        <v>-51.103804899866688</v>
      </c>
      <c r="K358" s="12"/>
      <c r="L358" s="12"/>
      <c r="M358" s="12"/>
      <c r="O358" s="289"/>
      <c r="P358" s="289"/>
      <c r="Q358" s="289"/>
    </row>
    <row r="359" spans="1:18" x14ac:dyDescent="0.2">
      <c r="A359" s="83" t="s">
        <v>382</v>
      </c>
      <c r="B359" s="93">
        <v>1492.1456900000003</v>
      </c>
      <c r="C359" s="93">
        <v>314.63206000000002</v>
      </c>
      <c r="D359" s="93">
        <v>433.41230999999999</v>
      </c>
      <c r="E359" s="12">
        <v>37.752112737652965</v>
      </c>
      <c r="F359" s="93"/>
      <c r="G359" s="93">
        <v>3398.39725</v>
      </c>
      <c r="H359" s="93">
        <v>658.43002999999999</v>
      </c>
      <c r="I359" s="93">
        <v>1583.4121799999998</v>
      </c>
      <c r="J359" s="12">
        <v>140.48298343865025</v>
      </c>
      <c r="K359" s="12"/>
      <c r="L359" s="12"/>
      <c r="M359" s="12"/>
      <c r="O359" s="289"/>
      <c r="P359" s="289"/>
      <c r="Q359" s="289"/>
    </row>
    <row r="360" spans="1:18" x14ac:dyDescent="0.2">
      <c r="A360" s="83"/>
      <c r="B360" s="88"/>
      <c r="C360" s="88"/>
      <c r="D360" s="88"/>
      <c r="E360" s="12"/>
      <c r="F360" s="88"/>
      <c r="G360" s="88"/>
      <c r="H360" s="88"/>
      <c r="I360" s="93"/>
      <c r="J360" s="12"/>
      <c r="K360" s="12"/>
      <c r="L360" s="12"/>
      <c r="M360" s="12"/>
      <c r="O360" s="289"/>
      <c r="P360" s="289"/>
      <c r="Q360" s="289"/>
    </row>
    <row r="361" spans="1:18" s="20" customFormat="1" x14ac:dyDescent="0.2">
      <c r="A361" s="91" t="s">
        <v>344</v>
      </c>
      <c r="B361" s="21"/>
      <c r="C361" s="21"/>
      <c r="D361" s="21"/>
      <c r="E361" s="16"/>
      <c r="F361" s="21"/>
      <c r="G361" s="21">
        <v>2420.6726699999999</v>
      </c>
      <c r="H361" s="21">
        <v>500.76454999999999</v>
      </c>
      <c r="I361" s="21">
        <v>356.15112999999997</v>
      </c>
      <c r="J361" s="16">
        <v>-28.878525846128696</v>
      </c>
      <c r="K361" s="16"/>
      <c r="L361" s="12"/>
      <c r="M361" s="16"/>
      <c r="O361" s="289"/>
      <c r="P361" s="289"/>
      <c r="Q361" s="289"/>
    </row>
    <row r="362" spans="1:18" x14ac:dyDescent="0.2">
      <c r="A362" s="95" t="s">
        <v>185</v>
      </c>
      <c r="B362" s="93">
        <v>5.2378016000000001</v>
      </c>
      <c r="C362" s="93">
        <v>0.63100850000000008</v>
      </c>
      <c r="D362" s="93">
        <v>1.0746100000000001</v>
      </c>
      <c r="E362" s="12">
        <v>70.300400073850028</v>
      </c>
      <c r="F362" s="93"/>
      <c r="G362" s="93">
        <v>310.95527000000004</v>
      </c>
      <c r="H362" s="93">
        <v>95.501180000000005</v>
      </c>
      <c r="I362" s="93">
        <v>21.756730000000001</v>
      </c>
      <c r="J362" s="12">
        <v>-77.218365259989454</v>
      </c>
      <c r="K362" s="12"/>
      <c r="L362" s="12"/>
      <c r="M362" s="12"/>
      <c r="O362" s="289"/>
      <c r="P362" s="289"/>
      <c r="Q362" s="289"/>
    </row>
    <row r="363" spans="1:18" x14ac:dyDescent="0.2">
      <c r="A363" s="83" t="s">
        <v>186</v>
      </c>
      <c r="B363" s="93">
        <v>1708.9974391999999</v>
      </c>
      <c r="C363" s="93">
        <v>185.82263</v>
      </c>
      <c r="D363" s="93">
        <v>178.15370619999999</v>
      </c>
      <c r="E363" s="12">
        <v>-4.1270128401476285</v>
      </c>
      <c r="F363" s="93"/>
      <c r="G363" s="93">
        <v>2109.7174</v>
      </c>
      <c r="H363" s="93">
        <v>405.26337000000001</v>
      </c>
      <c r="I363" s="93">
        <v>334.39439999999996</v>
      </c>
      <c r="J363" s="12">
        <v>-17.487139289198538</v>
      </c>
      <c r="K363" s="12"/>
      <c r="L363" s="12"/>
      <c r="M363" s="12"/>
      <c r="O363" s="289"/>
      <c r="P363" s="289"/>
      <c r="Q363" s="289"/>
    </row>
    <row r="364" spans="1:18" x14ac:dyDescent="0.2">
      <c r="A364" s="83"/>
      <c r="B364" s="88"/>
      <c r="C364" s="88"/>
      <c r="D364" s="88"/>
      <c r="E364" s="12"/>
      <c r="F364" s="88"/>
      <c r="G364" s="88"/>
      <c r="H364" s="88"/>
      <c r="J364" s="12"/>
      <c r="K364" s="12"/>
      <c r="L364" s="12"/>
      <c r="M364" s="12"/>
      <c r="O364" s="289"/>
      <c r="P364" s="289"/>
      <c r="Q364" s="289"/>
    </row>
    <row r="365" spans="1:18" s="21" customFormat="1" x14ac:dyDescent="0.2">
      <c r="A365" s="86" t="s">
        <v>369</v>
      </c>
      <c r="B365" s="86"/>
      <c r="C365" s="86"/>
      <c r="D365" s="86"/>
      <c r="E365" s="16"/>
      <c r="F365" s="86"/>
      <c r="G365" s="86">
        <v>16480.609850000001</v>
      </c>
      <c r="H365" s="86">
        <v>5754.0148700000018</v>
      </c>
      <c r="I365" s="86">
        <v>2752.0074599999998</v>
      </c>
      <c r="J365" s="16">
        <v>-52.172395758859089</v>
      </c>
      <c r="K365" s="16"/>
      <c r="L365" s="12"/>
      <c r="M365" s="16"/>
      <c r="O365" s="289"/>
      <c r="P365" s="289"/>
      <c r="Q365" s="289"/>
    </row>
    <row r="366" spans="1:18" x14ac:dyDescent="0.2">
      <c r="A366" s="83" t="s">
        <v>187</v>
      </c>
      <c r="B366" s="93">
        <v>23</v>
      </c>
      <c r="C366" s="93">
        <v>12</v>
      </c>
      <c r="D366" s="93">
        <v>2</v>
      </c>
      <c r="E366" s="12">
        <v>-83.333333333333343</v>
      </c>
      <c r="F366" s="93"/>
      <c r="G366" s="93">
        <v>329.35822999999999</v>
      </c>
      <c r="H366" s="93">
        <v>239.88822999999999</v>
      </c>
      <c r="I366" s="93">
        <v>128.38999999999999</v>
      </c>
      <c r="J366" s="12">
        <v>-46.479241603475089</v>
      </c>
      <c r="K366" s="12"/>
      <c r="L366" s="12"/>
      <c r="M366" s="12"/>
      <c r="O366" s="289"/>
      <c r="P366" s="289"/>
      <c r="Q366" s="289"/>
    </row>
    <row r="367" spans="1:18" x14ac:dyDescent="0.2">
      <c r="A367" s="83" t="s">
        <v>188</v>
      </c>
      <c r="B367" s="93">
        <v>4</v>
      </c>
      <c r="C367" s="93">
        <v>4</v>
      </c>
      <c r="D367" s="93">
        <v>0</v>
      </c>
      <c r="E367" s="12" t="s">
        <v>539</v>
      </c>
      <c r="F367" s="93"/>
      <c r="G367" s="93">
        <v>253.10742000000002</v>
      </c>
      <c r="H367" s="93">
        <v>253.10742000000002</v>
      </c>
      <c r="I367" s="93">
        <v>0</v>
      </c>
      <c r="J367" s="12" t="s">
        <v>539</v>
      </c>
      <c r="K367" s="12"/>
      <c r="L367" s="12"/>
      <c r="M367" s="12"/>
      <c r="O367" s="289"/>
      <c r="P367" s="289"/>
      <c r="Q367" s="289"/>
    </row>
    <row r="368" spans="1:18" ht="11.25" customHeight="1" x14ac:dyDescent="0.25">
      <c r="A368" s="95" t="s">
        <v>189</v>
      </c>
      <c r="B368" s="93">
        <v>0</v>
      </c>
      <c r="C368" s="93">
        <v>0</v>
      </c>
      <c r="D368" s="93">
        <v>0</v>
      </c>
      <c r="E368" s="12" t="s">
        <v>539</v>
      </c>
      <c r="F368" s="93"/>
      <c r="G368" s="93">
        <v>0</v>
      </c>
      <c r="H368" s="93">
        <v>0</v>
      </c>
      <c r="I368" s="93">
        <v>0</v>
      </c>
      <c r="J368" s="12" t="s">
        <v>539</v>
      </c>
      <c r="K368" s="12"/>
      <c r="L368" s="12"/>
      <c r="M368" s="12"/>
      <c r="O368" s="289"/>
      <c r="P368" s="289"/>
      <c r="Q368" s="289"/>
      <c r="R368" s="22"/>
    </row>
    <row r="369" spans="1:22" ht="13.2" x14ac:dyDescent="0.25">
      <c r="A369" s="83" t="s">
        <v>190</v>
      </c>
      <c r="B369" s="93"/>
      <c r="C369" s="93"/>
      <c r="D369" s="93"/>
      <c r="E369" s="12"/>
      <c r="F369" s="88"/>
      <c r="G369" s="93">
        <v>15898.144200000002</v>
      </c>
      <c r="H369" s="93">
        <v>5261.019220000002</v>
      </c>
      <c r="I369" s="93">
        <v>2623.6174599999999</v>
      </c>
      <c r="J369" s="12">
        <v>-50.131004083273453</v>
      </c>
      <c r="K369" s="12"/>
      <c r="L369" s="12"/>
      <c r="M369" s="12"/>
      <c r="O369" s="289"/>
      <c r="P369" s="289"/>
      <c r="Q369" s="289"/>
      <c r="R369" s="244"/>
    </row>
    <row r="370" spans="1:22" ht="13.2" x14ac:dyDescent="0.25">
      <c r="B370" s="93"/>
      <c r="C370" s="93"/>
      <c r="D370" s="93"/>
      <c r="F370" s="88"/>
      <c r="G370" s="88"/>
      <c r="H370" s="88"/>
      <c r="I370" s="93"/>
      <c r="L370" s="12"/>
      <c r="O370" s="289"/>
      <c r="P370" s="289"/>
      <c r="Q370" s="289"/>
      <c r="R370" s="244"/>
    </row>
    <row r="371" spans="1:22" ht="13.2" x14ac:dyDescent="0.25">
      <c r="A371" s="96"/>
      <c r="B371" s="96"/>
      <c r="C371" s="97"/>
      <c r="D371" s="97"/>
      <c r="E371" s="97"/>
      <c r="F371" s="97"/>
      <c r="G371" s="97"/>
      <c r="H371" s="97"/>
      <c r="I371" s="97"/>
      <c r="J371" s="97"/>
      <c r="K371" s="88"/>
      <c r="L371" s="12"/>
      <c r="M371" s="88"/>
      <c r="O371" s="289"/>
      <c r="P371" s="289"/>
      <c r="Q371" s="289"/>
      <c r="R371" s="244"/>
    </row>
    <row r="372" spans="1:22" ht="13.2" x14ac:dyDescent="0.25">
      <c r="A372" s="9" t="s">
        <v>407</v>
      </c>
      <c r="B372" s="88"/>
      <c r="C372" s="88"/>
      <c r="E372" s="88"/>
      <c r="F372" s="88"/>
      <c r="G372" s="88"/>
      <c r="I372" s="92"/>
      <c r="J372" s="88"/>
      <c r="K372" s="88"/>
      <c r="L372" s="12"/>
      <c r="M372" s="88"/>
      <c r="O372" s="289"/>
      <c r="P372" s="289"/>
      <c r="Q372" s="289"/>
      <c r="R372" s="22"/>
    </row>
    <row r="373" spans="1:22" ht="20.100000000000001" customHeight="1" x14ac:dyDescent="0.25">
      <c r="A373" s="431" t="s">
        <v>279</v>
      </c>
      <c r="B373" s="431"/>
      <c r="C373" s="431"/>
      <c r="D373" s="431"/>
      <c r="E373" s="431"/>
      <c r="F373" s="431"/>
      <c r="G373" s="431"/>
      <c r="H373" s="431"/>
      <c r="I373" s="431"/>
      <c r="J373" s="431"/>
      <c r="K373" s="383"/>
      <c r="L373" s="12"/>
      <c r="M373" s="383"/>
      <c r="N373" s="108"/>
      <c r="O373" s="289"/>
      <c r="P373" s="289"/>
      <c r="Q373" s="289"/>
      <c r="R373" s="244"/>
      <c r="S373" s="108"/>
    </row>
    <row r="374" spans="1:22" ht="20.100000000000001" customHeight="1" x14ac:dyDescent="0.25">
      <c r="A374" s="432" t="s">
        <v>224</v>
      </c>
      <c r="B374" s="432"/>
      <c r="C374" s="432"/>
      <c r="D374" s="432"/>
      <c r="E374" s="432"/>
      <c r="F374" s="432"/>
      <c r="G374" s="432"/>
      <c r="H374" s="432"/>
      <c r="I374" s="432"/>
      <c r="J374" s="432"/>
      <c r="K374" s="383"/>
      <c r="L374" s="12"/>
      <c r="M374" s="383"/>
      <c r="N374" s="108"/>
      <c r="O374" s="289"/>
      <c r="P374" s="289"/>
      <c r="Q374" s="289"/>
      <c r="R374" s="244"/>
      <c r="S374" s="108"/>
      <c r="T374" s="108"/>
    </row>
    <row r="375" spans="1:22" s="20" customFormat="1" ht="13.2" x14ac:dyDescent="0.25">
      <c r="A375" s="17"/>
      <c r="B375" s="433" t="s">
        <v>101</v>
      </c>
      <c r="C375" s="433"/>
      <c r="D375" s="433"/>
      <c r="E375" s="433"/>
      <c r="F375" s="384"/>
      <c r="G375" s="433" t="s">
        <v>417</v>
      </c>
      <c r="H375" s="433"/>
      <c r="I375" s="433"/>
      <c r="J375" s="433"/>
      <c r="K375" s="384"/>
      <c r="L375" s="12"/>
      <c r="M375" s="384"/>
      <c r="N375" s="108"/>
      <c r="O375" s="289"/>
      <c r="P375" s="289"/>
      <c r="Q375" s="289"/>
      <c r="R375" s="22"/>
      <c r="S375" s="22"/>
      <c r="T375" s="108"/>
    </row>
    <row r="376" spans="1:22" s="20" customFormat="1" ht="13.2" x14ac:dyDescent="0.25">
      <c r="A376" s="17" t="s">
        <v>257</v>
      </c>
      <c r="B376" s="436">
        <v>2021</v>
      </c>
      <c r="C376" s="434" t="s">
        <v>526</v>
      </c>
      <c r="D376" s="434"/>
      <c r="E376" s="434"/>
      <c r="F376" s="384"/>
      <c r="G376" s="436">
        <v>2021</v>
      </c>
      <c r="H376" s="434" t="s">
        <v>526</v>
      </c>
      <c r="I376" s="434"/>
      <c r="J376" s="434"/>
      <c r="K376" s="384"/>
      <c r="L376" s="12"/>
      <c r="M376" s="384"/>
      <c r="N376" s="108"/>
      <c r="O376" s="289"/>
      <c r="P376" s="289"/>
      <c r="Q376" s="289"/>
      <c r="R376" s="244"/>
      <c r="S376" s="244"/>
      <c r="T376" s="27"/>
      <c r="U376" s="27"/>
    </row>
    <row r="377" spans="1:22" s="20" customFormat="1" ht="13.2" x14ac:dyDescent="0.25">
      <c r="A377" s="123"/>
      <c r="B377" s="439"/>
      <c r="C377" s="254">
        <v>2021</v>
      </c>
      <c r="D377" s="254">
        <v>2022</v>
      </c>
      <c r="E377" s="385" t="s">
        <v>536</v>
      </c>
      <c r="F377" s="125"/>
      <c r="G377" s="439"/>
      <c r="H377" s="254">
        <v>2021</v>
      </c>
      <c r="I377" s="254">
        <v>2022</v>
      </c>
      <c r="J377" s="385" t="s">
        <v>536</v>
      </c>
      <c r="K377" s="384"/>
      <c r="L377" s="12"/>
      <c r="M377" s="384"/>
      <c r="N377" s="108"/>
      <c r="O377" s="289"/>
      <c r="P377" s="289"/>
      <c r="Q377" s="289"/>
      <c r="R377" s="244"/>
      <c r="S377" s="244"/>
      <c r="T377" s="261"/>
      <c r="U377" s="261"/>
    </row>
    <row r="378" spans="1:22" ht="13.2" x14ac:dyDescent="0.25">
      <c r="A378" s="9"/>
      <c r="B378" s="9"/>
      <c r="C378" s="9"/>
      <c r="D378" s="9"/>
      <c r="E378" s="9"/>
      <c r="F378" s="9"/>
      <c r="G378" s="9"/>
      <c r="H378" s="9"/>
      <c r="I378" s="9"/>
      <c r="J378" s="9"/>
      <c r="K378" s="9"/>
      <c r="L378" s="12"/>
      <c r="M378" s="9"/>
      <c r="N378" s="108"/>
      <c r="O378" s="289"/>
      <c r="P378" s="289"/>
      <c r="Q378" s="289"/>
      <c r="R378" s="244"/>
      <c r="S378" s="244"/>
      <c r="T378" s="261"/>
      <c r="U378" s="261"/>
    </row>
    <row r="379" spans="1:22" s="21" customFormat="1" ht="13.2" x14ac:dyDescent="0.25">
      <c r="A379" s="86" t="s">
        <v>401</v>
      </c>
      <c r="B379" s="86"/>
      <c r="C379" s="86"/>
      <c r="D379" s="86"/>
      <c r="E379" s="86"/>
      <c r="F379" s="86"/>
      <c r="G379" s="86">
        <v>9554353</v>
      </c>
      <c r="H379" s="86">
        <v>2014423</v>
      </c>
      <c r="I379" s="86">
        <v>2302677</v>
      </c>
      <c r="J379" s="16">
        <v>14.309506990339173</v>
      </c>
      <c r="K379" s="16"/>
      <c r="L379" s="12"/>
      <c r="M379" s="16"/>
      <c r="N379" s="108"/>
      <c r="O379" s="289"/>
      <c r="P379" s="289"/>
      <c r="Q379" s="289"/>
      <c r="R379" s="216"/>
      <c r="S379" s="22"/>
      <c r="T379" s="27"/>
      <c r="U379" s="27"/>
    </row>
    <row r="380" spans="1:22" ht="13.2" x14ac:dyDescent="0.25">
      <c r="A380" s="9"/>
      <c r="B380" s="11"/>
      <c r="C380" s="11"/>
      <c r="D380" s="11"/>
      <c r="E380" s="12"/>
      <c r="F380" s="12"/>
      <c r="G380" s="11"/>
      <c r="H380" s="11"/>
      <c r="I380" s="11"/>
      <c r="J380" s="12"/>
      <c r="K380" s="12"/>
      <c r="L380" s="12"/>
      <c r="M380" s="12"/>
      <c r="N380" s="108"/>
      <c r="O380" s="289"/>
      <c r="P380" s="289"/>
      <c r="Q380" s="289"/>
      <c r="R380" s="217"/>
      <c r="S380" s="244"/>
      <c r="T380" s="27"/>
      <c r="U380" s="27"/>
    </row>
    <row r="381" spans="1:22" s="20" customFormat="1" ht="13.2" x14ac:dyDescent="0.25">
      <c r="A381" s="17" t="s">
        <v>254</v>
      </c>
      <c r="B381" s="18"/>
      <c r="C381" s="18"/>
      <c r="D381" s="18"/>
      <c r="E381" s="16"/>
      <c r="F381" s="16"/>
      <c r="G381" s="18">
        <v>1985497</v>
      </c>
      <c r="H381" s="18">
        <v>430135</v>
      </c>
      <c r="I381" s="18">
        <v>439533</v>
      </c>
      <c r="J381" s="16">
        <v>2.1848954398037819</v>
      </c>
      <c r="K381" s="12"/>
      <c r="L381" s="12"/>
      <c r="M381" s="16"/>
      <c r="N381" s="108"/>
      <c r="O381" s="289"/>
      <c r="P381" s="289"/>
      <c r="Q381" s="289"/>
      <c r="R381" s="216"/>
      <c r="S381" s="22"/>
      <c r="T381" s="27"/>
      <c r="U381" s="27"/>
    </row>
    <row r="382" spans="1:22" ht="13.2" x14ac:dyDescent="0.25">
      <c r="A382" s="17"/>
      <c r="B382" s="11"/>
      <c r="C382" s="11"/>
      <c r="D382" s="11"/>
      <c r="E382" s="12"/>
      <c r="F382" s="12"/>
      <c r="G382" s="11"/>
      <c r="H382" s="11"/>
      <c r="I382" s="11"/>
      <c r="J382" s="12"/>
      <c r="K382" s="12"/>
      <c r="L382" s="12"/>
      <c r="M382" s="12"/>
      <c r="N382" s="108"/>
      <c r="O382" s="289"/>
      <c r="P382" s="289"/>
      <c r="Q382" s="289"/>
      <c r="R382" s="217"/>
      <c r="S382" s="244"/>
      <c r="T382" s="261"/>
      <c r="U382" s="261"/>
    </row>
    <row r="383" spans="1:22" ht="13.2" x14ac:dyDescent="0.25">
      <c r="A383" s="9" t="s">
        <v>78</v>
      </c>
      <c r="B383" s="11">
        <v>2340893.6772548002</v>
      </c>
      <c r="C383" s="11">
        <v>568046.8915602999</v>
      </c>
      <c r="D383" s="11">
        <v>453552.41488160001</v>
      </c>
      <c r="E383" s="12">
        <v>-20.155814313886793</v>
      </c>
      <c r="F383" s="12"/>
      <c r="G383" s="93">
        <v>688354.13483000011</v>
      </c>
      <c r="H383" s="93">
        <v>154275.55481</v>
      </c>
      <c r="I383" s="93">
        <v>146235.36981000003</v>
      </c>
      <c r="J383" s="12">
        <v>-5.2115741926204464</v>
      </c>
      <c r="K383" s="12"/>
      <c r="L383" s="12"/>
      <c r="M383" s="12"/>
      <c r="N383" s="108"/>
      <c r="O383" s="289"/>
      <c r="P383" s="289"/>
      <c r="Q383" s="289"/>
      <c r="R383" s="217"/>
      <c r="S383" s="244"/>
      <c r="T383" s="261"/>
      <c r="U383" s="261"/>
      <c r="V383" s="22"/>
    </row>
    <row r="384" spans="1:22" ht="13.2" x14ac:dyDescent="0.25">
      <c r="A384" s="9" t="s">
        <v>402</v>
      </c>
      <c r="B384" s="11">
        <v>1364482.9140900001</v>
      </c>
      <c r="C384" s="11">
        <v>309673.39199999999</v>
      </c>
      <c r="D384" s="11">
        <v>287736.57699999999</v>
      </c>
      <c r="E384" s="12">
        <v>-7.0838553026215436</v>
      </c>
      <c r="F384" s="12"/>
      <c r="G384" s="93">
        <v>417390.65310000005</v>
      </c>
      <c r="H384" s="93">
        <v>82867.625590000011</v>
      </c>
      <c r="I384" s="93">
        <v>100938.64379</v>
      </c>
      <c r="J384" s="12">
        <v>21.807090611488093</v>
      </c>
      <c r="K384" s="12"/>
      <c r="L384" s="12"/>
      <c r="M384" s="12"/>
      <c r="N384" s="108"/>
      <c r="O384" s="289"/>
      <c r="P384" s="289"/>
      <c r="Q384" s="289"/>
      <c r="R384" s="217"/>
      <c r="S384" s="244"/>
      <c r="T384" s="190"/>
      <c r="U384" s="190"/>
      <c r="V384" s="244"/>
    </row>
    <row r="385" spans="1:22" ht="13.2" x14ac:dyDescent="0.25">
      <c r="A385" s="9" t="s">
        <v>295</v>
      </c>
      <c r="B385" s="11">
        <v>9238.5740000000005</v>
      </c>
      <c r="C385" s="11">
        <v>2.8000000000000001E-2</v>
      </c>
      <c r="D385" s="11">
        <v>1206.8</v>
      </c>
      <c r="E385" s="12">
        <v>4309900</v>
      </c>
      <c r="F385" s="12"/>
      <c r="G385" s="93">
        <v>3309.2118999999998</v>
      </c>
      <c r="H385" s="93">
        <v>0.32749</v>
      </c>
      <c r="I385" s="93">
        <v>484.81139999999999</v>
      </c>
      <c r="J385" s="12">
        <v>147938.53552780236</v>
      </c>
      <c r="K385" s="12"/>
      <c r="L385" s="12"/>
      <c r="M385" s="12"/>
      <c r="N385" s="108"/>
      <c r="O385" s="289"/>
      <c r="P385" s="289"/>
      <c r="Q385" s="289"/>
      <c r="R385" s="217"/>
      <c r="S385" s="244"/>
      <c r="T385" s="261"/>
      <c r="U385" s="28"/>
      <c r="V385" s="244"/>
    </row>
    <row r="386" spans="1:22" ht="13.2" x14ac:dyDescent="0.25">
      <c r="A386" s="9" t="s">
        <v>79</v>
      </c>
      <c r="B386" s="11">
        <v>23118.4310477</v>
      </c>
      <c r="C386" s="11">
        <v>0.64332939999999994</v>
      </c>
      <c r="D386" s="11">
        <v>0</v>
      </c>
      <c r="E386" s="12" t="s">
        <v>539</v>
      </c>
      <c r="F386" s="12"/>
      <c r="G386" s="93">
        <v>9063.7586699999993</v>
      </c>
      <c r="H386" s="93">
        <v>0.13835999999999998</v>
      </c>
      <c r="I386" s="93">
        <v>0</v>
      </c>
      <c r="J386" s="12" t="s">
        <v>539</v>
      </c>
      <c r="K386" s="12"/>
      <c r="L386" s="12"/>
      <c r="M386" s="12"/>
      <c r="N386" s="111"/>
      <c r="O386" s="289"/>
      <c r="P386" s="289"/>
      <c r="Q386" s="289"/>
      <c r="R386" s="244"/>
      <c r="S386" s="244"/>
      <c r="T386" s="27"/>
      <c r="U386" s="27"/>
      <c r="V386" s="244"/>
    </row>
    <row r="387" spans="1:22" ht="13.2" x14ac:dyDescent="0.25">
      <c r="A387" s="10" t="s">
        <v>31</v>
      </c>
      <c r="B387" s="11">
        <v>102846.33334360002</v>
      </c>
      <c r="C387" s="11">
        <v>34577.631778000003</v>
      </c>
      <c r="D387" s="11">
        <v>20926.437740000001</v>
      </c>
      <c r="E387" s="12">
        <v>-39.479840972468118</v>
      </c>
      <c r="F387" s="12"/>
      <c r="G387" s="93">
        <v>55984.872840000004</v>
      </c>
      <c r="H387" s="93">
        <v>19125.552110000001</v>
      </c>
      <c r="I387" s="93">
        <v>12802.997619999998</v>
      </c>
      <c r="J387" s="12">
        <v>-33.058154105230699</v>
      </c>
      <c r="K387" s="12"/>
      <c r="L387" s="12"/>
      <c r="M387" s="12"/>
      <c r="N387" s="111"/>
      <c r="O387" s="289"/>
      <c r="P387" s="289"/>
      <c r="Q387" s="289"/>
      <c r="R387" s="244"/>
      <c r="S387" s="244"/>
      <c r="T387" s="261"/>
      <c r="U387" s="261"/>
      <c r="V387" s="22"/>
    </row>
    <row r="388" spans="1:22" ht="13.2" x14ac:dyDescent="0.25">
      <c r="A388" s="10" t="s">
        <v>455</v>
      </c>
      <c r="B388" s="11">
        <v>274061.11757369997</v>
      </c>
      <c r="C388" s="11">
        <v>65165.341212500003</v>
      </c>
      <c r="D388" s="11">
        <v>61361.754277299995</v>
      </c>
      <c r="E388" s="12">
        <v>-5.8368250122358063</v>
      </c>
      <c r="F388" s="16"/>
      <c r="G388" s="93">
        <v>112541.30256</v>
      </c>
      <c r="H388" s="93">
        <v>27231.98963</v>
      </c>
      <c r="I388" s="93">
        <v>29089.361439999997</v>
      </c>
      <c r="J388" s="12">
        <v>6.8205512532724839</v>
      </c>
      <c r="K388" s="12"/>
      <c r="L388" s="12"/>
      <c r="M388" s="12"/>
      <c r="N388" s="111"/>
      <c r="O388" s="289"/>
      <c r="P388" s="289"/>
      <c r="Q388" s="289"/>
      <c r="R388" s="244"/>
      <c r="S388" s="244"/>
      <c r="T388" s="261"/>
      <c r="U388" s="261"/>
      <c r="V388" s="22"/>
    </row>
    <row r="389" spans="1:22" ht="13.2" x14ac:dyDescent="0.25">
      <c r="A389" s="10" t="s">
        <v>418</v>
      </c>
      <c r="B389" s="11">
        <v>71518.942236200004</v>
      </c>
      <c r="C389" s="11">
        <v>11666.5615483</v>
      </c>
      <c r="D389" s="11">
        <v>3711.7172799999998</v>
      </c>
      <c r="E389" s="12">
        <v>-68.184993799301083</v>
      </c>
      <c r="F389" s="16"/>
      <c r="G389" s="93">
        <v>126267.73254000001</v>
      </c>
      <c r="H389" s="93">
        <v>22840.5291</v>
      </c>
      <c r="I389" s="93">
        <v>5979.1637099999998</v>
      </c>
      <c r="J389" s="12">
        <v>-73.822131335827947</v>
      </c>
      <c r="K389" s="12"/>
      <c r="L389" s="12"/>
      <c r="M389" s="12"/>
      <c r="N389" s="111"/>
      <c r="O389" s="289"/>
      <c r="P389" s="289"/>
      <c r="Q389" s="289"/>
      <c r="R389" s="244"/>
      <c r="S389" s="244"/>
      <c r="T389" s="261"/>
      <c r="U389" s="261"/>
      <c r="V389" s="22"/>
    </row>
    <row r="390" spans="1:22" ht="13.2" x14ac:dyDescent="0.25">
      <c r="A390" s="10" t="s">
        <v>468</v>
      </c>
      <c r="B390" s="11">
        <v>34242.875901700005</v>
      </c>
      <c r="C390" s="11">
        <v>7925.3576206999996</v>
      </c>
      <c r="D390" s="11">
        <v>7710.2243031999997</v>
      </c>
      <c r="E390" s="12">
        <v>-2.714493500433349</v>
      </c>
      <c r="F390" s="16"/>
      <c r="G390" s="93">
        <v>15699.103020000002</v>
      </c>
      <c r="H390" s="93">
        <v>3440.9827999999998</v>
      </c>
      <c r="I390" s="93">
        <v>4074.5743900000002</v>
      </c>
      <c r="J390" s="12">
        <v>18.413099594685576</v>
      </c>
      <c r="K390" s="12"/>
      <c r="L390" s="12"/>
      <c r="M390" s="12"/>
      <c r="N390" s="111"/>
      <c r="O390" s="289"/>
      <c r="P390" s="289"/>
      <c r="Q390" s="289"/>
      <c r="R390" s="244"/>
      <c r="S390" s="244"/>
      <c r="T390" s="261"/>
      <c r="U390" s="261"/>
      <c r="V390" s="22"/>
    </row>
    <row r="391" spans="1:22" ht="13.2" x14ac:dyDescent="0.25">
      <c r="A391" s="10" t="s">
        <v>367</v>
      </c>
      <c r="B391" s="11">
        <v>4763.9982838999995</v>
      </c>
      <c r="C391" s="11">
        <v>1238.8862449000001</v>
      </c>
      <c r="D391" s="11">
        <v>906.42102299999988</v>
      </c>
      <c r="E391" s="12">
        <v>-26.835815093486332</v>
      </c>
      <c r="F391" s="16"/>
      <c r="G391" s="93">
        <v>23692.610239999998</v>
      </c>
      <c r="H391" s="93">
        <v>5888.7935800000005</v>
      </c>
      <c r="I391" s="93">
        <v>5202.5701099999997</v>
      </c>
      <c r="J391" s="12">
        <v>-11.653039976313806</v>
      </c>
      <c r="K391" s="12"/>
      <c r="L391" s="12"/>
      <c r="M391" s="12"/>
      <c r="N391" s="111"/>
      <c r="O391" s="289"/>
      <c r="P391" s="289"/>
      <c r="Q391" s="289"/>
      <c r="R391" s="244"/>
      <c r="S391" s="244"/>
      <c r="T391" s="261"/>
      <c r="U391" s="261"/>
      <c r="V391" s="22"/>
    </row>
    <row r="392" spans="1:22" ht="13.2" x14ac:dyDescent="0.25">
      <c r="A392" s="10" t="s">
        <v>469</v>
      </c>
      <c r="B392" s="11">
        <v>12512.136923799999</v>
      </c>
      <c r="C392" s="11">
        <v>2831.0374591999998</v>
      </c>
      <c r="D392" s="11">
        <v>2858.8727999999996</v>
      </c>
      <c r="E392" s="12">
        <v>0.98322050489100832</v>
      </c>
      <c r="F392" s="16"/>
      <c r="G392" s="93">
        <v>13131.850759999999</v>
      </c>
      <c r="H392" s="93">
        <v>2521.4933299999998</v>
      </c>
      <c r="I392" s="93">
        <v>2952.7932500000002</v>
      </c>
      <c r="J392" s="12">
        <v>17.104939952389259</v>
      </c>
      <c r="K392" s="12"/>
      <c r="L392" s="12"/>
      <c r="M392" s="12"/>
      <c r="N392" s="111"/>
      <c r="O392" s="289"/>
      <c r="P392" s="289"/>
      <c r="Q392" s="289"/>
      <c r="R392" s="244"/>
      <c r="S392" s="244"/>
      <c r="T392" s="261"/>
      <c r="U392" s="261"/>
      <c r="V392" s="22"/>
    </row>
    <row r="393" spans="1:22" ht="13.2" x14ac:dyDescent="0.25">
      <c r="A393" s="10" t="s">
        <v>170</v>
      </c>
      <c r="B393" s="11">
        <v>1615.5845781</v>
      </c>
      <c r="C393" s="11">
        <v>1072.2225611000001</v>
      </c>
      <c r="D393" s="11">
        <v>183.08779389999998</v>
      </c>
      <c r="E393" s="12">
        <v>-82.92445985167771</v>
      </c>
      <c r="F393" s="16"/>
      <c r="G393" s="93">
        <v>1995.3628100000001</v>
      </c>
      <c r="H393" s="93">
        <v>1415.2039499999998</v>
      </c>
      <c r="I393" s="93">
        <v>359.32727</v>
      </c>
      <c r="J393" s="12">
        <v>-74.609506283528958</v>
      </c>
      <c r="K393" s="12"/>
      <c r="L393" s="12"/>
      <c r="M393" s="12"/>
      <c r="N393" s="111"/>
      <c r="O393" s="289"/>
      <c r="P393" s="289"/>
      <c r="Q393" s="289"/>
      <c r="R393" s="244"/>
      <c r="S393" s="244"/>
      <c r="T393" s="261"/>
      <c r="U393" s="261"/>
      <c r="V393" s="22"/>
    </row>
    <row r="394" spans="1:22" ht="13.2" x14ac:dyDescent="0.25">
      <c r="A394" s="10" t="s">
        <v>366</v>
      </c>
      <c r="B394" s="11">
        <v>3264.170091</v>
      </c>
      <c r="C394" s="11">
        <v>2068.85212</v>
      </c>
      <c r="D394" s="11">
        <v>1924.49306</v>
      </c>
      <c r="E394" s="12">
        <v>-6.9777370071283826</v>
      </c>
      <c r="F394" s="16"/>
      <c r="G394" s="93">
        <v>6009.9895099999994</v>
      </c>
      <c r="H394" s="93">
        <v>3587.9942700000001</v>
      </c>
      <c r="I394" s="93">
        <v>4359.5533800000003</v>
      </c>
      <c r="J394" s="12">
        <v>21.50391143183181</v>
      </c>
      <c r="K394" s="12"/>
      <c r="L394" s="12"/>
      <c r="M394" s="12"/>
      <c r="N394" s="111"/>
      <c r="O394" s="289"/>
      <c r="P394" s="289"/>
      <c r="Q394" s="289"/>
      <c r="R394" s="244"/>
      <c r="S394" s="244"/>
      <c r="T394" s="261"/>
      <c r="U394" s="261"/>
      <c r="V394" s="22"/>
    </row>
    <row r="395" spans="1:22" ht="13.2" x14ac:dyDescent="0.25">
      <c r="A395" s="10" t="s">
        <v>99</v>
      </c>
      <c r="B395" s="11">
        <v>4122.3084329000003</v>
      </c>
      <c r="C395" s="11">
        <v>2554.8634300000003</v>
      </c>
      <c r="D395" s="11">
        <v>1539.2015911000001</v>
      </c>
      <c r="E395" s="12">
        <v>-39.754056008387117</v>
      </c>
      <c r="F395" s="16"/>
      <c r="G395" s="93">
        <v>5538.0421799999995</v>
      </c>
      <c r="H395" s="93">
        <v>3360.8482799999997</v>
      </c>
      <c r="I395" s="93">
        <v>2077.71983</v>
      </c>
      <c r="J395" s="12">
        <v>-38.178707965954352</v>
      </c>
      <c r="K395" s="12"/>
      <c r="L395" s="12"/>
      <c r="M395" s="12"/>
      <c r="N395" s="111"/>
      <c r="O395" s="289"/>
      <c r="P395" s="289"/>
      <c r="Q395" s="289"/>
      <c r="R395" s="244"/>
      <c r="S395" s="244"/>
      <c r="T395" s="261"/>
      <c r="U395" s="261"/>
      <c r="V395" s="22"/>
    </row>
    <row r="396" spans="1:22" ht="13.2" x14ac:dyDescent="0.25">
      <c r="A396" s="9" t="s">
        <v>80</v>
      </c>
      <c r="B396" s="11"/>
      <c r="C396" s="11"/>
      <c r="D396" s="11"/>
      <c r="E396" s="12"/>
      <c r="F396" s="12"/>
      <c r="G396" s="93">
        <v>506518.37503999961</v>
      </c>
      <c r="H396" s="93">
        <v>103577.96669999999</v>
      </c>
      <c r="I396" s="93">
        <v>124976.11399999994</v>
      </c>
      <c r="J396" s="12">
        <v>20.658976017531685</v>
      </c>
      <c r="K396" s="12"/>
      <c r="L396" s="12"/>
      <c r="M396" s="12"/>
      <c r="N396" s="111"/>
      <c r="O396" s="289"/>
      <c r="P396" s="289"/>
      <c r="Q396" s="289"/>
      <c r="R396" s="244"/>
      <c r="S396" s="244"/>
      <c r="T396" s="261"/>
      <c r="U396" s="261"/>
      <c r="V396" s="244"/>
    </row>
    <row r="397" spans="1:22" ht="13.2" x14ac:dyDescent="0.25">
      <c r="A397" s="9"/>
      <c r="B397" s="11"/>
      <c r="C397" s="11"/>
      <c r="D397" s="11"/>
      <c r="E397" s="12"/>
      <c r="F397" s="12"/>
      <c r="G397" s="11"/>
      <c r="H397" s="11"/>
      <c r="I397" s="11"/>
      <c r="J397" s="12"/>
      <c r="K397" s="12"/>
      <c r="L397" s="12"/>
      <c r="M397" s="12"/>
      <c r="N397" s="111"/>
      <c r="O397" s="289"/>
      <c r="P397" s="289"/>
      <c r="Q397" s="289"/>
      <c r="R397" s="244"/>
      <c r="S397" s="244"/>
      <c r="T397" s="261"/>
      <c r="U397" s="261"/>
      <c r="V397" s="244"/>
    </row>
    <row r="398" spans="1:22" s="20" customFormat="1" ht="13.2" x14ac:dyDescent="0.25">
      <c r="A398" s="17" t="s">
        <v>255</v>
      </c>
      <c r="B398" s="18"/>
      <c r="C398" s="18"/>
      <c r="D398" s="18"/>
      <c r="E398" s="16"/>
      <c r="F398" s="16"/>
      <c r="G398" s="18">
        <v>7568857</v>
      </c>
      <c r="H398" s="18">
        <v>1584287.9999999998</v>
      </c>
      <c r="I398" s="18">
        <v>1863143</v>
      </c>
      <c r="J398" s="16">
        <v>17.601282090125039</v>
      </c>
      <c r="K398" s="12"/>
      <c r="L398" s="12"/>
      <c r="M398" s="16"/>
      <c r="N398" s="176"/>
      <c r="O398" s="289"/>
      <c r="P398" s="289"/>
      <c r="Q398" s="289"/>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89"/>
      <c r="P399" s="289"/>
      <c r="Q399" s="289"/>
      <c r="R399" s="244"/>
      <c r="S399" s="244"/>
      <c r="T399" s="261"/>
      <c r="U399" s="261"/>
    </row>
    <row r="400" spans="1:22" ht="11.25" customHeight="1" x14ac:dyDescent="0.25">
      <c r="A400" s="9" t="s">
        <v>81</v>
      </c>
      <c r="B400" s="203">
        <v>194.3132578</v>
      </c>
      <c r="C400" s="203">
        <v>7.5673720000000007</v>
      </c>
      <c r="D400" s="203">
        <v>680.53449999999998</v>
      </c>
      <c r="E400" s="12">
        <v>8893.009726494216</v>
      </c>
      <c r="F400" s="12"/>
      <c r="G400" s="204">
        <v>129.38863000000001</v>
      </c>
      <c r="H400" s="204">
        <v>15.981279999999998</v>
      </c>
      <c r="I400" s="204">
        <v>325.02406000000002</v>
      </c>
      <c r="J400" s="12">
        <v>1933.7798974800521</v>
      </c>
      <c r="K400" s="12"/>
      <c r="L400" s="12"/>
      <c r="M400" s="12"/>
      <c r="N400" s="13"/>
      <c r="O400" s="289"/>
      <c r="P400" s="289"/>
      <c r="Q400" s="289"/>
      <c r="R400" s="244"/>
      <c r="S400" s="244"/>
      <c r="T400" s="261"/>
      <c r="U400" s="261"/>
      <c r="V400" s="13"/>
    </row>
    <row r="401" spans="1:23" ht="13.2" x14ac:dyDescent="0.25">
      <c r="A401" s="9" t="s">
        <v>82</v>
      </c>
      <c r="B401" s="203">
        <v>131189.62873939998</v>
      </c>
      <c r="C401" s="203">
        <v>26881.563554899996</v>
      </c>
      <c r="D401" s="203">
        <v>30261.617365700004</v>
      </c>
      <c r="E401" s="12">
        <v>12.573873554255698</v>
      </c>
      <c r="F401" s="12"/>
      <c r="G401" s="204">
        <v>76507.737339999992</v>
      </c>
      <c r="H401" s="204">
        <v>14995.870850000001</v>
      </c>
      <c r="I401" s="204">
        <v>16618.695790000002</v>
      </c>
      <c r="J401" s="12">
        <v>10.821811925647523</v>
      </c>
      <c r="K401" s="12"/>
      <c r="L401" s="12"/>
      <c r="M401" s="12"/>
      <c r="O401" s="289"/>
      <c r="P401" s="289"/>
      <c r="Q401" s="289"/>
      <c r="R401" s="244"/>
      <c r="S401" s="244"/>
      <c r="T401" s="261"/>
      <c r="U401" s="261"/>
    </row>
    <row r="402" spans="1:23" ht="13.2" x14ac:dyDescent="0.25">
      <c r="A402" s="9" t="s">
        <v>83</v>
      </c>
      <c r="B402" s="203">
        <v>41152.463062199997</v>
      </c>
      <c r="C402" s="203">
        <v>12645.192647599999</v>
      </c>
      <c r="D402" s="203">
        <v>7026.3638378999995</v>
      </c>
      <c r="E402" s="12">
        <v>-44.4345053989069</v>
      </c>
      <c r="F402" s="12"/>
      <c r="G402" s="204">
        <v>17299.604130000003</v>
      </c>
      <c r="H402" s="204">
        <v>5224.1431299999995</v>
      </c>
      <c r="I402" s="204">
        <v>3092.4089200000003</v>
      </c>
      <c r="J402" s="12">
        <v>-40.805432717920176</v>
      </c>
      <c r="K402" s="12"/>
      <c r="L402" s="12"/>
      <c r="M402" s="12"/>
      <c r="N402" s="13"/>
      <c r="O402" s="289"/>
      <c r="P402" s="289"/>
      <c r="Q402" s="289"/>
      <c r="R402" s="244"/>
      <c r="S402" s="244"/>
    </row>
    <row r="403" spans="1:23" ht="13.2" x14ac:dyDescent="0.25">
      <c r="A403" s="9" t="s">
        <v>84</v>
      </c>
      <c r="B403" s="203">
        <v>11599.418369999999</v>
      </c>
      <c r="C403" s="203">
        <v>2362.49433</v>
      </c>
      <c r="D403" s="203">
        <v>4054.9297900000001</v>
      </c>
      <c r="E403" s="12">
        <v>71.63765171872393</v>
      </c>
      <c r="F403" s="12"/>
      <c r="G403" s="204">
        <v>4911.2887599999995</v>
      </c>
      <c r="H403" s="204">
        <v>840.78962999999999</v>
      </c>
      <c r="I403" s="204">
        <v>1911.5769599999999</v>
      </c>
      <c r="J403" s="12">
        <v>127.35496392837291</v>
      </c>
      <c r="K403" s="12"/>
      <c r="L403" s="12"/>
      <c r="M403" s="12"/>
      <c r="O403" s="289"/>
      <c r="P403" s="289"/>
      <c r="Q403" s="289"/>
      <c r="R403" s="244"/>
      <c r="S403" s="244"/>
    </row>
    <row r="404" spans="1:23" ht="13.2" x14ac:dyDescent="0.25">
      <c r="A404" s="9" t="s">
        <v>466</v>
      </c>
      <c r="B404" s="203">
        <v>1025600.1994650001</v>
      </c>
      <c r="C404" s="203">
        <v>255487.48032499998</v>
      </c>
      <c r="D404" s="203">
        <v>272943.04415999999</v>
      </c>
      <c r="E404" s="12">
        <v>6.8322580084140299</v>
      </c>
      <c r="F404" s="12"/>
      <c r="G404" s="204">
        <v>473471.96866000001</v>
      </c>
      <c r="H404" s="204">
        <v>132001.90406</v>
      </c>
      <c r="I404" s="204">
        <v>138991.88435000001</v>
      </c>
      <c r="J404" s="12">
        <v>5.2953632296264317</v>
      </c>
      <c r="K404" s="12"/>
      <c r="L404" s="12"/>
      <c r="M404" s="12"/>
      <c r="N404" s="13"/>
      <c r="O404" s="289"/>
      <c r="P404" s="289"/>
      <c r="Q404" s="289"/>
      <c r="R404" s="244"/>
      <c r="S404" s="244"/>
    </row>
    <row r="405" spans="1:23" ht="13.2" x14ac:dyDescent="0.25">
      <c r="A405" s="9" t="s">
        <v>404</v>
      </c>
      <c r="B405" s="203">
        <v>40202.945923899999</v>
      </c>
      <c r="C405" s="203">
        <v>10185.636140000001</v>
      </c>
      <c r="D405" s="203">
        <v>4608.2610999999997</v>
      </c>
      <c r="E405" s="12">
        <v>-54.757257802456714</v>
      </c>
      <c r="F405" s="12"/>
      <c r="G405" s="204">
        <v>55222.653209999997</v>
      </c>
      <c r="H405" s="204">
        <v>10477.979789999999</v>
      </c>
      <c r="I405" s="204">
        <v>7673.7367000000004</v>
      </c>
      <c r="J405" s="12">
        <v>-26.763203844660197</v>
      </c>
      <c r="K405" s="12"/>
      <c r="L405" s="12"/>
      <c r="M405" s="12"/>
      <c r="O405" s="289"/>
      <c r="P405" s="289"/>
      <c r="Q405" s="289"/>
      <c r="R405" s="244"/>
      <c r="S405" s="244"/>
    </row>
    <row r="406" spans="1:23" x14ac:dyDescent="0.2">
      <c r="A406" s="9" t="s">
        <v>403</v>
      </c>
      <c r="B406" s="203">
        <v>59968.700014000009</v>
      </c>
      <c r="C406" s="203">
        <v>13561.431886</v>
      </c>
      <c r="D406" s="203">
        <v>16742.3638245</v>
      </c>
      <c r="E406" s="12">
        <v>23.455723298538999</v>
      </c>
      <c r="F406" s="12"/>
      <c r="G406" s="204">
        <v>96835.540770000007</v>
      </c>
      <c r="H406" s="204">
        <v>19278.968089999998</v>
      </c>
      <c r="I406" s="204">
        <v>29215.892290000003</v>
      </c>
      <c r="J406" s="12">
        <v>51.542821968538277</v>
      </c>
      <c r="K406" s="12"/>
      <c r="L406" s="12"/>
      <c r="M406" s="12"/>
      <c r="O406" s="289"/>
      <c r="P406" s="289"/>
      <c r="Q406" s="289"/>
      <c r="R406" s="13"/>
      <c r="S406" s="13"/>
    </row>
    <row r="407" spans="1:23" x14ac:dyDescent="0.2">
      <c r="A407" s="9" t="s">
        <v>85</v>
      </c>
      <c r="B407" s="203">
        <v>1272.288</v>
      </c>
      <c r="C407" s="203">
        <v>371.488</v>
      </c>
      <c r="D407" s="203">
        <v>1.6</v>
      </c>
      <c r="E407" s="12">
        <v>-99.569299681281763</v>
      </c>
      <c r="F407" s="12"/>
      <c r="G407" s="204">
        <v>1621.8488</v>
      </c>
      <c r="H407" s="204">
        <v>375.79300000000001</v>
      </c>
      <c r="I407" s="204">
        <v>8.0589300000000001</v>
      </c>
      <c r="J407" s="12">
        <v>-97.855486930304721</v>
      </c>
      <c r="K407" s="12"/>
      <c r="L407" s="12"/>
      <c r="M407" s="12"/>
      <c r="O407" s="289"/>
      <c r="P407" s="289"/>
      <c r="Q407" s="289"/>
      <c r="R407" s="13"/>
      <c r="S407" s="13"/>
    </row>
    <row r="408" spans="1:23" x14ac:dyDescent="0.2">
      <c r="A408" s="9" t="s">
        <v>86</v>
      </c>
      <c r="B408" s="203">
        <v>144263.50228260001</v>
      </c>
      <c r="C408" s="203">
        <v>28729.3361123</v>
      </c>
      <c r="D408" s="203">
        <v>30786.843648599996</v>
      </c>
      <c r="E408" s="12">
        <v>7.1616953773571765</v>
      </c>
      <c r="F408" s="12"/>
      <c r="G408" s="204">
        <v>201505.72465999998</v>
      </c>
      <c r="H408" s="204">
        <v>34216.918640000004</v>
      </c>
      <c r="I408" s="204">
        <v>49495.604810000004</v>
      </c>
      <c r="J408" s="12">
        <v>44.652431537593316</v>
      </c>
      <c r="K408" s="12"/>
      <c r="L408" s="12"/>
      <c r="M408" s="12"/>
      <c r="O408" s="289"/>
      <c r="P408" s="289"/>
      <c r="Q408" s="289"/>
    </row>
    <row r="409" spans="1:23" x14ac:dyDescent="0.2">
      <c r="A409" s="9" t="s">
        <v>87</v>
      </c>
      <c r="B409" s="203">
        <v>90514.79507030001</v>
      </c>
      <c r="C409" s="203">
        <v>20640.107673699997</v>
      </c>
      <c r="D409" s="203">
        <v>20566.378699999994</v>
      </c>
      <c r="E409" s="12">
        <v>-0.35721215637818204</v>
      </c>
      <c r="F409" s="12"/>
      <c r="G409" s="204">
        <v>122297.63263999998</v>
      </c>
      <c r="H409" s="204">
        <v>24165.586119999993</v>
      </c>
      <c r="I409" s="204">
        <v>32249.096579999994</v>
      </c>
      <c r="J409" s="12">
        <v>33.450504448182642</v>
      </c>
      <c r="K409" s="12"/>
      <c r="L409" s="12"/>
      <c r="M409" s="12"/>
      <c r="O409" s="289"/>
      <c r="P409" s="289"/>
      <c r="Q409" s="289"/>
    </row>
    <row r="410" spans="1:23" x14ac:dyDescent="0.2">
      <c r="A410" s="9" t="s">
        <v>3</v>
      </c>
      <c r="B410" s="203">
        <v>457492.00080939999</v>
      </c>
      <c r="C410" s="203">
        <v>117515.8985275</v>
      </c>
      <c r="D410" s="203">
        <v>132970.13395409999</v>
      </c>
      <c r="E410" s="12">
        <v>13.150761403558974</v>
      </c>
      <c r="F410" s="12"/>
      <c r="G410" s="204">
        <v>185597.18339999992</v>
      </c>
      <c r="H410" s="204">
        <v>51342.683109999998</v>
      </c>
      <c r="I410" s="204">
        <v>72977.681639999995</v>
      </c>
      <c r="J410" s="12">
        <v>42.138426002489439</v>
      </c>
      <c r="K410" s="12"/>
      <c r="L410" s="12"/>
      <c r="M410" s="12"/>
      <c r="O410" s="289"/>
      <c r="P410" s="289"/>
      <c r="Q410" s="289"/>
    </row>
    <row r="411" spans="1:23" x14ac:dyDescent="0.2">
      <c r="A411" s="9" t="s">
        <v>64</v>
      </c>
      <c r="B411" s="203">
        <v>11335.6804362</v>
      </c>
      <c r="C411" s="203">
        <v>1744.6246262</v>
      </c>
      <c r="D411" s="203">
        <v>1515.9902</v>
      </c>
      <c r="E411" s="12">
        <v>-13.10507846596164</v>
      </c>
      <c r="F411" s="12"/>
      <c r="G411" s="204">
        <v>32981.497080000001</v>
      </c>
      <c r="H411" s="204">
        <v>4746.4412100000009</v>
      </c>
      <c r="I411" s="204">
        <v>5484.2707900000005</v>
      </c>
      <c r="J411" s="12">
        <v>15.544900850041273</v>
      </c>
      <c r="K411" s="12"/>
      <c r="L411" s="12"/>
      <c r="M411" s="12"/>
      <c r="O411" s="289"/>
      <c r="P411" s="289"/>
      <c r="Q411" s="289"/>
    </row>
    <row r="412" spans="1:23" x14ac:dyDescent="0.2">
      <c r="A412" s="9" t="s">
        <v>65</v>
      </c>
      <c r="B412" s="203">
        <v>5877.7331076999999</v>
      </c>
      <c r="C412" s="203">
        <v>1417.55</v>
      </c>
      <c r="D412" s="203">
        <v>1466.4523077000001</v>
      </c>
      <c r="E412" s="12">
        <v>3.449776565200537</v>
      </c>
      <c r="F412" s="16"/>
      <c r="G412" s="204">
        <v>20949.146529999998</v>
      </c>
      <c r="H412" s="204">
        <v>4480.4740300000003</v>
      </c>
      <c r="I412" s="204">
        <v>5777.9151100000008</v>
      </c>
      <c r="J412" s="12">
        <v>28.957674373575173</v>
      </c>
      <c r="K412" s="12"/>
      <c r="L412" s="12"/>
      <c r="M412" s="12"/>
      <c r="O412" s="289"/>
      <c r="P412" s="289"/>
      <c r="Q412" s="289"/>
    </row>
    <row r="413" spans="1:23" x14ac:dyDescent="0.2">
      <c r="A413" s="9" t="s">
        <v>67</v>
      </c>
      <c r="B413" s="203">
        <v>71872.781752499999</v>
      </c>
      <c r="C413" s="203">
        <v>20484.273749500004</v>
      </c>
      <c r="D413" s="203">
        <v>14446.863651</v>
      </c>
      <c r="E413" s="12">
        <v>-29.473391013666614</v>
      </c>
      <c r="F413" s="12"/>
      <c r="G413" s="204">
        <v>295903.46477999998</v>
      </c>
      <c r="H413" s="204">
        <v>79713.197320000007</v>
      </c>
      <c r="I413" s="204">
        <v>63936.557540000002</v>
      </c>
      <c r="J413" s="12">
        <v>-19.791753825488129</v>
      </c>
      <c r="K413" s="12"/>
      <c r="L413" s="12"/>
      <c r="M413" s="12"/>
      <c r="O413" s="289"/>
      <c r="P413" s="289"/>
      <c r="Q413" s="289"/>
    </row>
    <row r="414" spans="1:23" x14ac:dyDescent="0.2">
      <c r="A414" s="9"/>
      <c r="B414" s="203"/>
      <c r="C414" s="203"/>
      <c r="D414" s="203"/>
      <c r="E414" s="12"/>
      <c r="F414" s="12"/>
      <c r="G414" s="204"/>
      <c r="H414" s="204"/>
      <c r="I414" s="204"/>
      <c r="J414" s="12"/>
      <c r="K414" s="12"/>
      <c r="L414" s="12"/>
      <c r="M414" s="12"/>
      <c r="O414" s="289"/>
      <c r="P414" s="289"/>
      <c r="Q414" s="289"/>
    </row>
    <row r="415" spans="1:23" s="20" customFormat="1" ht="11.25" customHeight="1" x14ac:dyDescent="0.2">
      <c r="A415" s="17" t="s">
        <v>69</v>
      </c>
      <c r="B415" s="18">
        <v>623470.45386569994</v>
      </c>
      <c r="C415" s="18">
        <v>142982.3260998</v>
      </c>
      <c r="D415" s="18">
        <v>123988.12710829999</v>
      </c>
      <c r="E415" s="16">
        <v>-13.284298493117447</v>
      </c>
      <c r="F415" s="16"/>
      <c r="G415" s="18">
        <v>2447531.3263999997</v>
      </c>
      <c r="H415" s="18">
        <v>476777.59445999999</v>
      </c>
      <c r="I415" s="18">
        <v>494745.38907999999</v>
      </c>
      <c r="J415" s="16">
        <v>3.7685903928330333</v>
      </c>
      <c r="K415" s="12"/>
      <c r="L415" s="12"/>
      <c r="M415" s="16"/>
      <c r="O415" s="289"/>
      <c r="P415" s="289"/>
      <c r="Q415" s="289"/>
      <c r="R415" s="176"/>
      <c r="S415" s="19"/>
      <c r="T415" s="19"/>
      <c r="U415" s="176"/>
      <c r="V415" s="176"/>
      <c r="W415" s="176"/>
    </row>
    <row r="416" spans="1:23" s="20" customFormat="1" ht="11.25" customHeight="1" x14ac:dyDescent="0.2">
      <c r="A416" s="17" t="s">
        <v>442</v>
      </c>
      <c r="B416" s="18">
        <v>145756.96122599998</v>
      </c>
      <c r="C416" s="18">
        <v>37719.7665003</v>
      </c>
      <c r="D416" s="18">
        <v>21263.368506099996</v>
      </c>
      <c r="E416" s="16">
        <v>-43.628048424077917</v>
      </c>
      <c r="F416" s="16"/>
      <c r="G416" s="18">
        <v>423076.8089399999</v>
      </c>
      <c r="H416" s="18">
        <v>104554.20692000003</v>
      </c>
      <c r="I416" s="18">
        <v>57660.036939999998</v>
      </c>
      <c r="J416" s="16">
        <v>-44.851538126898369</v>
      </c>
      <c r="K416" s="12"/>
      <c r="L416" s="12"/>
      <c r="M416" s="16"/>
      <c r="O416" s="289"/>
      <c r="P416" s="289"/>
      <c r="Q416" s="289"/>
    </row>
    <row r="417" spans="1:22" ht="11.25" customHeight="1" x14ac:dyDescent="0.25">
      <c r="A417" s="9" t="s">
        <v>443</v>
      </c>
      <c r="B417" s="11">
        <v>142187.33614179998</v>
      </c>
      <c r="C417" s="11">
        <v>36949.612804099997</v>
      </c>
      <c r="D417" s="11">
        <v>20249.253996699998</v>
      </c>
      <c r="E417" s="12">
        <v>-45.19765578043323</v>
      </c>
      <c r="F417" s="12"/>
      <c r="G417" s="11">
        <v>391432.18560999993</v>
      </c>
      <c r="H417" s="11">
        <v>98300.332650000026</v>
      </c>
      <c r="I417" s="11">
        <v>48054.20624</v>
      </c>
      <c r="J417" s="12">
        <v>-51.114909843593509</v>
      </c>
      <c r="K417" s="12"/>
      <c r="L417" s="12"/>
      <c r="M417" s="12"/>
      <c r="O417" s="289"/>
      <c r="P417" s="289"/>
      <c r="Q417" s="289"/>
      <c r="R417" s="244"/>
    </row>
    <row r="418" spans="1:22" ht="11.25" customHeight="1" x14ac:dyDescent="0.25">
      <c r="A418" s="353" t="s">
        <v>444</v>
      </c>
      <c r="B418" s="203">
        <v>140115.00903179997</v>
      </c>
      <c r="C418" s="203">
        <v>36706.278834099998</v>
      </c>
      <c r="D418" s="203">
        <v>19919.949926699999</v>
      </c>
      <c r="E418" s="12">
        <v>-45.731491833504954</v>
      </c>
      <c r="F418" s="12"/>
      <c r="G418" s="204">
        <v>388793.82554999995</v>
      </c>
      <c r="H418" s="204">
        <v>98011.489000000031</v>
      </c>
      <c r="I418" s="204">
        <v>47649.37902</v>
      </c>
      <c r="J418" s="12">
        <v>-51.383884168926372</v>
      </c>
      <c r="K418" s="12"/>
      <c r="L418" s="12"/>
      <c r="M418" s="12"/>
      <c r="O418" s="289"/>
      <c r="P418" s="289"/>
      <c r="Q418" s="289"/>
      <c r="R418" s="244"/>
    </row>
    <row r="419" spans="1:22" ht="11.25" customHeight="1" x14ac:dyDescent="0.25">
      <c r="A419" s="353" t="s">
        <v>451</v>
      </c>
      <c r="B419" s="203">
        <v>2072.3271100000002</v>
      </c>
      <c r="C419" s="203">
        <v>243.33396999999999</v>
      </c>
      <c r="D419" s="203">
        <v>329.30407000000008</v>
      </c>
      <c r="E419" s="12">
        <v>35.330085643200619</v>
      </c>
      <c r="F419" s="12"/>
      <c r="G419" s="204">
        <v>2638.36006</v>
      </c>
      <c r="H419" s="204">
        <v>288.84365000000003</v>
      </c>
      <c r="I419" s="204">
        <v>404.82721999999995</v>
      </c>
      <c r="J419" s="12">
        <v>40.154446878094745</v>
      </c>
      <c r="K419" s="12"/>
      <c r="L419" s="12"/>
      <c r="M419" s="12"/>
      <c r="O419" s="289"/>
      <c r="P419" s="289"/>
      <c r="Q419" s="289"/>
      <c r="R419" s="244"/>
    </row>
    <row r="420" spans="1:22" ht="11.25" customHeight="1" x14ac:dyDescent="0.25">
      <c r="A420" s="9" t="s">
        <v>445</v>
      </c>
      <c r="B420" s="203">
        <v>3569.6250841999999</v>
      </c>
      <c r="C420" s="203">
        <v>770.15369620000001</v>
      </c>
      <c r="D420" s="203">
        <v>1014.1145094</v>
      </c>
      <c r="E420" s="12">
        <v>31.676899611560941</v>
      </c>
      <c r="F420" s="12"/>
      <c r="G420" s="204">
        <v>31644.623330000002</v>
      </c>
      <c r="H420" s="204">
        <v>6253.8742700000003</v>
      </c>
      <c r="I420" s="204">
        <v>9605.8307000000004</v>
      </c>
      <c r="J420" s="12">
        <v>53.598078331689891</v>
      </c>
      <c r="K420" s="12"/>
      <c r="L420" s="12"/>
      <c r="M420" s="12"/>
      <c r="O420" s="289"/>
      <c r="P420" s="289"/>
      <c r="Q420" s="289"/>
      <c r="R420" s="244"/>
    </row>
    <row r="421" spans="1:22" s="20" customFormat="1" ht="11.25" customHeight="1" x14ac:dyDescent="0.25">
      <c r="A421" s="17" t="s">
        <v>441</v>
      </c>
      <c r="B421" s="18">
        <v>176072.8508558</v>
      </c>
      <c r="C421" s="18">
        <v>43533.941918000011</v>
      </c>
      <c r="D421" s="18">
        <v>43856.734719699998</v>
      </c>
      <c r="E421" s="16">
        <v>0.74147386493967815</v>
      </c>
      <c r="F421" s="16"/>
      <c r="G421" s="18">
        <v>303025.73404999997</v>
      </c>
      <c r="H421" s="18">
        <v>60047.945639999998</v>
      </c>
      <c r="I421" s="18">
        <v>92995.593029999989</v>
      </c>
      <c r="J421" s="16">
        <v>54.868900241030758</v>
      </c>
      <c r="K421" s="12"/>
      <c r="L421" s="12"/>
      <c r="M421" s="16"/>
      <c r="O421" s="289"/>
      <c r="P421" s="289"/>
      <c r="Q421" s="289"/>
      <c r="R421" s="22"/>
    </row>
    <row r="422" spans="1:22" ht="11.25" customHeight="1" x14ac:dyDescent="0.2">
      <c r="A422" s="9" t="s">
        <v>438</v>
      </c>
      <c r="B422" s="11">
        <v>151786.74166199999</v>
      </c>
      <c r="C422" s="11">
        <v>41385.658896500012</v>
      </c>
      <c r="D422" s="11">
        <v>41869.4074129</v>
      </c>
      <c r="E422" s="12">
        <v>1.1688795812331563</v>
      </c>
      <c r="F422" s="12"/>
      <c r="G422" s="11">
        <v>278019.43245999998</v>
      </c>
      <c r="H422" s="11">
        <v>54637.273669999995</v>
      </c>
      <c r="I422" s="11">
        <v>85839.18140999999</v>
      </c>
      <c r="J422" s="12">
        <v>57.107365803891128</v>
      </c>
      <c r="K422" s="12"/>
      <c r="L422" s="12"/>
      <c r="M422" s="12"/>
      <c r="O422" s="289"/>
      <c r="P422" s="289"/>
      <c r="Q422" s="289"/>
    </row>
    <row r="423" spans="1:22" ht="11.25" customHeight="1" x14ac:dyDescent="0.2">
      <c r="A423" s="353" t="s">
        <v>449</v>
      </c>
      <c r="B423" s="203">
        <v>17422.054555599996</v>
      </c>
      <c r="C423" s="203">
        <v>4227.9824900000003</v>
      </c>
      <c r="D423" s="203">
        <v>5219.9945909999997</v>
      </c>
      <c r="E423" s="12">
        <v>23.463013466737408</v>
      </c>
      <c r="F423" s="12"/>
      <c r="G423" s="204">
        <v>26575.440819999996</v>
      </c>
      <c r="H423" s="204">
        <v>5993.7158799999997</v>
      </c>
      <c r="I423" s="204">
        <v>7552.8002299999998</v>
      </c>
      <c r="J423" s="12">
        <v>26.011982903667445</v>
      </c>
      <c r="K423" s="12"/>
      <c r="L423" s="12"/>
      <c r="M423" s="12"/>
      <c r="O423" s="289"/>
      <c r="P423" s="289"/>
      <c r="Q423" s="289"/>
    </row>
    <row r="424" spans="1:22" ht="11.25" customHeight="1" x14ac:dyDescent="0.2">
      <c r="A424" s="353" t="s">
        <v>450</v>
      </c>
      <c r="B424" s="203">
        <v>134364.6871064</v>
      </c>
      <c r="C424" s="203">
        <v>37157.67640650001</v>
      </c>
      <c r="D424" s="203">
        <v>36649.412821899998</v>
      </c>
      <c r="E424" s="12">
        <v>-1.367856211028041</v>
      </c>
      <c r="F424" s="12"/>
      <c r="G424" s="204">
        <v>251443.99163999999</v>
      </c>
      <c r="H424" s="204">
        <v>48643.557789999999</v>
      </c>
      <c r="I424" s="204">
        <v>78286.381179999997</v>
      </c>
      <c r="J424" s="12">
        <v>60.938847273407873</v>
      </c>
      <c r="K424" s="12"/>
      <c r="L424" s="12"/>
      <c r="M424" s="12"/>
      <c r="O424" s="289"/>
      <c r="P424" s="289"/>
      <c r="Q424" s="289"/>
    </row>
    <row r="425" spans="1:22" ht="11.25" customHeight="1" x14ac:dyDescent="0.2">
      <c r="A425" s="9" t="s">
        <v>440</v>
      </c>
      <c r="B425" s="203">
        <v>24286.109193800006</v>
      </c>
      <c r="C425" s="203">
        <v>2148.2830215000004</v>
      </c>
      <c r="D425" s="203">
        <v>1987.3273067999996</v>
      </c>
      <c r="E425" s="12">
        <v>-7.4922956188340635</v>
      </c>
      <c r="F425" s="12"/>
      <c r="G425" s="204">
        <v>25006.301590000003</v>
      </c>
      <c r="H425" s="204">
        <v>5410.6719700000003</v>
      </c>
      <c r="I425" s="204">
        <v>7156.4116200000008</v>
      </c>
      <c r="J425" s="12">
        <v>32.264747515270301</v>
      </c>
      <c r="K425" s="12"/>
      <c r="L425" s="12"/>
      <c r="M425" s="12"/>
      <c r="O425" s="289"/>
      <c r="P425" s="289"/>
      <c r="Q425" s="289"/>
    </row>
    <row r="426" spans="1:22" s="20" customFormat="1" ht="11.25" customHeight="1" x14ac:dyDescent="0.2">
      <c r="A426" s="17" t="s">
        <v>426</v>
      </c>
      <c r="B426" s="18">
        <v>294979.63226889999</v>
      </c>
      <c r="C426" s="18">
        <v>60389.779097399994</v>
      </c>
      <c r="D426" s="18">
        <v>57616.915365199995</v>
      </c>
      <c r="E426" s="16">
        <v>-4.591610987229771</v>
      </c>
      <c r="F426" s="16"/>
      <c r="G426" s="18">
        <v>1699290.48866</v>
      </c>
      <c r="H426" s="18">
        <v>307490.17121999996</v>
      </c>
      <c r="I426" s="18">
        <v>338883.74558000005</v>
      </c>
      <c r="J426" s="16">
        <v>10.209618810072115</v>
      </c>
      <c r="K426" s="12"/>
      <c r="L426" s="12"/>
      <c r="M426" s="16"/>
      <c r="O426" s="289"/>
      <c r="P426" s="289"/>
      <c r="Q426" s="289"/>
    </row>
    <row r="427" spans="1:22" ht="11.25" customHeight="1" x14ac:dyDescent="0.2">
      <c r="A427" s="9" t="s">
        <v>448</v>
      </c>
      <c r="B427" s="11">
        <v>292401.26671509998</v>
      </c>
      <c r="C427" s="11">
        <v>60047.554329399994</v>
      </c>
      <c r="D427" s="11">
        <v>56906.085455699998</v>
      </c>
      <c r="E427" s="12">
        <v>-5.2316350079255329</v>
      </c>
      <c r="F427" s="12"/>
      <c r="G427" s="11">
        <v>1685358.69098</v>
      </c>
      <c r="H427" s="11">
        <v>305681.33856999996</v>
      </c>
      <c r="I427" s="11">
        <v>335287.42064000003</v>
      </c>
      <c r="J427" s="12">
        <v>9.6852762450267704</v>
      </c>
      <c r="K427" s="12"/>
      <c r="L427" s="12"/>
      <c r="M427" s="12"/>
      <c r="O427" s="289"/>
      <c r="P427" s="289"/>
      <c r="Q427" s="289"/>
    </row>
    <row r="428" spans="1:22" ht="11.25" customHeight="1" x14ac:dyDescent="0.2">
      <c r="A428" s="353" t="s">
        <v>70</v>
      </c>
      <c r="B428" s="203">
        <v>288473.16331839998</v>
      </c>
      <c r="C428" s="203">
        <v>59244.589432999994</v>
      </c>
      <c r="D428" s="203">
        <v>56136.712938899997</v>
      </c>
      <c r="E428" s="12">
        <v>-5.2458402089438181</v>
      </c>
      <c r="F428" s="12"/>
      <c r="G428" s="204">
        <v>1665350.7124299998</v>
      </c>
      <c r="H428" s="204">
        <v>302681.27657999995</v>
      </c>
      <c r="I428" s="204">
        <v>331244.56696000003</v>
      </c>
      <c r="J428" s="12">
        <v>9.4367549597837979</v>
      </c>
      <c r="K428" s="12"/>
      <c r="L428" s="12"/>
      <c r="M428" s="12"/>
      <c r="O428" s="289"/>
      <c r="P428" s="289"/>
      <c r="Q428" s="289"/>
      <c r="S428" s="350"/>
      <c r="T428" s="350"/>
    </row>
    <row r="429" spans="1:22" ht="11.25" customHeight="1" x14ac:dyDescent="0.2">
      <c r="A429" s="353" t="s">
        <v>447</v>
      </c>
      <c r="B429" s="203">
        <v>3928.1033966999998</v>
      </c>
      <c r="C429" s="203">
        <v>802.96489640000004</v>
      </c>
      <c r="D429" s="203">
        <v>769.37251679999997</v>
      </c>
      <c r="E429" s="12">
        <v>-4.1835427365016358</v>
      </c>
      <c r="F429" s="12"/>
      <c r="G429" s="204">
        <v>20007.97855</v>
      </c>
      <c r="H429" s="204">
        <v>3000.0619900000002</v>
      </c>
      <c r="I429" s="204">
        <v>4042.8536800000002</v>
      </c>
      <c r="J429" s="12">
        <v>34.759004763098233</v>
      </c>
      <c r="K429" s="12"/>
      <c r="L429" s="12"/>
      <c r="M429" s="12"/>
      <c r="O429" s="289"/>
      <c r="P429" s="289"/>
      <c r="Q429" s="289"/>
    </row>
    <row r="430" spans="1:22" ht="11.25" customHeight="1" x14ac:dyDescent="0.2">
      <c r="A430" s="9" t="s">
        <v>439</v>
      </c>
      <c r="B430" s="203">
        <v>2578.3655537999998</v>
      </c>
      <c r="C430" s="203">
        <v>342.22476800000004</v>
      </c>
      <c r="D430" s="203">
        <v>710.82990949999999</v>
      </c>
      <c r="E430" s="12">
        <v>107.7084933548702</v>
      </c>
      <c r="F430" s="12"/>
      <c r="G430" s="204">
        <v>13931.797679999998</v>
      </c>
      <c r="H430" s="204">
        <v>1808.8326500000003</v>
      </c>
      <c r="I430" s="204">
        <v>3596.3249399999995</v>
      </c>
      <c r="J430" s="12">
        <v>98.820213688646049</v>
      </c>
      <c r="K430" s="12"/>
      <c r="L430" s="12"/>
      <c r="M430" s="12"/>
      <c r="O430" s="289"/>
      <c r="P430" s="289"/>
      <c r="Q430" s="289"/>
    </row>
    <row r="431" spans="1:22" s="20" customFormat="1" ht="11.25" customHeight="1" x14ac:dyDescent="0.25">
      <c r="A431" s="17" t="s">
        <v>72</v>
      </c>
      <c r="B431" s="291">
        <v>6661.0095149999988</v>
      </c>
      <c r="C431" s="291">
        <v>1338.8385840999999</v>
      </c>
      <c r="D431" s="291">
        <v>1251.1085173000001</v>
      </c>
      <c r="E431" s="16">
        <v>-6.5526993202824428</v>
      </c>
      <c r="F431" s="16"/>
      <c r="G431" s="292">
        <v>22138.294750000001</v>
      </c>
      <c r="H431" s="292">
        <v>4685.2706800000005</v>
      </c>
      <c r="I431" s="292">
        <v>5206.0135300000002</v>
      </c>
      <c r="J431" s="16">
        <v>11.114466709957497</v>
      </c>
      <c r="K431" s="12"/>
      <c r="L431" s="12"/>
      <c r="M431" s="16"/>
      <c r="O431" s="289"/>
      <c r="P431" s="289"/>
      <c r="Q431" s="289"/>
      <c r="R431" s="22"/>
      <c r="S431" s="176"/>
      <c r="T431" s="176"/>
      <c r="U431" s="176"/>
      <c r="V431" s="176"/>
    </row>
    <row r="432" spans="1:22" x14ac:dyDescent="0.2">
      <c r="A432" s="84"/>
      <c r="B432" s="90"/>
      <c r="C432" s="90"/>
      <c r="D432" s="90"/>
      <c r="E432" s="90"/>
      <c r="F432" s="90"/>
      <c r="G432" s="90"/>
      <c r="H432" s="90"/>
      <c r="I432" s="90"/>
      <c r="J432" s="84"/>
      <c r="K432" s="12"/>
      <c r="L432" s="12"/>
      <c r="M432" s="9"/>
      <c r="O432" s="171"/>
    </row>
    <row r="433" spans="1:22" x14ac:dyDescent="0.2">
      <c r="A433" s="9" t="s">
        <v>472</v>
      </c>
      <c r="B433" s="9"/>
      <c r="C433" s="9"/>
      <c r="D433" s="9"/>
      <c r="E433" s="9"/>
      <c r="F433" s="9"/>
      <c r="G433" s="9"/>
      <c r="H433" s="9"/>
      <c r="I433" s="9"/>
      <c r="J433" s="9"/>
      <c r="K433" s="12"/>
      <c r="L433" s="12"/>
      <c r="M433" s="9"/>
      <c r="O433" s="171"/>
    </row>
    <row r="434" spans="1:22" s="20" customFormat="1" ht="11.25" customHeight="1" x14ac:dyDescent="0.25">
      <c r="A434" s="17"/>
      <c r="B434" s="291"/>
      <c r="C434" s="291"/>
      <c r="D434" s="291"/>
      <c r="E434" s="16"/>
      <c r="F434" s="16"/>
      <c r="G434" s="292"/>
      <c r="H434" s="292"/>
      <c r="I434" s="292"/>
      <c r="J434" s="16"/>
      <c r="K434" s="12"/>
      <c r="L434" s="12"/>
      <c r="M434" s="16"/>
      <c r="O434" s="289"/>
      <c r="P434" s="279"/>
      <c r="Q434" s="290"/>
      <c r="R434" s="22"/>
      <c r="S434" s="176"/>
      <c r="T434" s="176"/>
      <c r="U434" s="176"/>
      <c r="V434" s="176"/>
    </row>
    <row r="435" spans="1:22" ht="20.100000000000001" customHeight="1" x14ac:dyDescent="0.25">
      <c r="A435" s="431" t="s">
        <v>516</v>
      </c>
      <c r="B435" s="431"/>
      <c r="C435" s="431"/>
      <c r="D435" s="431"/>
      <c r="E435" s="431"/>
      <c r="F435" s="431"/>
      <c r="G435" s="431"/>
      <c r="H435" s="431"/>
      <c r="I435" s="431"/>
      <c r="J435" s="431"/>
      <c r="K435" s="12"/>
      <c r="L435" s="12"/>
      <c r="M435" s="383"/>
      <c r="N435" s="108"/>
      <c r="O435" s="174"/>
      <c r="P435" s="164"/>
      <c r="Q435" s="164"/>
      <c r="R435" s="244"/>
      <c r="S435" s="108"/>
    </row>
    <row r="436" spans="1:22" ht="20.100000000000001" customHeight="1" x14ac:dyDescent="0.25">
      <c r="A436" s="432" t="s">
        <v>224</v>
      </c>
      <c r="B436" s="432"/>
      <c r="C436" s="432"/>
      <c r="D436" s="432"/>
      <c r="E436" s="432"/>
      <c r="F436" s="432"/>
      <c r="G436" s="432"/>
      <c r="H436" s="432"/>
      <c r="I436" s="432"/>
      <c r="J436" s="432"/>
      <c r="K436" s="12"/>
      <c r="L436" s="12"/>
      <c r="M436" s="383"/>
      <c r="N436" s="108"/>
      <c r="O436" s="174"/>
      <c r="P436" s="164"/>
      <c r="Q436" s="164"/>
      <c r="R436" s="244"/>
      <c r="S436" s="108"/>
      <c r="T436" s="108"/>
    </row>
    <row r="437" spans="1:22" s="20" customFormat="1" ht="13.2" x14ac:dyDescent="0.25">
      <c r="A437" s="17"/>
      <c r="B437" s="435" t="s">
        <v>101</v>
      </c>
      <c r="C437" s="435"/>
      <c r="D437" s="435"/>
      <c r="E437" s="435"/>
      <c r="F437" s="384"/>
      <c r="G437" s="435" t="s">
        <v>417</v>
      </c>
      <c r="H437" s="435"/>
      <c r="I437" s="435"/>
      <c r="J437" s="435"/>
      <c r="K437" s="12"/>
      <c r="L437" s="12"/>
      <c r="M437" s="384"/>
      <c r="N437" s="108"/>
      <c r="O437" s="26"/>
      <c r="P437" s="26"/>
      <c r="Q437" s="22"/>
      <c r="R437" s="22"/>
      <c r="S437" s="22"/>
      <c r="T437" s="108"/>
    </row>
    <row r="438" spans="1:22" s="20" customFormat="1" ht="13.2" x14ac:dyDescent="0.25">
      <c r="A438" s="17" t="s">
        <v>257</v>
      </c>
      <c r="B438" s="436">
        <v>2021</v>
      </c>
      <c r="C438" s="438" t="s">
        <v>526</v>
      </c>
      <c r="D438" s="438"/>
      <c r="E438" s="438"/>
      <c r="F438" s="384"/>
      <c r="G438" s="436">
        <v>2021</v>
      </c>
      <c r="H438" s="438" t="s">
        <v>526</v>
      </c>
      <c r="I438" s="438"/>
      <c r="J438" s="438"/>
      <c r="K438" s="12"/>
      <c r="L438" s="12"/>
      <c r="M438" s="384"/>
      <c r="N438" s="108"/>
      <c r="O438" s="111"/>
      <c r="P438" s="111"/>
      <c r="Q438" s="244"/>
      <c r="R438" s="244"/>
      <c r="S438" s="244"/>
      <c r="T438" s="27"/>
      <c r="U438" s="27"/>
    </row>
    <row r="439" spans="1:22" s="20" customFormat="1" ht="13.2" x14ac:dyDescent="0.25">
      <c r="A439" s="123"/>
      <c r="B439" s="437"/>
      <c r="C439" s="254">
        <v>2021</v>
      </c>
      <c r="D439" s="254">
        <v>2022</v>
      </c>
      <c r="E439" s="385" t="s">
        <v>536</v>
      </c>
      <c r="F439" s="125"/>
      <c r="G439" s="437"/>
      <c r="H439" s="254">
        <v>2021</v>
      </c>
      <c r="I439" s="254">
        <v>2022</v>
      </c>
      <c r="J439" s="385" t="s">
        <v>536</v>
      </c>
      <c r="K439" s="12"/>
      <c r="L439" s="12"/>
      <c r="M439" s="384"/>
      <c r="N439" s="108"/>
      <c r="O439" s="111"/>
      <c r="P439" s="111"/>
      <c r="Q439" s="244"/>
      <c r="R439" s="244"/>
      <c r="S439" s="244"/>
      <c r="T439" s="261"/>
      <c r="U439" s="261"/>
    </row>
    <row r="440" spans="1:22" s="20" customFormat="1" ht="11.25" customHeight="1" x14ac:dyDescent="0.25">
      <c r="A440" s="17" t="s">
        <v>261</v>
      </c>
      <c r="B440" s="291"/>
      <c r="C440" s="291"/>
      <c r="D440" s="291"/>
      <c r="E440" s="16"/>
      <c r="F440" s="16"/>
      <c r="G440" s="292"/>
      <c r="H440" s="292"/>
      <c r="I440" s="292"/>
      <c r="J440" s="16"/>
      <c r="K440" s="12"/>
      <c r="L440" s="12"/>
      <c r="M440" s="16"/>
      <c r="O440" s="289"/>
      <c r="P440" s="279"/>
      <c r="Q440" s="290"/>
      <c r="R440" s="22"/>
      <c r="S440" s="176"/>
      <c r="T440" s="176"/>
      <c r="U440" s="176"/>
      <c r="V440" s="176"/>
    </row>
    <row r="441" spans="1:22" s="20" customFormat="1" ht="11.25" customHeight="1" x14ac:dyDescent="0.25">
      <c r="A441" s="17" t="s">
        <v>456</v>
      </c>
      <c r="B441" s="291">
        <v>244134.68684070001</v>
      </c>
      <c r="C441" s="291">
        <v>66370.261200199995</v>
      </c>
      <c r="D441" s="291">
        <v>64732.710198599991</v>
      </c>
      <c r="E441" s="16">
        <v>-2.4672963040788431</v>
      </c>
      <c r="F441" s="16"/>
      <c r="G441" s="292">
        <v>270614.10446</v>
      </c>
      <c r="H441" s="292">
        <v>74385.498089999979</v>
      </c>
      <c r="I441" s="292">
        <v>83325.325130000012</v>
      </c>
      <c r="J441" s="16">
        <v>12.018239132019559</v>
      </c>
      <c r="K441" s="12"/>
      <c r="L441" s="12"/>
      <c r="M441" s="16"/>
      <c r="O441" s="289"/>
      <c r="P441" s="279"/>
      <c r="Q441" s="290"/>
      <c r="R441" s="22"/>
      <c r="S441" s="176"/>
      <c r="T441" s="176"/>
      <c r="U441" s="176"/>
      <c r="V441" s="176"/>
    </row>
    <row r="442" spans="1:22" s="20" customFormat="1" ht="11.25" customHeight="1" x14ac:dyDescent="0.25">
      <c r="A442" s="17"/>
      <c r="B442" s="291"/>
      <c r="C442" s="291"/>
      <c r="D442" s="291"/>
      <c r="E442" s="355"/>
      <c r="F442" s="16"/>
      <c r="G442" s="292"/>
      <c r="H442" s="292"/>
      <c r="I442" s="292"/>
      <c r="J442" s="355"/>
      <c r="K442" s="358"/>
      <c r="L442" s="12"/>
      <c r="M442" s="355"/>
      <c r="O442" s="289"/>
      <c r="P442" s="279"/>
      <c r="Q442" s="290"/>
      <c r="R442" s="22"/>
      <c r="S442" s="176"/>
      <c r="T442" s="176"/>
      <c r="U442" s="176"/>
      <c r="V442" s="176"/>
    </row>
    <row r="443" spans="1:22" s="20" customFormat="1" ht="11.25" customHeight="1" x14ac:dyDescent="0.25">
      <c r="A443" s="17" t="s">
        <v>10</v>
      </c>
      <c r="B443" s="291"/>
      <c r="C443" s="291"/>
      <c r="D443" s="291"/>
      <c r="E443" s="16"/>
      <c r="F443" s="16"/>
      <c r="G443" s="292"/>
      <c r="H443" s="292"/>
      <c r="I443" s="292"/>
      <c r="J443" s="16"/>
      <c r="K443" s="12"/>
      <c r="L443" s="12"/>
      <c r="M443" s="16"/>
      <c r="O443" s="289"/>
      <c r="P443" s="279"/>
      <c r="Q443" s="290"/>
      <c r="R443" s="22"/>
      <c r="S443" s="176"/>
      <c r="T443" s="176"/>
      <c r="U443" s="176"/>
      <c r="V443" s="176"/>
    </row>
    <row r="444" spans="1:22" s="20" customFormat="1" ht="11.25" customHeight="1" x14ac:dyDescent="0.25">
      <c r="A444" s="17" t="s">
        <v>350</v>
      </c>
      <c r="B444" s="292">
        <v>428351.59325980017</v>
      </c>
      <c r="C444" s="292">
        <v>93797.791491700016</v>
      </c>
      <c r="D444" s="292">
        <v>72050.17933069999</v>
      </c>
      <c r="E444" s="16">
        <v>-23.185633494285867</v>
      </c>
      <c r="F444" s="12"/>
      <c r="G444" s="292">
        <v>510767.50238999992</v>
      </c>
      <c r="H444" s="292">
        <v>97712.458729999998</v>
      </c>
      <c r="I444" s="292">
        <v>96147.071030000021</v>
      </c>
      <c r="J444" s="16">
        <v>-1.6020349097196203</v>
      </c>
      <c r="K444" s="12"/>
      <c r="L444" s="12"/>
      <c r="M444" s="16"/>
      <c r="O444" s="289"/>
      <c r="P444" s="279"/>
      <c r="Q444" s="290"/>
      <c r="R444" s="22"/>
      <c r="S444" s="176"/>
      <c r="T444" s="176"/>
      <c r="U444" s="176"/>
      <c r="V444" s="176"/>
    </row>
    <row r="445" spans="1:22" s="20" customFormat="1" ht="11.25" customHeight="1" x14ac:dyDescent="0.25">
      <c r="A445" s="9" t="s">
        <v>351</v>
      </c>
      <c r="B445" s="203">
        <v>10180.985893299996</v>
      </c>
      <c r="C445" s="203">
        <v>2650.3781721999994</v>
      </c>
      <c r="D445" s="203">
        <v>1055.500667</v>
      </c>
      <c r="E445" s="12">
        <v>-60.17546936994804</v>
      </c>
      <c r="F445" s="12"/>
      <c r="G445" s="204">
        <v>81074.963900000002</v>
      </c>
      <c r="H445" s="204">
        <v>24516.851819999996</v>
      </c>
      <c r="I445" s="204">
        <v>4111.3464899999999</v>
      </c>
      <c r="J445" s="16">
        <v>-83.230528453714001</v>
      </c>
      <c r="K445" s="12"/>
      <c r="L445" s="12"/>
      <c r="M445" s="16"/>
      <c r="O445" s="289"/>
      <c r="P445" s="279"/>
      <c r="Q445" s="290"/>
      <c r="R445" s="22"/>
      <c r="S445" s="176"/>
      <c r="T445" s="176"/>
      <c r="U445" s="176"/>
      <c r="V445" s="176"/>
    </row>
    <row r="446" spans="1:22" s="20" customFormat="1" ht="11.25" customHeight="1" x14ac:dyDescent="0.25">
      <c r="A446" s="9" t="s">
        <v>352</v>
      </c>
      <c r="B446" s="203">
        <v>38389.773392699994</v>
      </c>
      <c r="C446" s="203">
        <v>29470.999895100002</v>
      </c>
      <c r="D446" s="203">
        <v>2460.1318681999996</v>
      </c>
      <c r="E446" s="12">
        <v>-91.652363757739238</v>
      </c>
      <c r="F446" s="12"/>
      <c r="G446" s="204">
        <v>74278.370600000009</v>
      </c>
      <c r="H446" s="204">
        <v>13111.669980000001</v>
      </c>
      <c r="I446" s="204">
        <v>13191.687699999999</v>
      </c>
      <c r="J446" s="16">
        <v>0.61027863057911702</v>
      </c>
      <c r="K446" s="12"/>
      <c r="L446" s="12"/>
      <c r="M446" s="16"/>
      <c r="O446" s="289"/>
      <c r="P446" s="279"/>
      <c r="Q446" s="290"/>
      <c r="R446" s="22"/>
      <c r="S446" s="176"/>
      <c r="T446" s="176"/>
      <c r="U446" s="176"/>
      <c r="V446" s="176"/>
    </row>
    <row r="447" spans="1:22" s="20" customFormat="1" ht="11.25" customHeight="1" x14ac:dyDescent="0.25">
      <c r="A447" s="9" t="s">
        <v>328</v>
      </c>
      <c r="B447" s="203">
        <v>379780.83397380018</v>
      </c>
      <c r="C447" s="203">
        <v>61676.413424400016</v>
      </c>
      <c r="D447" s="203">
        <v>68534.546795499991</v>
      </c>
      <c r="E447" s="12">
        <v>11.119539853766554</v>
      </c>
      <c r="F447" s="12"/>
      <c r="G447" s="204">
        <v>355414.16788999992</v>
      </c>
      <c r="H447" s="204">
        <v>60083.936930000003</v>
      </c>
      <c r="I447" s="204">
        <v>78844.036840000015</v>
      </c>
      <c r="J447" s="16">
        <v>31.223153589046973</v>
      </c>
      <c r="K447" s="12"/>
      <c r="L447" s="12"/>
      <c r="M447" s="16"/>
      <c r="O447" s="289"/>
      <c r="P447" s="279"/>
      <c r="Q447" s="290"/>
      <c r="R447" s="22"/>
      <c r="S447" s="176"/>
      <c r="T447" s="176"/>
      <c r="U447" s="176"/>
      <c r="V447" s="176"/>
    </row>
    <row r="448" spans="1:22" x14ac:dyDescent="0.2">
      <c r="B448" s="203"/>
      <c r="C448" s="203"/>
      <c r="D448" s="203"/>
      <c r="E448" s="12"/>
      <c r="F448" s="12"/>
      <c r="G448" s="204"/>
      <c r="H448" s="204"/>
      <c r="I448" s="204"/>
      <c r="J448" s="12"/>
      <c r="K448" s="12"/>
      <c r="L448" s="12"/>
      <c r="M448" s="12"/>
      <c r="O448" s="171"/>
    </row>
    <row r="449" spans="1:18" x14ac:dyDescent="0.2">
      <c r="A449" s="9" t="s">
        <v>80</v>
      </c>
      <c r="B449" s="11"/>
      <c r="C449" s="11"/>
      <c r="D449" s="11"/>
      <c r="E449" s="12"/>
      <c r="F449" s="12"/>
      <c r="G449" s="204">
        <v>2754709.3873600001</v>
      </c>
      <c r="H449" s="204">
        <v>553535.71845999989</v>
      </c>
      <c r="I449" s="204">
        <v>761166.81029000005</v>
      </c>
      <c r="J449" s="12">
        <v>37.509971787846638</v>
      </c>
      <c r="K449" s="12"/>
      <c r="L449" s="12"/>
      <c r="M449" s="12"/>
      <c r="O449" s="171"/>
      <c r="P449" s="172"/>
      <c r="Q449" s="172"/>
      <c r="R449" s="13"/>
    </row>
    <row r="450" spans="1:18" x14ac:dyDescent="0.2">
      <c r="A450" s="84"/>
      <c r="B450" s="90"/>
      <c r="C450" s="90"/>
      <c r="D450" s="90"/>
      <c r="E450" s="90"/>
      <c r="F450" s="90"/>
      <c r="G450" s="90"/>
      <c r="H450" s="90"/>
      <c r="I450" s="90"/>
      <c r="J450" s="84"/>
      <c r="K450" s="9"/>
      <c r="L450" s="12"/>
      <c r="M450" s="9"/>
      <c r="O450" s="171"/>
    </row>
    <row r="451" spans="1:18" x14ac:dyDescent="0.2">
      <c r="A451" s="9" t="s">
        <v>457</v>
      </c>
      <c r="B451" s="9"/>
      <c r="C451" s="9"/>
      <c r="D451" s="9"/>
      <c r="E451" s="9"/>
      <c r="F451" s="9"/>
      <c r="G451" s="9"/>
      <c r="H451" s="9"/>
      <c r="I451" s="9"/>
      <c r="J451" s="9"/>
      <c r="K451" s="9"/>
      <c r="L451" s="12"/>
      <c r="M451" s="9"/>
      <c r="O451" s="171"/>
    </row>
    <row r="452" spans="1:18" x14ac:dyDescent="0.2">
      <c r="L452" s="12"/>
      <c r="O452" s="171"/>
    </row>
    <row r="453" spans="1:18" ht="20.100000000000001" customHeight="1" x14ac:dyDescent="0.2">
      <c r="A453" s="431" t="s">
        <v>517</v>
      </c>
      <c r="B453" s="431"/>
      <c r="C453" s="431"/>
      <c r="D453" s="431"/>
      <c r="E453" s="431"/>
      <c r="F453" s="431"/>
      <c r="G453" s="431"/>
      <c r="H453" s="431"/>
      <c r="I453" s="431"/>
      <c r="J453" s="431"/>
      <c r="K453" s="383"/>
      <c r="L453" s="12"/>
      <c r="M453" s="383"/>
      <c r="O453" s="171"/>
    </row>
    <row r="454" spans="1:18" ht="20.100000000000001" customHeight="1" x14ac:dyDescent="0.2">
      <c r="A454" s="432" t="s">
        <v>225</v>
      </c>
      <c r="B454" s="432"/>
      <c r="C454" s="432"/>
      <c r="D454" s="432"/>
      <c r="E454" s="432"/>
      <c r="F454" s="432"/>
      <c r="G454" s="432"/>
      <c r="H454" s="432"/>
      <c r="I454" s="432"/>
      <c r="J454" s="432"/>
      <c r="K454" s="383"/>
      <c r="L454" s="12"/>
      <c r="M454" s="383"/>
      <c r="O454" s="171"/>
      <c r="P454" s="172"/>
      <c r="Q454" s="172"/>
    </row>
    <row r="455" spans="1:18" s="20" customFormat="1" ht="13.2" x14ac:dyDescent="0.25">
      <c r="A455" s="17"/>
      <c r="B455" s="435" t="s">
        <v>101</v>
      </c>
      <c r="C455" s="435"/>
      <c r="D455" s="435"/>
      <c r="E455" s="435"/>
      <c r="F455" s="384"/>
      <c r="G455" s="435" t="s">
        <v>417</v>
      </c>
      <c r="H455" s="435"/>
      <c r="I455" s="435"/>
      <c r="J455" s="435"/>
      <c r="K455" s="384"/>
      <c r="L455" s="12"/>
      <c r="M455" s="384"/>
      <c r="N455" s="91"/>
      <c r="O455" s="162"/>
      <c r="P455" s="162"/>
      <c r="Q455" s="162"/>
      <c r="R455" s="91"/>
    </row>
    <row r="456" spans="1:18" s="20" customFormat="1" ht="13.2" x14ac:dyDescent="0.25">
      <c r="A456" s="17" t="s">
        <v>257</v>
      </c>
      <c r="B456" s="436">
        <v>2021</v>
      </c>
      <c r="C456" s="438" t="s">
        <v>526</v>
      </c>
      <c r="D456" s="438"/>
      <c r="E456" s="438"/>
      <c r="F456" s="384"/>
      <c r="G456" s="436">
        <v>2021</v>
      </c>
      <c r="H456" s="438" t="s">
        <v>526</v>
      </c>
      <c r="I456" s="438"/>
      <c r="J456" s="438"/>
      <c r="K456" s="384"/>
      <c r="L456" s="12"/>
      <c r="M456" s="384"/>
      <c r="N456" s="91"/>
      <c r="O456" s="162"/>
      <c r="P456" s="168"/>
      <c r="Q456" s="168"/>
    </row>
    <row r="457" spans="1:18" s="20" customFormat="1" ht="13.2" x14ac:dyDescent="0.25">
      <c r="A457" s="123"/>
      <c r="B457" s="439"/>
      <c r="C457" s="254">
        <v>2021</v>
      </c>
      <c r="D457" s="254">
        <v>2022</v>
      </c>
      <c r="E457" s="385" t="s">
        <v>536</v>
      </c>
      <c r="F457" s="125"/>
      <c r="G457" s="439"/>
      <c r="H457" s="254">
        <v>2021</v>
      </c>
      <c r="I457" s="254">
        <v>2022</v>
      </c>
      <c r="J457" s="385" t="s">
        <v>536</v>
      </c>
      <c r="K457" s="384"/>
      <c r="L457" s="384"/>
      <c r="M457" s="384"/>
      <c r="O457" s="162"/>
      <c r="P457" s="168"/>
      <c r="Q457" s="168"/>
    </row>
    <row r="458" spans="1:18" s="20" customFormat="1" ht="13.2" x14ac:dyDescent="0.25">
      <c r="A458" s="17"/>
      <c r="B458" s="17"/>
      <c r="C458" s="253"/>
      <c r="D458" s="253"/>
      <c r="E458" s="384"/>
      <c r="F458" s="384"/>
      <c r="G458" s="17"/>
      <c r="H458" s="253"/>
      <c r="I458" s="253"/>
      <c r="J458" s="384"/>
      <c r="K458" s="384"/>
      <c r="L458" s="384"/>
      <c r="M458" s="384"/>
      <c r="O458" s="162"/>
      <c r="P458" s="168"/>
      <c r="Q458" s="168"/>
    </row>
    <row r="459" spans="1:18" s="20" customFormat="1" ht="13.2" x14ac:dyDescent="0.25">
      <c r="A459" s="17" t="s">
        <v>378</v>
      </c>
      <c r="B459" s="17"/>
      <c r="C459" s="253"/>
      <c r="D459" s="253"/>
      <c r="E459" s="384"/>
      <c r="F459" s="384"/>
      <c r="G459" s="18">
        <v>2381974.0028600004</v>
      </c>
      <c r="H459" s="18">
        <v>439803.84258</v>
      </c>
      <c r="I459" s="18">
        <v>490320.97049999994</v>
      </c>
      <c r="J459" s="16">
        <v>11.486286164225803</v>
      </c>
      <c r="K459" s="16"/>
      <c r="L459" s="16"/>
      <c r="M459" s="16"/>
      <c r="O459" s="162"/>
      <c r="P459" s="168"/>
      <c r="Q459" s="168"/>
    </row>
    <row r="460" spans="1:18" s="20" customFormat="1" ht="13.2" x14ac:dyDescent="0.25">
      <c r="A460" s="17"/>
      <c r="B460" s="17"/>
      <c r="C460" s="253"/>
      <c r="D460" s="253"/>
      <c r="E460" s="384"/>
      <c r="F460" s="384"/>
      <c r="G460" s="17"/>
      <c r="H460" s="253"/>
      <c r="I460" s="253"/>
      <c r="J460" s="384"/>
      <c r="K460" s="384"/>
      <c r="L460" s="384"/>
      <c r="M460" s="384"/>
      <c r="O460" s="162"/>
      <c r="P460" s="168"/>
      <c r="Q460" s="168"/>
    </row>
    <row r="461" spans="1:18" s="21" customFormat="1" ht="13.2" x14ac:dyDescent="0.25">
      <c r="A461" s="86" t="s">
        <v>256</v>
      </c>
      <c r="B461" s="86"/>
      <c r="C461" s="86"/>
      <c r="D461" s="86"/>
      <c r="E461" s="86"/>
      <c r="F461" s="86"/>
      <c r="G461" s="86">
        <v>1384229.6370500003</v>
      </c>
      <c r="H461" s="86">
        <v>238500.29536999998</v>
      </c>
      <c r="I461" s="86">
        <v>251237.50167</v>
      </c>
      <c r="J461" s="16">
        <v>5.3405411008988608</v>
      </c>
      <c r="K461" s="16"/>
      <c r="L461" s="16"/>
      <c r="M461" s="16"/>
      <c r="O461" s="162"/>
      <c r="P461" s="198"/>
      <c r="Q461" s="198"/>
    </row>
    <row r="462" spans="1:18" ht="13.2" x14ac:dyDescent="0.25">
      <c r="A462" s="83"/>
      <c r="B462" s="196"/>
      <c r="C462" s="88"/>
      <c r="E462" s="88"/>
      <c r="F462" s="88"/>
      <c r="G462" s="88"/>
      <c r="I462" s="92"/>
      <c r="J462" s="12"/>
      <c r="K462" s="12"/>
      <c r="L462" s="12"/>
      <c r="M462" s="12"/>
      <c r="O462" s="162"/>
    </row>
    <row r="463" spans="1:18" s="20" customFormat="1" ht="13.2" x14ac:dyDescent="0.25">
      <c r="A463" s="91" t="s">
        <v>178</v>
      </c>
      <c r="B463" s="21">
        <v>1257900.3101942998</v>
      </c>
      <c r="C463" s="21">
        <v>255483.28204110003</v>
      </c>
      <c r="D463" s="21">
        <v>97319.033390600001</v>
      </c>
      <c r="E463" s="16">
        <v>-61.90786629438081</v>
      </c>
      <c r="F463" s="21"/>
      <c r="G463" s="21">
        <v>652000.87517000001</v>
      </c>
      <c r="H463" s="21">
        <v>94499.699049999996</v>
      </c>
      <c r="I463" s="21">
        <v>86623.737439999997</v>
      </c>
      <c r="J463" s="16">
        <v>-8.3343774521787708</v>
      </c>
      <c r="K463" s="16"/>
      <c r="L463" s="16"/>
      <c r="M463" s="16"/>
      <c r="O463" s="162"/>
      <c r="P463" s="168"/>
      <c r="Q463" s="168"/>
    </row>
    <row r="464" spans="1:18" ht="13.2" x14ac:dyDescent="0.25">
      <c r="A464" s="83" t="s">
        <v>179</v>
      </c>
      <c r="B464" s="93">
        <v>568336.27344239992</v>
      </c>
      <c r="C464" s="93">
        <v>116889.50795</v>
      </c>
      <c r="D464" s="93">
        <v>30976.494364999999</v>
      </c>
      <c r="E464" s="12">
        <v>-73.499337187517014</v>
      </c>
      <c r="F464" s="93"/>
      <c r="G464" s="93">
        <v>275465.10495000001</v>
      </c>
      <c r="H464" s="93">
        <v>40025.671289999991</v>
      </c>
      <c r="I464" s="93">
        <v>27071.065019999998</v>
      </c>
      <c r="J464" s="12">
        <v>-32.365743915047261</v>
      </c>
      <c r="K464" s="12"/>
      <c r="L464" s="12"/>
      <c r="M464" s="12"/>
      <c r="O464" s="164"/>
    </row>
    <row r="465" spans="1:17" ht="13.2" x14ac:dyDescent="0.25">
      <c r="A465" s="83" t="s">
        <v>180</v>
      </c>
      <c r="B465" s="93">
        <v>116007.549</v>
      </c>
      <c r="C465" s="93">
        <v>25534.28</v>
      </c>
      <c r="D465" s="93">
        <v>11591.097937500001</v>
      </c>
      <c r="E465" s="12">
        <v>-54.605738099919002</v>
      </c>
      <c r="F465" s="93"/>
      <c r="G465" s="93">
        <v>55765.490039999997</v>
      </c>
      <c r="H465" s="93">
        <v>6635.2050799999997</v>
      </c>
      <c r="I465" s="93">
        <v>8449.5009800000007</v>
      </c>
      <c r="J465" s="12">
        <v>27.343478884604451</v>
      </c>
      <c r="K465" s="12"/>
      <c r="L465" s="12"/>
      <c r="M465" s="12"/>
      <c r="O465" s="164"/>
    </row>
    <row r="466" spans="1:17" x14ac:dyDescent="0.2">
      <c r="A466" s="83" t="s">
        <v>379</v>
      </c>
      <c r="B466" s="93">
        <v>83443.91661059999</v>
      </c>
      <c r="C466" s="93">
        <v>4177.7830094999999</v>
      </c>
      <c r="D466" s="93">
        <v>8852.542195</v>
      </c>
      <c r="E466" s="12">
        <v>111.89569144376117</v>
      </c>
      <c r="F466" s="93"/>
      <c r="G466" s="93">
        <v>32637.962689999997</v>
      </c>
      <c r="H466" s="93">
        <v>1401.0142900000001</v>
      </c>
      <c r="I466" s="93">
        <v>7217.7088700000013</v>
      </c>
      <c r="J466" s="12">
        <v>415.17739123132003</v>
      </c>
      <c r="K466" s="12"/>
      <c r="L466" s="12"/>
      <c r="M466" s="12"/>
      <c r="O466" s="172"/>
    </row>
    <row r="467" spans="1:17" x14ac:dyDescent="0.2">
      <c r="A467" s="83" t="s">
        <v>380</v>
      </c>
      <c r="B467" s="93">
        <v>62477.06</v>
      </c>
      <c r="C467" s="93">
        <v>14244.173000000001</v>
      </c>
      <c r="D467" s="93">
        <v>338.68597999999997</v>
      </c>
      <c r="E467" s="12">
        <v>-97.622284003430735</v>
      </c>
      <c r="F467" s="93"/>
      <c r="G467" s="93">
        <v>37568.21931</v>
      </c>
      <c r="H467" s="93">
        <v>6136.8068499999999</v>
      </c>
      <c r="I467" s="93">
        <v>858.54533000000004</v>
      </c>
      <c r="J467" s="12">
        <v>-86.009901387070698</v>
      </c>
      <c r="K467" s="12"/>
      <c r="L467" s="12"/>
      <c r="M467" s="12"/>
      <c r="O467" s="14"/>
      <c r="P467" s="14"/>
      <c r="Q467" s="14"/>
    </row>
    <row r="468" spans="1:17" x14ac:dyDescent="0.2">
      <c r="A468" s="83" t="s">
        <v>381</v>
      </c>
      <c r="B468" s="93">
        <v>126887.11315</v>
      </c>
      <c r="C468" s="93">
        <v>23490.374</v>
      </c>
      <c r="D468" s="93">
        <v>6727.22</v>
      </c>
      <c r="E468" s="12">
        <v>-71.361801221215117</v>
      </c>
      <c r="F468" s="93"/>
      <c r="G468" s="93">
        <v>79882.486879999968</v>
      </c>
      <c r="H468" s="93">
        <v>10414.90439</v>
      </c>
      <c r="I468" s="93">
        <v>6134.7710699999998</v>
      </c>
      <c r="J468" s="12">
        <v>-41.096232473431286</v>
      </c>
      <c r="K468" s="12"/>
      <c r="L468" s="12"/>
      <c r="M468" s="12"/>
      <c r="O468" s="14"/>
      <c r="P468" s="14"/>
      <c r="Q468" s="14"/>
    </row>
    <row r="469" spans="1:17" x14ac:dyDescent="0.2">
      <c r="A469" s="83" t="s">
        <v>181</v>
      </c>
      <c r="B469" s="93">
        <v>300748.39799129998</v>
      </c>
      <c r="C469" s="93">
        <v>71147.1640816</v>
      </c>
      <c r="D469" s="93">
        <v>38832.992913100003</v>
      </c>
      <c r="E469" s="12">
        <v>-45.418776117960626</v>
      </c>
      <c r="F469" s="93"/>
      <c r="G469" s="93">
        <v>170681.61129999999</v>
      </c>
      <c r="H469" s="93">
        <v>29886.097149999998</v>
      </c>
      <c r="I469" s="93">
        <v>36892.14617</v>
      </c>
      <c r="J469" s="12">
        <v>23.442502327541305</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318</v>
      </c>
      <c r="B471" s="21">
        <v>77616.9272203</v>
      </c>
      <c r="C471" s="21">
        <v>16603.371616100001</v>
      </c>
      <c r="D471" s="21">
        <v>13216.3719523</v>
      </c>
      <c r="E471" s="16">
        <v>-20.399469108525437</v>
      </c>
      <c r="F471" s="21"/>
      <c r="G471" s="21">
        <v>419949.96604999999</v>
      </c>
      <c r="H471" s="21">
        <v>77245.330789999978</v>
      </c>
      <c r="I471" s="21">
        <v>79672.856700000004</v>
      </c>
      <c r="J471" s="16">
        <v>3.1426183112601649</v>
      </c>
      <c r="K471" s="16"/>
      <c r="L471" s="16"/>
      <c r="M471" s="16"/>
    </row>
    <row r="472" spans="1:17" x14ac:dyDescent="0.2">
      <c r="A472" s="83" t="s">
        <v>174</v>
      </c>
      <c r="B472" s="13">
        <v>11875.190947699999</v>
      </c>
      <c r="C472" s="93">
        <v>2527.1342196000001</v>
      </c>
      <c r="D472" s="93">
        <v>2128.4159672999999</v>
      </c>
      <c r="E472" s="12">
        <v>-15.777486182079798</v>
      </c>
      <c r="F472" s="13"/>
      <c r="G472" s="93">
        <v>88598.842940000002</v>
      </c>
      <c r="H472" s="93">
        <v>19758.865029999997</v>
      </c>
      <c r="I472" s="93">
        <v>24879.645420000001</v>
      </c>
      <c r="J472" s="12">
        <v>25.916369094201983</v>
      </c>
      <c r="K472" s="12"/>
      <c r="L472" s="12"/>
      <c r="M472" s="12"/>
      <c r="O472" s="14"/>
      <c r="P472" s="14"/>
      <c r="Q472" s="14"/>
    </row>
    <row r="473" spans="1:17" x14ac:dyDescent="0.2">
      <c r="A473" s="83" t="s">
        <v>175</v>
      </c>
      <c r="B473" s="13">
        <v>7334.5087199999998</v>
      </c>
      <c r="C473" s="93">
        <v>1212.6623247</v>
      </c>
      <c r="D473" s="93">
        <v>1119.5034572</v>
      </c>
      <c r="E473" s="12">
        <v>-7.6821771075510696</v>
      </c>
      <c r="F473" s="93"/>
      <c r="G473" s="93">
        <v>93160.008409999995</v>
      </c>
      <c r="H473" s="93">
        <v>14370.613499999999</v>
      </c>
      <c r="I473" s="93">
        <v>15209.199550000001</v>
      </c>
      <c r="J473" s="12">
        <v>5.835422753524071</v>
      </c>
      <c r="K473" s="12"/>
      <c r="L473" s="12"/>
      <c r="M473" s="12"/>
      <c r="O473" s="14"/>
      <c r="P473" s="14"/>
      <c r="Q473" s="14"/>
    </row>
    <row r="474" spans="1:17" x14ac:dyDescent="0.2">
      <c r="A474" s="83" t="s">
        <v>176</v>
      </c>
      <c r="B474" s="13">
        <v>17326.4535091</v>
      </c>
      <c r="C474" s="93">
        <v>3998.7450590999997</v>
      </c>
      <c r="D474" s="93">
        <v>2596.1171918999999</v>
      </c>
      <c r="E474" s="12">
        <v>-35.076701476830081</v>
      </c>
      <c r="F474" s="93"/>
      <c r="G474" s="93">
        <v>116533.58389000001</v>
      </c>
      <c r="H474" s="93">
        <v>20072.670099999996</v>
      </c>
      <c r="I474" s="93">
        <v>19484.450649999999</v>
      </c>
      <c r="J474" s="12">
        <v>-2.9304494472810489</v>
      </c>
      <c r="K474" s="12"/>
      <c r="L474" s="12"/>
      <c r="M474" s="12"/>
      <c r="O474" s="14"/>
      <c r="P474" s="14"/>
      <c r="Q474" s="14"/>
    </row>
    <row r="475" spans="1:17" x14ac:dyDescent="0.2">
      <c r="A475" s="83" t="s">
        <v>177</v>
      </c>
      <c r="B475" s="13">
        <v>41080.774043500001</v>
      </c>
      <c r="C475" s="93">
        <v>8864.8300127000002</v>
      </c>
      <c r="D475" s="93">
        <v>7372.3353359000012</v>
      </c>
      <c r="E475" s="12">
        <v>-16.836134191651837</v>
      </c>
      <c r="F475" s="93"/>
      <c r="G475" s="93">
        <v>121657.53080999998</v>
      </c>
      <c r="H475" s="93">
        <v>23043.182159999997</v>
      </c>
      <c r="I475" s="93">
        <v>20099.561080000003</v>
      </c>
      <c r="J475" s="12">
        <v>-12.774368833093462</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7354.4040641000001</v>
      </c>
      <c r="C477" s="21">
        <v>2825.5783881000002</v>
      </c>
      <c r="D477" s="21">
        <v>1213.3802281000001</v>
      </c>
      <c r="E477" s="16">
        <v>-57.057279556986146</v>
      </c>
      <c r="F477" s="21"/>
      <c r="G477" s="21">
        <v>229291.90981000004</v>
      </c>
      <c r="H477" s="21">
        <v>50503.208120000003</v>
      </c>
      <c r="I477" s="21">
        <v>57116.997829999993</v>
      </c>
      <c r="J477" s="16">
        <v>13.095781349741301</v>
      </c>
      <c r="K477" s="16"/>
      <c r="L477" s="16"/>
      <c r="M477" s="16"/>
    </row>
    <row r="478" spans="1:17" x14ac:dyDescent="0.2">
      <c r="A478" s="83" t="s">
        <v>183</v>
      </c>
      <c r="B478" s="93">
        <v>899.09584339999992</v>
      </c>
      <c r="C478" s="93">
        <v>256.7682178</v>
      </c>
      <c r="D478" s="93">
        <v>106.57501579999999</v>
      </c>
      <c r="E478" s="12">
        <v>-58.493688699816964</v>
      </c>
      <c r="F478" s="93"/>
      <c r="G478" s="93">
        <v>20824.227449999998</v>
      </c>
      <c r="H478" s="93">
        <v>4665.2691800000011</v>
      </c>
      <c r="I478" s="93">
        <v>4116.4639900000002</v>
      </c>
      <c r="J478" s="12">
        <v>-11.763633968919251</v>
      </c>
      <c r="K478" s="12"/>
      <c r="L478" s="12"/>
      <c r="M478" s="12"/>
      <c r="O478" s="14"/>
      <c r="P478" s="14"/>
      <c r="Q478" s="14"/>
    </row>
    <row r="479" spans="1:17" x14ac:dyDescent="0.2">
      <c r="A479" s="83" t="s">
        <v>184</v>
      </c>
      <c r="B479" s="93">
        <v>1353.4090916</v>
      </c>
      <c r="C479" s="93">
        <v>1214.0602728000003</v>
      </c>
      <c r="D479" s="93">
        <v>48.908785299999998</v>
      </c>
      <c r="E479" s="12">
        <v>-95.971469753540234</v>
      </c>
      <c r="F479" s="93"/>
      <c r="G479" s="93">
        <v>92184.401660000018</v>
      </c>
      <c r="H479" s="93">
        <v>24790.825870000001</v>
      </c>
      <c r="I479" s="93">
        <v>26500.20796</v>
      </c>
      <c r="J479" s="12">
        <v>6.8952204293789379</v>
      </c>
      <c r="K479" s="12"/>
      <c r="L479" s="12"/>
      <c r="M479" s="12"/>
      <c r="O479" s="14"/>
      <c r="P479" s="14"/>
      <c r="Q479" s="14"/>
    </row>
    <row r="480" spans="1:17" x14ac:dyDescent="0.2">
      <c r="A480" s="83" t="s">
        <v>382</v>
      </c>
      <c r="B480" s="93">
        <v>5101.8991291000002</v>
      </c>
      <c r="C480" s="93">
        <v>1354.7498974999999</v>
      </c>
      <c r="D480" s="93">
        <v>1057.8964270000001</v>
      </c>
      <c r="E480" s="12">
        <v>-21.912049674098583</v>
      </c>
      <c r="F480" s="93"/>
      <c r="G480" s="93">
        <v>116283.28070000002</v>
      </c>
      <c r="H480" s="93">
        <v>21047.113069999999</v>
      </c>
      <c r="I480" s="93">
        <v>26500.325879999997</v>
      </c>
      <c r="J480" s="12">
        <v>25.909552497120686</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82986.886020000005</v>
      </c>
      <c r="H482" s="21">
        <v>16252.057410000001</v>
      </c>
      <c r="I482" s="21">
        <v>27823.909699999997</v>
      </c>
      <c r="J482" s="16">
        <v>71.20238378483549</v>
      </c>
      <c r="K482" s="16"/>
      <c r="L482" s="16"/>
      <c r="M482" s="16"/>
    </row>
    <row r="483" spans="1:17" x14ac:dyDescent="0.2">
      <c r="A483" s="95" t="s">
        <v>185</v>
      </c>
      <c r="B483" s="93">
        <v>874.16191179999998</v>
      </c>
      <c r="C483" s="93">
        <v>203.74943809999999</v>
      </c>
      <c r="D483" s="93">
        <v>238.79243289999997</v>
      </c>
      <c r="E483" s="12">
        <v>17.19906328418972</v>
      </c>
      <c r="F483" s="93"/>
      <c r="G483" s="93">
        <v>21762.446259999997</v>
      </c>
      <c r="H483" s="93">
        <v>5172.20075</v>
      </c>
      <c r="I483" s="93">
        <v>5868.5225199999995</v>
      </c>
      <c r="J483" s="12">
        <v>13.462775395947261</v>
      </c>
      <c r="K483" s="12"/>
      <c r="L483" s="12"/>
      <c r="M483" s="12"/>
    </row>
    <row r="484" spans="1:17" x14ac:dyDescent="0.2">
      <c r="A484" s="83" t="s">
        <v>186</v>
      </c>
      <c r="B484" s="93">
        <v>22432.268509700003</v>
      </c>
      <c r="C484" s="93">
        <v>4296.3561435999991</v>
      </c>
      <c r="D484" s="93">
        <v>6610.0183817000006</v>
      </c>
      <c r="E484" s="12">
        <v>53.851732974849256</v>
      </c>
      <c r="F484" s="93"/>
      <c r="G484" s="93">
        <v>61224.439760000001</v>
      </c>
      <c r="H484" s="93">
        <v>11079.856660000001</v>
      </c>
      <c r="I484" s="93">
        <v>21955.387179999998</v>
      </c>
      <c r="J484" s="12">
        <v>98.155877406450088</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369</v>
      </c>
      <c r="B486" s="86"/>
      <c r="C486" s="86"/>
      <c r="D486" s="86"/>
      <c r="E486" s="16"/>
      <c r="F486" s="86"/>
      <c r="G486" s="86">
        <v>997744.3658100001</v>
      </c>
      <c r="H486" s="86">
        <v>201303.54721000002</v>
      </c>
      <c r="I486" s="86">
        <v>239083.46882999997</v>
      </c>
      <c r="J486" s="16">
        <v>18.76763829729633</v>
      </c>
      <c r="K486" s="16"/>
      <c r="L486" s="16"/>
      <c r="M486" s="16"/>
      <c r="O486" s="198"/>
      <c r="P486" s="198"/>
      <c r="Q486" s="198"/>
    </row>
    <row r="487" spans="1:17" x14ac:dyDescent="0.2">
      <c r="A487" s="83" t="s">
        <v>187</v>
      </c>
      <c r="B487" s="93">
        <v>8363.0010000000002</v>
      </c>
      <c r="C487" s="93">
        <v>1578</v>
      </c>
      <c r="D487" s="93">
        <v>2364.0010000000002</v>
      </c>
      <c r="E487" s="12">
        <v>49.809949302915101</v>
      </c>
      <c r="F487" s="93"/>
      <c r="G487" s="93">
        <v>157785.86882000009</v>
      </c>
      <c r="H487" s="93">
        <v>28630.762200000005</v>
      </c>
      <c r="I487" s="93">
        <v>46710.875229999998</v>
      </c>
      <c r="J487" s="12">
        <v>63.14925499957522</v>
      </c>
      <c r="K487" s="12"/>
      <c r="L487" s="12"/>
      <c r="M487" s="12"/>
    </row>
    <row r="488" spans="1:17" x14ac:dyDescent="0.2">
      <c r="A488" s="83" t="s">
        <v>188</v>
      </c>
      <c r="B488" s="93">
        <v>345</v>
      </c>
      <c r="C488" s="93">
        <v>57</v>
      </c>
      <c r="D488" s="93">
        <v>0</v>
      </c>
      <c r="E488" s="12" t="s">
        <v>539</v>
      </c>
      <c r="F488" s="93"/>
      <c r="G488" s="93">
        <v>12010.030199999997</v>
      </c>
      <c r="H488" s="93">
        <v>4010.0371299999997</v>
      </c>
      <c r="I488" s="93">
        <v>0</v>
      </c>
      <c r="J488" s="12" t="s">
        <v>539</v>
      </c>
      <c r="K488" s="12"/>
      <c r="L488" s="12"/>
      <c r="M488" s="12"/>
    </row>
    <row r="489" spans="1:17" ht="11.25" customHeight="1" x14ac:dyDescent="0.2">
      <c r="A489" s="95" t="s">
        <v>189</v>
      </c>
      <c r="B489" s="93">
        <v>0</v>
      </c>
      <c r="C489" s="93">
        <v>0</v>
      </c>
      <c r="D489" s="93">
        <v>0</v>
      </c>
      <c r="E489" s="12" t="s">
        <v>539</v>
      </c>
      <c r="F489" s="93"/>
      <c r="G489" s="93">
        <v>0</v>
      </c>
      <c r="H489" s="93">
        <v>0</v>
      </c>
      <c r="I489" s="93">
        <v>0</v>
      </c>
      <c r="J489" s="12" t="s">
        <v>539</v>
      </c>
      <c r="K489" s="12"/>
      <c r="L489" s="12"/>
      <c r="M489" s="12"/>
    </row>
    <row r="490" spans="1:17" x14ac:dyDescent="0.2">
      <c r="A490" s="83" t="s">
        <v>190</v>
      </c>
      <c r="B490" s="88"/>
      <c r="C490" s="88"/>
      <c r="D490" s="88"/>
      <c r="E490" s="12"/>
      <c r="F490" s="88"/>
      <c r="G490" s="93">
        <v>827948.46678999998</v>
      </c>
      <c r="H490" s="93">
        <v>168662.74788000001</v>
      </c>
      <c r="I490" s="93">
        <v>192372.59359999996</v>
      </c>
      <c r="J490" s="12">
        <v>14.057547394442423</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409</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372</v>
      </c>
      <c r="C3" t="s">
        <v>373</v>
      </c>
      <c r="D3" s="105" t="s">
        <v>374</v>
      </c>
      <c r="E3" s="105" t="s">
        <v>375</v>
      </c>
      <c r="F3" t="s">
        <v>376</v>
      </c>
      <c r="G3" t="s">
        <v>229</v>
      </c>
      <c r="H3" t="s">
        <v>218</v>
      </c>
      <c r="I3" t="s">
        <v>150</v>
      </c>
      <c r="J3" t="s">
        <v>250</v>
      </c>
      <c r="K3" s="105" t="s">
        <v>452</v>
      </c>
    </row>
    <row r="4" spans="2:11" x14ac:dyDescent="0.25">
      <c r="B4" t="str">
        <f ca="1">"Participación enero - "&amp;LOWER(TEXT(TODAY()-20,"mmmm"))&amp;" "&amp;YEAR(TODAY())</f>
        <v>Participación enero - marzo 2022</v>
      </c>
      <c r="C4" t="str">
        <f ca="1">"Participación enero - "&amp;LOWER(TEXT(TODAY()-20,"mmmm"))&amp;" "&amp;YEAR(TODAY())</f>
        <v>Participación enero - marzo 2022</v>
      </c>
      <c r="D4" t="str">
        <f ca="1">"Participación enero - "&amp;LOWER(TEXT(TODAY()-20,"mmmm"))&amp;" "&amp;YEAR(TODAY())</f>
        <v>Participación enero - marzo 2022</v>
      </c>
      <c r="E4" t="str">
        <f ca="1">"Participación enero - "&amp;LOWER(TEXT(TODAY()-20,"mmmm"))&amp;" "&amp;YEAR(TODAY())</f>
        <v>Participación enero - marzo 2022</v>
      </c>
      <c r="F4" t="str">
        <f ca="1">"Miles de dólares  enero - "&amp;LOWER(TEXT(TODAY()-20,"mmmm"))&amp;" "&amp;YEAR(TODAY())</f>
        <v>Miles de dólares  enero - marzo 2022</v>
      </c>
      <c r="G4" t="str">
        <f ca="1">"Miles de dólares  enero - "&amp;LOWER(TEXT(TODAY()-20,"mmmm"))&amp;" "&amp;YEAR(TODAY())</f>
        <v>Miles de dólares  enero - marzo 2022</v>
      </c>
      <c r="H4" t="str">
        <f ca="1">"Miles de dólares  enero - "&amp;LOWER(TEXT(TODAY()-20,"mmmm"))&amp;" "&amp;YEAR(TODAY())</f>
        <v>Miles de dólares  enero - marzo 2022</v>
      </c>
      <c r="I4" t="str">
        <f ca="1">"Miles de dólares  enero - "&amp;LOWER(TEXT(TODAY()-20,"mmmm"))&amp;" "&amp;YEAR(TODAY())</f>
        <v>Miles de dólares  enero - marzo 2022</v>
      </c>
      <c r="J4" t="str">
        <f ca="1">"Millones de dólares  enero - "&amp;LOWER(TEXT(TODAY()-20,"mmmm"))&amp;" "&amp;YEAR(TODAY())</f>
        <v>Millones de dólares  enero - marzo 2022</v>
      </c>
      <c r="K4" t="str">
        <f ca="1">"Millones de dólares  enero - "&amp;LOWER(TEXT(TODAY()-20,"mmmm"))&amp;" "&amp;YEAR(TODAY())</f>
        <v>Millones de dólares  enero - marzo 2022</v>
      </c>
    </row>
    <row r="5" spans="2:11" s="222" customFormat="1" ht="118.8" x14ac:dyDescent="0.25">
      <c r="B5" s="252" t="str">
        <f ca="1">CONCATENATE(B2,CHAR(10),B3,CHAR(10),B4)</f>
        <v>Gráfico  Nº 5
Exportaciones silvoagropecuarias por clase
Participación enero - marzo 2022</v>
      </c>
      <c r="C5" s="252" t="str">
        <f ca="1">CONCATENATE(C2,CHAR(10),C3,CHAR(10),C4)</f>
        <v>Gráfico  Nº 6
Exportaciones silvoagropecuarias por sector
Participación enero - marzo 2022</v>
      </c>
      <c r="D5" s="252" t="str">
        <f ca="1">CONCATENATE(D2,CHAR(10),D3,CHAR(10),D4)</f>
        <v>Gráfico  Nº 7
Exportación de productos silvoagropecuarios por zona económica
Participación enero - marzo 2022</v>
      </c>
      <c r="E5" s="252" t="str">
        <f ca="1">CONCATENATE(E2,CHAR(10),E3,CHAR(10),E4)</f>
        <v>Gráfico  Nº 8
Importación de productos silvoagropecuarios por zona económica
Participación enero - marzo 2022</v>
      </c>
      <c r="F5" s="252" t="str">
        <f t="shared" ref="F5:G5" ca="1" si="2">CONCATENATE(F2,CHAR(10),F3,CHAR(10),F4)</f>
        <v>Gráfico  Nº 9
Exportación de productos silvoagropecuarios por país de  destino
Miles de dólares  enero - marzo 2022</v>
      </c>
      <c r="G5" s="252" t="str">
        <f t="shared" ca="1" si="2"/>
        <v>Gráfico  Nº 10
Importación de productos silvoagropecuarios por país de origen
Miles de dólares  enero - marzo 2022</v>
      </c>
      <c r="H5" s="252" t="str">
        <f t="shared" ref="H5" ca="1" si="3">CONCATENATE(H2,CHAR(10),H3,CHAR(10),H4)</f>
        <v>Gráfico  Nº 11
Principales productos silvoagropecuarios exportados
Miles de dólares  enero - marzo 2022</v>
      </c>
      <c r="I5" s="252" t="str">
        <f t="shared" ref="I5:K5" ca="1" si="4">CONCATENATE(I2,CHAR(10),I3,CHAR(10),I4)</f>
        <v>Gráfico  Nº 12
Principales productos silvoagropecuarios importados
Miles de dólares  enero - marzo 2022</v>
      </c>
      <c r="J5" s="252" t="str">
        <f t="shared" ca="1" si="4"/>
        <v>Gráfico  Nº 11
Principales rubros exportados
Millones de dólares  enero - marzo 2022</v>
      </c>
      <c r="K5" s="252" t="str">
        <f t="shared" ca="1" si="4"/>
        <v>Gráfico  Nº 12
Principales rubros importados
Millones de dólares  enero - marzo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sqref="A1:F1"/>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52"/>
    <col min="8" max="9" width="11.44140625" style="34"/>
    <col min="10" max="16384" width="11.44140625" style="1"/>
  </cols>
  <sheetData>
    <row r="1" spans="1:9" s="34" customFormat="1" ht="15.9" customHeight="1" x14ac:dyDescent="0.25">
      <c r="A1" s="394" t="s">
        <v>126</v>
      </c>
      <c r="B1" s="394"/>
      <c r="C1" s="394"/>
      <c r="D1" s="394"/>
      <c r="E1" s="394"/>
      <c r="F1" s="394"/>
      <c r="G1" s="365"/>
      <c r="H1" s="132"/>
      <c r="I1" s="132"/>
    </row>
    <row r="2" spans="1:9" s="34" customFormat="1" ht="15.9" customHeight="1" x14ac:dyDescent="0.25">
      <c r="A2" s="392" t="s">
        <v>503</v>
      </c>
      <c r="B2" s="392"/>
      <c r="C2" s="392"/>
      <c r="D2" s="392"/>
      <c r="E2" s="392"/>
      <c r="F2" s="392"/>
      <c r="G2" s="365"/>
      <c r="H2" s="132"/>
      <c r="I2" s="132"/>
    </row>
    <row r="3" spans="1:9" s="34" customFormat="1" ht="15.9" customHeight="1" x14ac:dyDescent="0.25">
      <c r="A3" s="392" t="s">
        <v>128</v>
      </c>
      <c r="B3" s="392"/>
      <c r="C3" s="392"/>
      <c r="D3" s="392"/>
      <c r="E3" s="392"/>
      <c r="F3" s="392"/>
      <c r="G3" s="365"/>
      <c r="H3" s="132"/>
      <c r="I3" s="132"/>
    </row>
    <row r="4" spans="1:9" s="34" customFormat="1" ht="15.9" customHeight="1" thickBot="1" x14ac:dyDescent="0.3">
      <c r="A4" s="392" t="s">
        <v>237</v>
      </c>
      <c r="B4" s="392"/>
      <c r="C4" s="392"/>
      <c r="D4" s="392"/>
      <c r="E4" s="392"/>
      <c r="F4" s="392"/>
      <c r="G4" s="366"/>
      <c r="H4" s="381"/>
      <c r="I4" s="381"/>
    </row>
    <row r="5" spans="1:9" s="34" customFormat="1" ht="13.8" thickTop="1" x14ac:dyDescent="0.25">
      <c r="A5" s="318" t="s">
        <v>129</v>
      </c>
      <c r="B5" s="314">
        <v>2021</v>
      </c>
      <c r="C5" s="395" t="s">
        <v>526</v>
      </c>
      <c r="D5" s="395"/>
      <c r="E5" s="316" t="s">
        <v>143</v>
      </c>
      <c r="F5" s="316" t="s">
        <v>135</v>
      </c>
      <c r="G5" s="367"/>
      <c r="H5" s="36"/>
      <c r="I5" s="36"/>
    </row>
    <row r="6" spans="1:9" s="34" customFormat="1" ht="13.8" thickBot="1" x14ac:dyDescent="0.3">
      <c r="A6" s="319"/>
      <c r="B6" s="315" t="s">
        <v>361</v>
      </c>
      <c r="C6" s="315">
        <v>2021</v>
      </c>
      <c r="D6" s="315">
        <v>2022</v>
      </c>
      <c r="E6" s="315" t="s">
        <v>511</v>
      </c>
      <c r="F6" s="317">
        <v>2022</v>
      </c>
      <c r="G6" s="352"/>
    </row>
    <row r="7" spans="1:9" s="34" customFormat="1" ht="15.9" customHeight="1" thickTop="1" x14ac:dyDescent="0.25">
      <c r="A7" s="396" t="s">
        <v>498</v>
      </c>
      <c r="B7" s="396"/>
      <c r="C7" s="396"/>
      <c r="D7" s="396"/>
      <c r="E7" s="396"/>
      <c r="F7" s="396"/>
      <c r="G7" s="352"/>
    </row>
    <row r="8" spans="1:9" s="115" customFormat="1" x14ac:dyDescent="0.25">
      <c r="A8" s="337" t="s">
        <v>500</v>
      </c>
      <c r="B8" s="345">
        <v>94676562.596073613</v>
      </c>
      <c r="C8" s="338">
        <v>22144972.313196018</v>
      </c>
      <c r="D8" s="338">
        <v>25478183.152149759</v>
      </c>
      <c r="E8" s="330">
        <v>0.15051772437608812</v>
      </c>
      <c r="F8" s="339"/>
      <c r="G8" s="364"/>
      <c r="H8" s="364"/>
    </row>
    <row r="9" spans="1:9" s="34" customFormat="1" ht="15.9" customHeight="1" x14ac:dyDescent="0.25">
      <c r="A9" s="26" t="s">
        <v>499</v>
      </c>
      <c r="B9" s="244">
        <v>17507085</v>
      </c>
      <c r="C9" s="244">
        <v>5039383</v>
      </c>
      <c r="D9" s="244">
        <v>5666992</v>
      </c>
      <c r="E9" s="27">
        <v>0.12454084160699831</v>
      </c>
      <c r="F9" s="27">
        <v>0.22242527915581922</v>
      </c>
      <c r="G9" s="364"/>
      <c r="H9" s="364"/>
    </row>
    <row r="10" spans="1:9" s="34" customFormat="1" ht="15.9" customHeight="1" x14ac:dyDescent="0.25">
      <c r="A10" s="335" t="s">
        <v>504</v>
      </c>
      <c r="B10" s="347">
        <v>77169477.596073613</v>
      </c>
      <c r="C10" s="347">
        <v>17105589.313196018</v>
      </c>
      <c r="D10" s="347">
        <v>19811191.152149759</v>
      </c>
      <c r="E10" s="336">
        <v>0.15817063004467893</v>
      </c>
      <c r="F10" s="336">
        <v>0.77757472084418078</v>
      </c>
      <c r="G10" s="364"/>
      <c r="H10" s="364"/>
    </row>
    <row r="11" spans="1:9" s="34" customFormat="1" ht="15.9" customHeight="1" x14ac:dyDescent="0.25">
      <c r="A11" s="392" t="s">
        <v>5</v>
      </c>
      <c r="B11" s="392"/>
      <c r="C11" s="392"/>
      <c r="D11" s="392"/>
      <c r="E11" s="392"/>
      <c r="F11" s="392"/>
      <c r="G11" s="364"/>
      <c r="H11" s="364"/>
    </row>
    <row r="12" spans="1:9" s="34" customFormat="1" ht="15.9" customHeight="1" x14ac:dyDescent="0.25">
      <c r="A12" s="340" t="s">
        <v>501</v>
      </c>
      <c r="B12" s="346">
        <v>92196981.5819114</v>
      </c>
      <c r="C12" s="341">
        <v>19435202.198389281</v>
      </c>
      <c r="D12" s="341">
        <v>25763242.439493179</v>
      </c>
      <c r="E12" s="330">
        <v>0.325596830766615</v>
      </c>
      <c r="F12" s="340"/>
      <c r="G12" s="364"/>
      <c r="H12" s="364"/>
    </row>
    <row r="13" spans="1:9" s="34" customFormat="1" ht="15.9" customHeight="1" x14ac:dyDescent="0.25">
      <c r="A13" s="32" t="s">
        <v>496</v>
      </c>
      <c r="B13" s="244">
        <v>9554353</v>
      </c>
      <c r="C13" s="244">
        <v>2014423</v>
      </c>
      <c r="D13" s="244">
        <v>2302677</v>
      </c>
      <c r="E13" s="27">
        <v>0.14309506990339169</v>
      </c>
      <c r="F13" s="27">
        <v>8.9378384937687946E-2</v>
      </c>
      <c r="G13" s="364"/>
      <c r="H13" s="364"/>
      <c r="I13" s="28"/>
    </row>
    <row r="14" spans="1:9" s="34" customFormat="1" ht="15.9" customHeight="1" x14ac:dyDescent="0.25">
      <c r="A14" s="335" t="s">
        <v>504</v>
      </c>
      <c r="B14" s="347">
        <v>82642628.5819114</v>
      </c>
      <c r="C14" s="347">
        <v>17420779.198389281</v>
      </c>
      <c r="D14" s="347">
        <v>23460565.439493179</v>
      </c>
      <c r="E14" s="323">
        <v>0.34670012014516177</v>
      </c>
      <c r="F14" s="336">
        <v>0.9106216150623121</v>
      </c>
      <c r="G14" s="364"/>
      <c r="H14" s="364"/>
      <c r="I14" s="33"/>
    </row>
    <row r="15" spans="1:9" s="34" customFormat="1" ht="15.9" customHeight="1" x14ac:dyDescent="0.25">
      <c r="A15" s="392" t="s">
        <v>502</v>
      </c>
      <c r="B15" s="392"/>
      <c r="C15" s="392"/>
      <c r="D15" s="392"/>
      <c r="E15" s="392"/>
      <c r="F15" s="392"/>
      <c r="G15" s="364"/>
      <c r="H15" s="364"/>
    </row>
    <row r="16" spans="1:9" s="34" customFormat="1" ht="15.9" customHeight="1" x14ac:dyDescent="0.25">
      <c r="A16" s="328" t="s">
        <v>505</v>
      </c>
      <c r="B16" s="329">
        <v>2479581.0141622126</v>
      </c>
      <c r="C16" s="329">
        <v>2709770.1148067378</v>
      </c>
      <c r="D16" s="329">
        <v>-285059.28734342009</v>
      </c>
      <c r="E16" s="330">
        <v>-1.1051968525986016</v>
      </c>
      <c r="F16" s="344"/>
      <c r="G16" s="364"/>
      <c r="H16" s="364"/>
      <c r="I16" s="33"/>
    </row>
    <row r="17" spans="1:9" s="34" customFormat="1" ht="15.9" customHeight="1" x14ac:dyDescent="0.25">
      <c r="A17" s="26" t="s">
        <v>497</v>
      </c>
      <c r="B17" s="23">
        <v>7952732</v>
      </c>
      <c r="C17" s="23">
        <v>3024960</v>
      </c>
      <c r="D17" s="23">
        <v>3364315</v>
      </c>
      <c r="E17" s="31">
        <v>0.11218495451179519</v>
      </c>
      <c r="F17" s="31"/>
      <c r="G17" s="368"/>
      <c r="H17" s="364"/>
      <c r="I17" s="33"/>
    </row>
    <row r="18" spans="1:9" s="34" customFormat="1" ht="15.9" customHeight="1" thickBot="1" x14ac:dyDescent="0.3">
      <c r="A18" s="349" t="s">
        <v>504</v>
      </c>
      <c r="B18" s="342">
        <v>-5473150.9858377874</v>
      </c>
      <c r="C18" s="342">
        <v>-315189.88519326225</v>
      </c>
      <c r="D18" s="342">
        <v>-3649374.2873434201</v>
      </c>
      <c r="E18" s="343">
        <v>-10.578335659806358</v>
      </c>
      <c r="F18" s="343"/>
      <c r="G18" s="368"/>
      <c r="H18" s="33"/>
      <c r="I18" s="33"/>
    </row>
    <row r="19" spans="1:9" ht="27" customHeight="1" thickTop="1" x14ac:dyDescent="0.25">
      <c r="A19" s="393" t="s">
        <v>437</v>
      </c>
      <c r="B19" s="393"/>
      <c r="C19" s="393"/>
      <c r="D19" s="393"/>
      <c r="E19" s="393"/>
      <c r="F19" s="393"/>
      <c r="G19" s="368"/>
      <c r="H19" s="33"/>
      <c r="I19" s="33"/>
    </row>
    <row r="20" spans="1:9" x14ac:dyDescent="0.25">
      <c r="A20" s="7"/>
      <c r="B20" s="7"/>
      <c r="C20" s="7"/>
      <c r="D20" s="7"/>
      <c r="E20" s="7"/>
      <c r="F20" s="7"/>
      <c r="G20" s="368"/>
      <c r="H20" s="33"/>
      <c r="I20" s="33"/>
    </row>
    <row r="21" spans="1:9" x14ac:dyDescent="0.25">
      <c r="A21" s="7"/>
      <c r="B21" s="7"/>
      <c r="C21" s="7"/>
      <c r="D21" s="7"/>
      <c r="E21" s="7"/>
      <c r="F21" s="7"/>
      <c r="G21" s="368"/>
      <c r="H21" s="33"/>
      <c r="I21" s="33"/>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activeCell="G11" sqref="G1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394" t="s">
        <v>512</v>
      </c>
      <c r="B1" s="394"/>
      <c r="C1" s="394"/>
      <c r="D1" s="394"/>
      <c r="E1" s="394"/>
      <c r="F1" s="394"/>
      <c r="G1" s="379"/>
      <c r="H1" s="379"/>
      <c r="I1" s="379"/>
      <c r="J1" s="379"/>
      <c r="K1" s="379"/>
      <c r="L1" s="379"/>
      <c r="M1" s="132"/>
      <c r="N1" s="132"/>
      <c r="O1" s="132"/>
      <c r="P1" s="132"/>
      <c r="Q1" s="132"/>
      <c r="R1"/>
      <c r="S1"/>
      <c r="T1"/>
      <c r="U1"/>
      <c r="V1"/>
    </row>
    <row r="2" spans="1:22" s="34" customFormat="1" ht="15.9" customHeight="1" x14ac:dyDescent="0.25">
      <c r="A2" s="392" t="s">
        <v>127</v>
      </c>
      <c r="B2" s="392"/>
      <c r="C2" s="392"/>
      <c r="D2" s="392"/>
      <c r="E2" s="392"/>
      <c r="F2" s="392"/>
      <c r="G2" s="379"/>
      <c r="H2" s="379"/>
      <c r="I2" s="379"/>
      <c r="J2" s="379"/>
      <c r="K2" s="379"/>
      <c r="L2" s="379"/>
      <c r="M2" s="132"/>
      <c r="N2" s="132"/>
      <c r="O2" s="132"/>
      <c r="P2" s="132"/>
      <c r="Q2" s="132"/>
      <c r="R2"/>
      <c r="S2"/>
      <c r="T2"/>
      <c r="U2"/>
      <c r="V2"/>
    </row>
    <row r="3" spans="1:22" s="34" customFormat="1" ht="15.9" customHeight="1" x14ac:dyDescent="0.25">
      <c r="A3" s="392" t="s">
        <v>128</v>
      </c>
      <c r="B3" s="392"/>
      <c r="C3" s="392"/>
      <c r="D3" s="392"/>
      <c r="E3" s="392"/>
      <c r="F3" s="392"/>
      <c r="G3" s="379"/>
      <c r="H3" s="379"/>
      <c r="I3" s="379"/>
      <c r="J3" s="379"/>
      <c r="K3" s="379"/>
      <c r="L3" s="379"/>
      <c r="M3" s="132"/>
      <c r="N3" s="132"/>
      <c r="O3" s="132"/>
      <c r="P3" s="132"/>
      <c r="Q3" s="132"/>
      <c r="R3"/>
      <c r="S3"/>
      <c r="T3"/>
      <c r="U3"/>
      <c r="V3"/>
    </row>
    <row r="4" spans="1:22" s="34" customFormat="1" ht="15.9" customHeight="1" thickBot="1" x14ac:dyDescent="0.3">
      <c r="A4" s="392" t="s">
        <v>237</v>
      </c>
      <c r="B4" s="392"/>
      <c r="C4" s="392"/>
      <c r="D4" s="392"/>
      <c r="E4" s="392"/>
      <c r="F4" s="392"/>
      <c r="G4" s="379"/>
      <c r="H4" s="379"/>
      <c r="I4" s="379"/>
      <c r="J4" s="379"/>
      <c r="K4" s="379"/>
      <c r="L4" s="379"/>
      <c r="M4" s="381"/>
      <c r="N4" s="381"/>
      <c r="O4" s="381"/>
      <c r="P4" s="381"/>
      <c r="Q4" s="381"/>
      <c r="R4"/>
      <c r="S4"/>
      <c r="T4"/>
      <c r="U4"/>
      <c r="V4"/>
    </row>
    <row r="5" spans="1:22" s="34" customFormat="1" ht="13.8" thickTop="1" x14ac:dyDescent="0.25">
      <c r="A5" s="318" t="s">
        <v>129</v>
      </c>
      <c r="B5" s="314">
        <v>2021</v>
      </c>
      <c r="C5" s="395" t="s">
        <v>526</v>
      </c>
      <c r="D5" s="395"/>
      <c r="E5" s="316" t="s">
        <v>143</v>
      </c>
      <c r="F5" s="316" t="s">
        <v>135</v>
      </c>
      <c r="G5" s="379"/>
      <c r="H5" s="379"/>
      <c r="I5" s="379"/>
      <c r="J5" s="379"/>
      <c r="K5" s="379"/>
      <c r="L5" s="379"/>
      <c r="M5" s="36"/>
      <c r="N5" s="36"/>
      <c r="O5" s="36"/>
      <c r="P5" s="36"/>
      <c r="Q5" s="36"/>
      <c r="R5"/>
      <c r="S5"/>
      <c r="T5"/>
      <c r="U5"/>
      <c r="V5"/>
    </row>
    <row r="6" spans="1:22" s="34" customFormat="1" ht="13.8" thickBot="1" x14ac:dyDescent="0.3">
      <c r="A6" s="319"/>
      <c r="B6" s="315" t="s">
        <v>361</v>
      </c>
      <c r="C6" s="315">
        <v>2021</v>
      </c>
      <c r="D6" s="315">
        <v>2022</v>
      </c>
      <c r="E6" s="315" t="s">
        <v>511</v>
      </c>
      <c r="F6" s="317">
        <v>2022</v>
      </c>
      <c r="G6" s="379"/>
      <c r="H6" s="379"/>
      <c r="I6" s="379"/>
      <c r="J6" s="379"/>
      <c r="K6" s="379"/>
      <c r="L6" s="379"/>
      <c r="R6"/>
      <c r="S6"/>
      <c r="T6"/>
      <c r="U6"/>
      <c r="V6"/>
    </row>
    <row r="7" spans="1:22" s="115" customFormat="1" ht="13.8" thickTop="1" x14ac:dyDescent="0.25">
      <c r="A7" s="36" t="s">
        <v>432</v>
      </c>
      <c r="B7" s="299">
        <v>94676562.596073613</v>
      </c>
      <c r="C7" s="299">
        <v>22144972.313196018</v>
      </c>
      <c r="D7" s="299">
        <v>25478183.152149759</v>
      </c>
      <c r="E7" s="27">
        <v>0.15051772437608812</v>
      </c>
      <c r="F7" s="279"/>
      <c r="G7" s="379"/>
      <c r="H7" s="379"/>
      <c r="I7" s="379"/>
      <c r="J7" s="379"/>
      <c r="K7" s="379"/>
      <c r="L7" s="379"/>
      <c r="M7" s="298"/>
    </row>
    <row r="8" spans="1:22" s="115" customFormat="1" x14ac:dyDescent="0.25">
      <c r="A8" s="36" t="s">
        <v>433</v>
      </c>
      <c r="B8" s="299">
        <v>58629754.720376797</v>
      </c>
      <c r="C8" s="299">
        <v>13113682.551340001</v>
      </c>
      <c r="D8" s="299">
        <v>14126988.9137401</v>
      </c>
      <c r="E8" s="27">
        <v>7.7270923589389195E-2</v>
      </c>
      <c r="F8" s="279"/>
      <c r="G8" s="379"/>
      <c r="H8" s="379"/>
      <c r="I8" s="379"/>
      <c r="J8" s="379"/>
      <c r="K8" s="379"/>
      <c r="L8" s="379"/>
    </row>
    <row r="9" spans="1:22" s="34" customFormat="1" x14ac:dyDescent="0.25">
      <c r="A9" s="36"/>
      <c r="B9" s="36"/>
      <c r="C9" s="36"/>
      <c r="D9" s="36"/>
      <c r="E9" s="36"/>
      <c r="F9" s="279"/>
      <c r="G9" s="379"/>
      <c r="H9" s="379"/>
      <c r="I9" s="379"/>
      <c r="J9" s="379"/>
      <c r="K9" s="379"/>
      <c r="L9" s="379"/>
      <c r="R9"/>
      <c r="S9"/>
      <c r="T9"/>
      <c r="U9"/>
      <c r="V9"/>
    </row>
    <row r="10" spans="1:22" s="34" customFormat="1" ht="15.9" customHeight="1" x14ac:dyDescent="0.25">
      <c r="A10" s="396" t="s">
        <v>131</v>
      </c>
      <c r="B10" s="396"/>
      <c r="C10" s="396"/>
      <c r="D10" s="396"/>
      <c r="E10" s="396"/>
      <c r="F10" s="396"/>
      <c r="G10" s="379"/>
      <c r="H10" s="379"/>
      <c r="I10" s="379"/>
      <c r="J10" s="379"/>
      <c r="K10" s="379"/>
      <c r="L10" s="379"/>
      <c r="R10"/>
      <c r="S10"/>
      <c r="T10"/>
      <c r="U10"/>
      <c r="V10"/>
    </row>
    <row r="11" spans="1:22" s="34" customFormat="1" ht="15.9" customHeight="1" x14ac:dyDescent="0.25">
      <c r="A11" s="324" t="s">
        <v>242</v>
      </c>
      <c r="B11" s="325">
        <v>17507085</v>
      </c>
      <c r="C11" s="325">
        <v>5039383</v>
      </c>
      <c r="D11" s="325">
        <v>5666992</v>
      </c>
      <c r="E11" s="326">
        <v>0.12454084160699831</v>
      </c>
      <c r="F11" s="326">
        <v>0.22242527915581922</v>
      </c>
      <c r="G11" s="361"/>
      <c r="H11" s="386"/>
      <c r="I11" s="369"/>
      <c r="J11" s="369"/>
      <c r="K11" s="379"/>
      <c r="L11" s="379"/>
      <c r="M11" s="359"/>
      <c r="N11" s="360"/>
      <c r="O11" s="352"/>
      <c r="R11"/>
      <c r="S11"/>
      <c r="T11"/>
      <c r="U11"/>
      <c r="V11"/>
    </row>
    <row r="12" spans="1:22" s="34" customFormat="1" ht="15.9" customHeight="1" x14ac:dyDescent="0.25">
      <c r="A12" s="111" t="s">
        <v>265</v>
      </c>
      <c r="B12" s="320">
        <v>10260436</v>
      </c>
      <c r="C12" s="320">
        <v>3556262</v>
      </c>
      <c r="D12" s="320">
        <v>3799154</v>
      </c>
      <c r="E12" s="31">
        <v>6.8299804682557128E-2</v>
      </c>
      <c r="F12" s="31">
        <v>0.67040045230344425</v>
      </c>
      <c r="G12" s="361"/>
      <c r="H12" s="361"/>
      <c r="I12" s="379"/>
      <c r="J12" s="379"/>
      <c r="K12" s="379"/>
      <c r="L12" s="379"/>
      <c r="R12"/>
      <c r="S12"/>
      <c r="T12"/>
      <c r="U12"/>
      <c r="V12"/>
    </row>
    <row r="13" spans="1:22" s="34" customFormat="1" ht="15.9" customHeight="1" x14ac:dyDescent="0.25">
      <c r="A13" s="111" t="s">
        <v>266</v>
      </c>
      <c r="B13" s="320">
        <v>1759805</v>
      </c>
      <c r="C13" s="320">
        <v>397477</v>
      </c>
      <c r="D13" s="320">
        <v>422576</v>
      </c>
      <c r="E13" s="31">
        <v>6.3145792083567104E-2</v>
      </c>
      <c r="F13" s="31">
        <v>7.4567954216275587E-2</v>
      </c>
      <c r="G13" s="361"/>
      <c r="H13" s="361"/>
      <c r="I13" s="379"/>
      <c r="J13" s="379"/>
      <c r="K13" s="379"/>
      <c r="L13" s="379"/>
      <c r="M13" s="33"/>
      <c r="N13" s="33"/>
      <c r="O13" s="33"/>
      <c r="P13" s="33"/>
      <c r="Q13" s="33"/>
      <c r="R13"/>
      <c r="S13"/>
      <c r="T13"/>
      <c r="U13"/>
      <c r="V13"/>
    </row>
    <row r="14" spans="1:22" s="34" customFormat="1" ht="15.9" customHeight="1" x14ac:dyDescent="0.25">
      <c r="A14" s="321" t="s">
        <v>267</v>
      </c>
      <c r="B14" s="322">
        <v>5486844</v>
      </c>
      <c r="C14" s="322">
        <v>1085644</v>
      </c>
      <c r="D14" s="322">
        <v>1445262</v>
      </c>
      <c r="E14" s="323">
        <v>0.3312485492481882</v>
      </c>
      <c r="F14" s="323">
        <v>0.25503159348028021</v>
      </c>
      <c r="G14" s="361"/>
      <c r="H14" s="361"/>
      <c r="I14" s="379"/>
      <c r="J14" s="379"/>
      <c r="K14" s="379"/>
      <c r="L14" s="379"/>
      <c r="M14" s="33"/>
      <c r="N14" s="33"/>
      <c r="O14" s="33"/>
      <c r="P14" s="33"/>
      <c r="Q14" s="33"/>
      <c r="R14"/>
      <c r="S14"/>
      <c r="T14"/>
      <c r="U14"/>
      <c r="V14"/>
    </row>
    <row r="15" spans="1:22" s="34" customFormat="1" ht="15.9" customHeight="1" x14ac:dyDescent="0.25">
      <c r="A15" s="392" t="s">
        <v>133</v>
      </c>
      <c r="B15" s="392"/>
      <c r="C15" s="392"/>
      <c r="D15" s="392"/>
      <c r="E15" s="392"/>
      <c r="F15" s="392"/>
      <c r="G15" s="379"/>
      <c r="H15" s="379"/>
      <c r="I15" s="379"/>
      <c r="J15" s="379"/>
      <c r="K15" s="379"/>
      <c r="L15" s="379"/>
      <c r="R15"/>
      <c r="S15"/>
      <c r="T15"/>
      <c r="U15"/>
      <c r="V15"/>
    </row>
    <row r="16" spans="1:22" s="34" customFormat="1" ht="15.9" customHeight="1" x14ac:dyDescent="0.25">
      <c r="A16" s="328" t="s">
        <v>242</v>
      </c>
      <c r="B16" s="329">
        <v>9554353</v>
      </c>
      <c r="C16" s="329">
        <v>2014423</v>
      </c>
      <c r="D16" s="329">
        <v>2302677</v>
      </c>
      <c r="E16" s="330">
        <v>0.14309506990339169</v>
      </c>
      <c r="F16" s="331"/>
      <c r="G16" s="369"/>
      <c r="H16" s="379"/>
      <c r="I16" s="379"/>
      <c r="J16" s="379"/>
      <c r="K16" s="379"/>
      <c r="L16" s="379"/>
      <c r="M16" s="28"/>
      <c r="N16" s="28"/>
      <c r="O16" s="28"/>
      <c r="P16" s="28"/>
      <c r="Q16" s="28"/>
      <c r="R16"/>
      <c r="S16"/>
      <c r="T16"/>
      <c r="U16"/>
      <c r="V16"/>
    </row>
    <row r="17" spans="1:24" s="34" customFormat="1" ht="15.9" customHeight="1" x14ac:dyDescent="0.25">
      <c r="A17" s="111" t="s">
        <v>265</v>
      </c>
      <c r="B17" s="23">
        <v>5788593</v>
      </c>
      <c r="C17" s="23">
        <v>1264101</v>
      </c>
      <c r="D17" s="23">
        <v>1497706</v>
      </c>
      <c r="E17" s="31">
        <v>0.18479931587744966</v>
      </c>
      <c r="F17" s="31">
        <v>0.65041949001097421</v>
      </c>
      <c r="G17" s="379"/>
      <c r="H17" s="379"/>
      <c r="I17" s="379"/>
      <c r="J17" s="379"/>
      <c r="K17" s="379"/>
      <c r="L17" s="379"/>
      <c r="M17" s="33"/>
      <c r="N17" s="33"/>
      <c r="O17" s="33"/>
      <c r="P17" s="33"/>
      <c r="Q17" s="33"/>
      <c r="R17"/>
      <c r="S17"/>
      <c r="T17"/>
      <c r="U17"/>
      <c r="V17"/>
    </row>
    <row r="18" spans="1:24" s="34" customFormat="1" ht="15.9" customHeight="1" x14ac:dyDescent="0.25">
      <c r="A18" s="111" t="s">
        <v>266</v>
      </c>
      <c r="B18" s="23">
        <v>3184874</v>
      </c>
      <c r="C18" s="23">
        <v>640271</v>
      </c>
      <c r="D18" s="23">
        <v>689880</v>
      </c>
      <c r="E18" s="31">
        <v>7.7481254031496041E-2</v>
      </c>
      <c r="F18" s="31">
        <v>0.29959911876481155</v>
      </c>
      <c r="G18" s="379"/>
      <c r="H18" s="379"/>
      <c r="I18" s="379"/>
      <c r="J18" s="379"/>
      <c r="K18" s="379"/>
      <c r="L18" s="379"/>
      <c r="M18" s="33"/>
      <c r="N18" s="33"/>
      <c r="O18" s="33"/>
      <c r="P18" s="33"/>
      <c r="Q18" s="33"/>
      <c r="R18"/>
      <c r="S18"/>
      <c r="T18"/>
      <c r="U18"/>
      <c r="V18"/>
    </row>
    <row r="19" spans="1:24" s="34" customFormat="1" ht="15.9" customHeight="1" x14ac:dyDescent="0.25">
      <c r="A19" s="321" t="s">
        <v>267</v>
      </c>
      <c r="B19" s="327">
        <v>580886</v>
      </c>
      <c r="C19" s="327">
        <v>110051</v>
      </c>
      <c r="D19" s="327">
        <v>115091</v>
      </c>
      <c r="E19" s="323">
        <v>4.5796948687426738E-2</v>
      </c>
      <c r="F19" s="323">
        <v>4.9981391224214251E-2</v>
      </c>
      <c r="G19" s="379"/>
      <c r="H19" s="379"/>
      <c r="I19" s="379"/>
      <c r="J19" s="379"/>
      <c r="K19" s="379"/>
      <c r="L19" s="379"/>
      <c r="M19" s="33"/>
      <c r="N19" s="33"/>
      <c r="O19" s="33"/>
      <c r="P19" s="33"/>
      <c r="Q19" s="33"/>
      <c r="R19"/>
      <c r="S19"/>
      <c r="T19"/>
      <c r="U19"/>
      <c r="V19"/>
    </row>
    <row r="20" spans="1:24" s="34" customFormat="1" ht="15.9" customHeight="1" x14ac:dyDescent="0.25">
      <c r="A20" s="392" t="s">
        <v>144</v>
      </c>
      <c r="B20" s="392"/>
      <c r="C20" s="392"/>
      <c r="D20" s="392"/>
      <c r="E20" s="392"/>
      <c r="F20" s="392"/>
      <c r="G20" s="379"/>
      <c r="H20" s="379"/>
      <c r="I20" s="379"/>
      <c r="J20" s="379"/>
      <c r="K20" s="379"/>
      <c r="L20" s="379"/>
      <c r="S20" s="30"/>
      <c r="T20" s="30"/>
      <c r="U20" s="30"/>
    </row>
    <row r="21" spans="1:24" s="34" customFormat="1" ht="15.9" customHeight="1" x14ac:dyDescent="0.25">
      <c r="A21" s="332" t="s">
        <v>242</v>
      </c>
      <c r="B21" s="333">
        <v>7952732</v>
      </c>
      <c r="C21" s="333">
        <v>3024960</v>
      </c>
      <c r="D21" s="333">
        <v>3364315</v>
      </c>
      <c r="E21" s="326">
        <v>0.11218495451179519</v>
      </c>
      <c r="F21" s="334"/>
      <c r="G21" s="379"/>
      <c r="H21" s="379"/>
      <c r="I21" s="379"/>
      <c r="J21" s="379"/>
      <c r="K21" s="379"/>
      <c r="L21" s="379"/>
      <c r="M21" s="33"/>
      <c r="N21" s="33"/>
      <c r="O21" s="33"/>
      <c r="P21" s="33"/>
      <c r="Q21" s="33"/>
    </row>
    <row r="22" spans="1:24" s="34" customFormat="1" ht="15.9" customHeight="1" x14ac:dyDescent="0.25">
      <c r="A22" s="111" t="s">
        <v>265</v>
      </c>
      <c r="B22" s="23">
        <v>4471843</v>
      </c>
      <c r="C22" s="23">
        <v>2292161</v>
      </c>
      <c r="D22" s="23">
        <v>2301448</v>
      </c>
      <c r="E22" s="31">
        <v>4.0516351163814406E-3</v>
      </c>
      <c r="F22" s="31">
        <v>0.68407625326403743</v>
      </c>
      <c r="G22" s="379"/>
      <c r="H22" s="379"/>
      <c r="I22" s="379"/>
      <c r="J22" s="379"/>
      <c r="K22" s="379"/>
      <c r="L22" s="379"/>
      <c r="M22" s="33"/>
      <c r="N22" s="33"/>
      <c r="O22" s="33"/>
      <c r="P22" s="33"/>
      <c r="Q22" s="33"/>
    </row>
    <row r="23" spans="1:24" s="34" customFormat="1" ht="15.9" customHeight="1" x14ac:dyDescent="0.25">
      <c r="A23" s="111" t="s">
        <v>266</v>
      </c>
      <c r="B23" s="23">
        <v>-1425069</v>
      </c>
      <c r="C23" s="23">
        <v>-242794</v>
      </c>
      <c r="D23" s="23">
        <v>-267304</v>
      </c>
      <c r="E23" s="31">
        <v>-0.10094977635361664</v>
      </c>
      <c r="F23" s="31">
        <v>-7.9452726632315937E-2</v>
      </c>
      <c r="G23" s="379"/>
      <c r="H23" s="379"/>
      <c r="I23" s="379"/>
      <c r="J23" s="379"/>
      <c r="K23" s="379"/>
      <c r="L23" s="379"/>
      <c r="M23" s="33"/>
      <c r="N23" s="33"/>
      <c r="O23" s="33"/>
      <c r="P23" s="33"/>
      <c r="Q23" s="33"/>
    </row>
    <row r="24" spans="1:24" s="34" customFormat="1" ht="15.9" customHeight="1" thickBot="1" x14ac:dyDescent="0.3">
      <c r="A24" s="112" t="s">
        <v>267</v>
      </c>
      <c r="B24" s="64">
        <v>4905958</v>
      </c>
      <c r="C24" s="64">
        <v>975593</v>
      </c>
      <c r="D24" s="64">
        <v>1330171</v>
      </c>
      <c r="E24" s="65">
        <v>0.36344869223128906</v>
      </c>
      <c r="F24" s="65">
        <v>0.39537647336827852</v>
      </c>
      <c r="G24" s="379"/>
      <c r="H24" s="379"/>
      <c r="I24" s="379"/>
      <c r="J24" s="379"/>
      <c r="K24" s="379"/>
      <c r="L24" s="379"/>
      <c r="M24" s="33"/>
      <c r="N24" s="33"/>
      <c r="O24" s="33"/>
      <c r="P24" s="33"/>
      <c r="Q24" s="33"/>
    </row>
    <row r="25" spans="1:24" ht="27" customHeight="1" thickTop="1" x14ac:dyDescent="0.25">
      <c r="A25" s="393" t="s">
        <v>437</v>
      </c>
      <c r="B25" s="393"/>
      <c r="C25" s="393"/>
      <c r="D25" s="393"/>
      <c r="E25" s="393"/>
      <c r="F25" s="393"/>
      <c r="G25" s="380"/>
      <c r="H25" s="379"/>
      <c r="I25" s="379"/>
      <c r="J25" s="379"/>
      <c r="K25" s="379"/>
      <c r="L25" s="379"/>
      <c r="M25" s="33"/>
      <c r="N25" s="33"/>
      <c r="O25" s="33"/>
      <c r="P25" s="33"/>
      <c r="Q25" s="33"/>
      <c r="R25" s="37"/>
      <c r="S25" s="195"/>
      <c r="T25" s="25"/>
      <c r="U25" s="214" t="s">
        <v>368</v>
      </c>
    </row>
    <row r="26" spans="1:24" ht="33" customHeight="1" x14ac:dyDescent="0.25">
      <c r="H26" s="379"/>
      <c r="I26" s="379"/>
      <c r="J26" s="379"/>
      <c r="K26" s="379"/>
      <c r="L26" s="379"/>
      <c r="M26" s="33"/>
      <c r="N26" s="33"/>
      <c r="O26" s="33"/>
      <c r="P26" s="33"/>
      <c r="Q26" s="33"/>
      <c r="R26" s="34"/>
      <c r="S26" s="194"/>
      <c r="U26" s="105" t="s">
        <v>195</v>
      </c>
    </row>
    <row r="27" spans="1:24" x14ac:dyDescent="0.25">
      <c r="A27" s="7"/>
      <c r="B27" s="7"/>
      <c r="C27" s="7"/>
      <c r="D27" s="7"/>
      <c r="E27" s="7"/>
      <c r="F27" s="7"/>
      <c r="G27" s="7"/>
      <c r="H27" s="379"/>
      <c r="I27" s="379"/>
      <c r="J27" s="379"/>
      <c r="K27" s="379"/>
      <c r="L27" s="379"/>
      <c r="M27" s="33"/>
      <c r="N27" s="33"/>
      <c r="O27" s="33"/>
      <c r="P27" s="33"/>
      <c r="Q27" s="33"/>
      <c r="R27" s="34"/>
      <c r="S27" s="194"/>
      <c r="U27" s="189" t="s">
        <v>265</v>
      </c>
      <c r="V27" s="189" t="s">
        <v>266</v>
      </c>
      <c r="W27" s="189" t="s">
        <v>267</v>
      </c>
      <c r="X27" s="189" t="s">
        <v>192</v>
      </c>
    </row>
    <row r="28" spans="1:24" ht="14.4" x14ac:dyDescent="0.3">
      <c r="A28" s="7"/>
      <c r="B28" s="7"/>
      <c r="C28" s="7"/>
      <c r="D28" s="7"/>
      <c r="E28" s="7"/>
      <c r="F28" s="7"/>
      <c r="G28" s="7"/>
      <c r="H28" s="379"/>
      <c r="I28" s="379"/>
      <c r="J28" s="379"/>
      <c r="K28" s="379"/>
      <c r="L28" s="379"/>
      <c r="M28" s="33"/>
      <c r="N28" s="33"/>
      <c r="O28" s="33"/>
      <c r="P28" s="33"/>
      <c r="Q28" s="33"/>
      <c r="R28">
        <v>4</v>
      </c>
      <c r="S28" s="194" t="s">
        <v>521</v>
      </c>
      <c r="T28" s="110" t="s">
        <v>527</v>
      </c>
      <c r="U28" s="138">
        <v>2453328</v>
      </c>
      <c r="V28" s="138">
        <v>-147950</v>
      </c>
      <c r="W28" s="138">
        <v>1429548</v>
      </c>
      <c r="X28" s="138">
        <v>3734926</v>
      </c>
    </row>
    <row r="29" spans="1:24" ht="14.4" x14ac:dyDescent="0.3">
      <c r="A29" s="7"/>
      <c r="B29" s="7"/>
      <c r="C29" s="7"/>
      <c r="D29" s="7"/>
      <c r="E29" s="7"/>
      <c r="F29" s="7"/>
      <c r="G29" s="7"/>
      <c r="H29" s="379"/>
      <c r="I29" s="379"/>
      <c r="J29" s="379"/>
      <c r="K29" s="379"/>
      <c r="L29" s="379"/>
      <c r="M29" s="33"/>
      <c r="N29" s="33"/>
      <c r="O29" s="33"/>
      <c r="P29" s="33"/>
      <c r="Q29" s="33"/>
      <c r="R29">
        <v>3</v>
      </c>
      <c r="S29" s="194"/>
      <c r="T29" s="110" t="s">
        <v>528</v>
      </c>
      <c r="U29" s="138">
        <v>2607807</v>
      </c>
      <c r="V29" s="138">
        <v>-133164</v>
      </c>
      <c r="W29" s="138">
        <v>1338965</v>
      </c>
      <c r="X29" s="138">
        <v>3813608</v>
      </c>
    </row>
    <row r="30" spans="1:24" ht="14.4" x14ac:dyDescent="0.3">
      <c r="A30" s="7"/>
      <c r="B30" s="7"/>
      <c r="C30" s="7"/>
      <c r="D30" s="7"/>
      <c r="E30" s="7"/>
      <c r="F30" s="7"/>
      <c r="G30" s="7"/>
      <c r="H30" s="379"/>
      <c r="I30" s="379"/>
      <c r="J30" s="379"/>
      <c r="K30" s="379"/>
      <c r="L30" s="379"/>
      <c r="M30" s="33"/>
      <c r="R30">
        <v>2</v>
      </c>
      <c r="S30" s="194"/>
      <c r="T30" s="110" t="s">
        <v>529</v>
      </c>
      <c r="U30" s="138">
        <v>2425766</v>
      </c>
      <c r="V30" s="138">
        <v>-122906</v>
      </c>
      <c r="W30" s="138">
        <v>931517</v>
      </c>
      <c r="X30" s="138">
        <v>3234377</v>
      </c>
    </row>
    <row r="31" spans="1:24" ht="14.4" x14ac:dyDescent="0.3">
      <c r="A31" s="7"/>
      <c r="B31" s="7"/>
      <c r="C31" s="7"/>
      <c r="D31" s="7"/>
      <c r="E31" s="7"/>
      <c r="F31" s="7"/>
      <c r="G31" s="7"/>
      <c r="H31" s="379"/>
      <c r="I31" s="379"/>
      <c r="J31" s="379"/>
      <c r="K31" s="379"/>
      <c r="L31" s="379"/>
      <c r="M31" s="33"/>
      <c r="R31">
        <v>1</v>
      </c>
      <c r="S31" s="194"/>
      <c r="T31" s="110" t="s">
        <v>530</v>
      </c>
      <c r="U31" s="138">
        <v>2292161</v>
      </c>
      <c r="V31" s="138">
        <v>-242794</v>
      </c>
      <c r="W31" s="138">
        <v>975593</v>
      </c>
      <c r="X31" s="138">
        <v>3024960</v>
      </c>
    </row>
    <row r="32" spans="1:24" ht="14.4" x14ac:dyDescent="0.3">
      <c r="A32" s="7"/>
      <c r="B32" s="7"/>
      <c r="C32" s="7"/>
      <c r="D32" s="7"/>
      <c r="E32" s="7"/>
      <c r="F32" s="7"/>
      <c r="G32" s="7"/>
      <c r="H32" s="379"/>
      <c r="I32" s="379"/>
      <c r="J32" s="379"/>
      <c r="K32" s="379"/>
      <c r="L32" s="379"/>
      <c r="M32" s="33"/>
      <c r="R32">
        <v>0</v>
      </c>
      <c r="S32" s="194"/>
      <c r="T32" s="110" t="s">
        <v>531</v>
      </c>
      <c r="U32" s="138">
        <v>2301448</v>
      </c>
      <c r="V32" s="138">
        <v>-267304</v>
      </c>
      <c r="W32" s="138">
        <v>1330171</v>
      </c>
      <c r="X32" s="138">
        <v>3364315</v>
      </c>
    </row>
    <row r="33" spans="1:18" x14ac:dyDescent="0.25">
      <c r="A33" s="7"/>
      <c r="B33" s="7"/>
      <c r="C33" s="7"/>
      <c r="D33" s="7"/>
      <c r="E33" s="7"/>
      <c r="F33" s="7"/>
      <c r="G33" s="7"/>
      <c r="H33" s="379"/>
      <c r="I33" s="379"/>
      <c r="J33" s="379"/>
      <c r="K33" s="379"/>
      <c r="L33" s="379"/>
      <c r="M33" s="33"/>
    </row>
    <row r="34" spans="1:18" x14ac:dyDescent="0.25">
      <c r="A34" s="7"/>
      <c r="B34" s="7"/>
      <c r="C34" s="7"/>
      <c r="D34" s="7"/>
      <c r="E34" s="7"/>
      <c r="F34" s="7"/>
      <c r="G34" s="7"/>
      <c r="H34" s="379"/>
      <c r="I34" s="379"/>
      <c r="J34" s="379"/>
      <c r="K34" s="379"/>
      <c r="L34" s="379"/>
      <c r="M34" s="33"/>
    </row>
    <row r="35" spans="1:18" x14ac:dyDescent="0.25">
      <c r="A35" s="7"/>
      <c r="B35" s="7"/>
      <c r="C35" s="7"/>
      <c r="D35" s="7"/>
      <c r="E35" s="7"/>
      <c r="F35" s="7"/>
      <c r="G35" s="7"/>
      <c r="H35" s="379"/>
      <c r="I35" s="379"/>
      <c r="J35" s="379"/>
      <c r="K35" s="379"/>
      <c r="L35" s="379"/>
      <c r="M35" s="33"/>
      <c r="R35" s="6"/>
    </row>
    <row r="36" spans="1:18" x14ac:dyDescent="0.25">
      <c r="A36" s="7"/>
      <c r="B36" s="7"/>
      <c r="C36" s="7"/>
      <c r="D36" s="7"/>
      <c r="E36" s="7"/>
      <c r="F36" s="7"/>
      <c r="G36" s="7"/>
      <c r="H36" s="379"/>
      <c r="I36" s="379"/>
      <c r="J36" s="379"/>
      <c r="K36" s="379"/>
      <c r="L36" s="379"/>
      <c r="M36" s="33"/>
      <c r="R36" s="6"/>
    </row>
    <row r="37" spans="1:18" x14ac:dyDescent="0.25">
      <c r="A37" s="7"/>
      <c r="B37" s="7"/>
      <c r="C37" s="7"/>
      <c r="D37" s="7"/>
      <c r="E37" s="7"/>
      <c r="F37" s="7"/>
      <c r="G37" s="7"/>
      <c r="H37" s="379"/>
      <c r="I37" s="379"/>
      <c r="J37" s="379"/>
      <c r="K37" s="379"/>
      <c r="L37" s="379"/>
      <c r="M37" s="33"/>
      <c r="R37" s="6"/>
    </row>
    <row r="38" spans="1:18" x14ac:dyDescent="0.25">
      <c r="A38" s="7"/>
      <c r="B38" s="7"/>
      <c r="C38" s="7"/>
      <c r="D38" s="7"/>
      <c r="E38" s="7"/>
      <c r="F38" s="7"/>
      <c r="G38" s="7"/>
      <c r="H38" s="379"/>
      <c r="I38" s="379"/>
      <c r="J38" s="379"/>
      <c r="K38" s="379"/>
      <c r="L38" s="379"/>
      <c r="M38" s="33"/>
    </row>
    <row r="39" spans="1:18" x14ac:dyDescent="0.25">
      <c r="A39" s="7"/>
      <c r="B39" s="7"/>
      <c r="C39" s="7"/>
      <c r="D39" s="7"/>
      <c r="E39" s="7"/>
      <c r="F39" s="7"/>
      <c r="G39" s="7"/>
      <c r="H39" s="379"/>
      <c r="I39" s="379"/>
      <c r="J39" s="379"/>
      <c r="K39" s="379"/>
      <c r="L39" s="379"/>
      <c r="M39" s="33"/>
      <c r="R39" s="6"/>
    </row>
    <row r="40" spans="1:18" x14ac:dyDescent="0.25">
      <c r="A40" s="7"/>
      <c r="B40" s="7"/>
      <c r="C40" s="7"/>
      <c r="D40" s="7"/>
      <c r="E40" s="7"/>
      <c r="F40" s="7"/>
      <c r="G40" s="7"/>
      <c r="H40" s="379"/>
      <c r="I40" s="379"/>
      <c r="J40" s="379"/>
      <c r="K40" s="379"/>
      <c r="L40" s="379"/>
      <c r="M40" s="33"/>
      <c r="R40" s="6"/>
    </row>
    <row r="41" spans="1:18" x14ac:dyDescent="0.25">
      <c r="A41" s="7"/>
      <c r="B41" s="7"/>
      <c r="C41" s="7"/>
      <c r="D41" s="7"/>
      <c r="E41" s="7"/>
      <c r="F41" s="7"/>
      <c r="G41" s="7"/>
      <c r="H41" s="379"/>
      <c r="I41" s="379"/>
      <c r="J41" s="379"/>
      <c r="K41" s="379"/>
      <c r="L41" s="379"/>
      <c r="M41" s="33"/>
      <c r="R41" s="6"/>
    </row>
    <row r="42" spans="1:18" x14ac:dyDescent="0.25">
      <c r="A42" s="7"/>
      <c r="B42" s="7"/>
      <c r="C42" s="7"/>
      <c r="D42" s="7"/>
      <c r="E42" s="7"/>
      <c r="F42" s="7"/>
      <c r="G42" s="7"/>
      <c r="H42" s="379"/>
      <c r="I42" s="379"/>
      <c r="J42" s="379"/>
      <c r="K42" s="379"/>
      <c r="L42" s="379"/>
      <c r="M42" s="33"/>
      <c r="R42" s="6"/>
    </row>
    <row r="43" spans="1:18" x14ac:dyDescent="0.25">
      <c r="A43" s="7"/>
      <c r="B43" s="7"/>
      <c r="C43" s="7"/>
      <c r="D43" s="7"/>
      <c r="E43" s="7"/>
      <c r="F43" s="7"/>
      <c r="G43" s="7"/>
      <c r="H43" s="379"/>
      <c r="I43" s="379"/>
      <c r="J43" s="379"/>
      <c r="K43" s="379"/>
      <c r="L43" s="379"/>
      <c r="M43" s="33"/>
    </row>
    <row r="44" spans="1:18" x14ac:dyDescent="0.25">
      <c r="A44" s="7"/>
      <c r="B44" s="7"/>
      <c r="C44" s="7"/>
      <c r="D44" s="7"/>
      <c r="E44" s="7"/>
      <c r="F44" s="7"/>
      <c r="G44" s="7"/>
      <c r="H44" s="379"/>
      <c r="I44" s="379"/>
      <c r="J44" s="379"/>
      <c r="K44" s="379"/>
      <c r="L44" s="379"/>
      <c r="M44" s="33"/>
      <c r="R44" s="6"/>
    </row>
    <row r="45" spans="1:18" x14ac:dyDescent="0.25">
      <c r="A45" s="7"/>
      <c r="B45" s="7"/>
      <c r="C45" s="7"/>
      <c r="D45" s="7"/>
      <c r="E45" s="7"/>
      <c r="F45" s="7"/>
      <c r="G45" s="7"/>
      <c r="H45" s="379"/>
      <c r="I45" s="379"/>
      <c r="J45" s="379"/>
      <c r="K45" s="379"/>
      <c r="L45" s="379"/>
      <c r="M45" s="33"/>
      <c r="R45" s="6"/>
    </row>
    <row r="46" spans="1:18" x14ac:dyDescent="0.25">
      <c r="A46" s="7"/>
      <c r="B46" s="7"/>
      <c r="C46" s="7"/>
      <c r="D46" s="7"/>
      <c r="E46" s="7"/>
      <c r="F46" s="7"/>
      <c r="G46" s="7"/>
      <c r="H46" s="379"/>
      <c r="I46" s="379"/>
      <c r="J46" s="379"/>
      <c r="K46" s="379"/>
      <c r="L46" s="379"/>
      <c r="M46" s="33"/>
      <c r="R46" s="6"/>
    </row>
    <row r="47" spans="1:18" x14ac:dyDescent="0.25">
      <c r="A47" s="7"/>
      <c r="B47" s="7"/>
      <c r="C47" s="7"/>
      <c r="D47" s="7"/>
      <c r="E47" s="7"/>
      <c r="F47" s="7"/>
      <c r="G47" s="7"/>
      <c r="H47" s="379"/>
      <c r="I47" s="379"/>
      <c r="J47" s="379"/>
      <c r="K47" s="379"/>
      <c r="L47" s="379"/>
      <c r="M47" s="33"/>
      <c r="R47" s="6"/>
    </row>
    <row r="48" spans="1:18" x14ac:dyDescent="0.25">
      <c r="A48" s="7"/>
      <c r="B48" s="7"/>
      <c r="C48" s="7"/>
      <c r="D48" s="7"/>
      <c r="E48" s="7"/>
      <c r="F48" s="7"/>
      <c r="G48" s="7"/>
      <c r="H48" s="379"/>
      <c r="I48" s="379"/>
      <c r="J48" s="379"/>
      <c r="K48" s="379"/>
      <c r="L48" s="379"/>
      <c r="M48" s="33"/>
    </row>
    <row r="49" spans="1:18" x14ac:dyDescent="0.25">
      <c r="A49" s="7"/>
      <c r="B49" s="7"/>
      <c r="C49" s="7"/>
      <c r="D49" s="7"/>
      <c r="E49" s="7"/>
      <c r="F49" s="7"/>
      <c r="G49" s="7"/>
      <c r="H49" s="379"/>
      <c r="I49" s="379"/>
      <c r="J49" s="379"/>
      <c r="K49" s="379"/>
      <c r="L49" s="379"/>
      <c r="M49" s="33"/>
      <c r="R49" s="6"/>
    </row>
    <row r="50" spans="1:18" x14ac:dyDescent="0.25">
      <c r="A50" s="7"/>
      <c r="B50" s="7"/>
      <c r="C50" s="7"/>
      <c r="D50" s="7"/>
      <c r="E50" s="7"/>
      <c r="F50" s="7"/>
      <c r="G50" s="7"/>
      <c r="H50" s="379"/>
      <c r="I50" s="379"/>
      <c r="J50" s="379"/>
      <c r="K50" s="379"/>
      <c r="L50" s="379"/>
      <c r="M50" s="33"/>
      <c r="R50" s="6"/>
    </row>
    <row r="51" spans="1:18" x14ac:dyDescent="0.25">
      <c r="A51" s="7"/>
      <c r="B51" s="7"/>
      <c r="C51" s="7"/>
      <c r="D51" s="7"/>
      <c r="E51" s="7"/>
      <c r="F51" s="7"/>
      <c r="G51" s="7"/>
      <c r="H51" s="379"/>
      <c r="I51" s="379"/>
      <c r="J51" s="379"/>
      <c r="K51" s="379"/>
      <c r="L51" s="379"/>
      <c r="M51" s="33"/>
      <c r="R51" s="6"/>
    </row>
    <row r="52" spans="1:18" x14ac:dyDescent="0.25">
      <c r="H52" s="379"/>
      <c r="I52" s="379"/>
      <c r="J52" s="379"/>
      <c r="K52" s="379"/>
      <c r="L52" s="379"/>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394" t="s">
        <v>193</v>
      </c>
      <c r="B1" s="394"/>
      <c r="C1" s="394"/>
      <c r="D1" s="394"/>
      <c r="E1" s="394"/>
      <c r="F1" s="394"/>
      <c r="G1" s="394"/>
      <c r="H1" s="394"/>
      <c r="I1" s="379"/>
      <c r="J1" s="379"/>
      <c r="K1" s="379"/>
      <c r="L1" s="379"/>
      <c r="M1" s="379"/>
      <c r="N1" s="379"/>
      <c r="O1" s="132"/>
      <c r="P1" s="133"/>
    </row>
    <row r="2" spans="1:29" s="34" customFormat="1" ht="15.9" customHeight="1" x14ac:dyDescent="0.25">
      <c r="A2" s="392" t="s">
        <v>434</v>
      </c>
      <c r="B2" s="392"/>
      <c r="C2" s="392"/>
      <c r="D2" s="392"/>
      <c r="E2" s="392"/>
      <c r="F2" s="392"/>
      <c r="G2" s="392"/>
      <c r="H2" s="392"/>
      <c r="I2" s="379"/>
      <c r="J2" s="379"/>
      <c r="K2" s="379"/>
      <c r="L2" s="379"/>
      <c r="M2" s="379"/>
      <c r="N2" s="379"/>
      <c r="O2" s="132"/>
      <c r="P2" s="284"/>
      <c r="Q2" s="29"/>
      <c r="R2" s="29"/>
      <c r="S2" s="29"/>
      <c r="T2" s="29"/>
      <c r="U2" s="29"/>
      <c r="V2" s="29"/>
      <c r="W2" s="29"/>
      <c r="X2" s="29"/>
      <c r="Y2" s="29"/>
      <c r="Z2" s="29"/>
      <c r="AA2" s="29"/>
      <c r="AB2" s="29"/>
      <c r="AC2" s="29"/>
    </row>
    <row r="3" spans="1:29" s="34" customFormat="1" ht="15.9" customHeight="1" x14ac:dyDescent="0.3">
      <c r="A3" s="392" t="s">
        <v>128</v>
      </c>
      <c r="B3" s="392"/>
      <c r="C3" s="392"/>
      <c r="D3" s="392"/>
      <c r="E3" s="392"/>
      <c r="F3" s="392"/>
      <c r="G3" s="392"/>
      <c r="H3" s="392"/>
      <c r="I3" s="379"/>
      <c r="J3" s="379"/>
      <c r="K3" s="379"/>
      <c r="L3" s="379"/>
      <c r="M3" s="379"/>
      <c r="N3" s="379"/>
      <c r="O3" s="132"/>
      <c r="P3" s="351"/>
      <c r="Q3" s="351"/>
      <c r="R3" s="351"/>
      <c r="S3" s="351"/>
      <c r="T3" s="351"/>
      <c r="U3" s="351"/>
      <c r="V3" s="351"/>
      <c r="W3" s="351"/>
      <c r="X3" s="351"/>
      <c r="Y3" s="351"/>
      <c r="Z3" s="29"/>
      <c r="AA3" s="29"/>
      <c r="AB3" s="29"/>
      <c r="AC3" s="29"/>
    </row>
    <row r="4" spans="1:29" s="34" customFormat="1" ht="15.9" customHeight="1" thickBot="1" x14ac:dyDescent="0.35">
      <c r="A4" s="392" t="s">
        <v>237</v>
      </c>
      <c r="B4" s="392"/>
      <c r="C4" s="392"/>
      <c r="D4" s="392"/>
      <c r="E4" s="392"/>
      <c r="F4" s="392"/>
      <c r="G4" s="392"/>
      <c r="H4" s="392"/>
      <c r="I4" s="379"/>
      <c r="J4" s="379"/>
      <c r="K4" s="379"/>
      <c r="L4" s="379"/>
      <c r="M4" s="379"/>
      <c r="N4" s="379"/>
      <c r="O4" s="381"/>
      <c r="P4" s="285"/>
      <c r="Q4" s="280"/>
      <c r="R4" s="280"/>
      <c r="S4" s="280"/>
      <c r="T4" s="280"/>
      <c r="U4" s="280"/>
      <c r="V4" s="280"/>
      <c r="W4" s="280"/>
      <c r="X4" s="280"/>
      <c r="Y4" s="280"/>
      <c r="Z4" s="29"/>
      <c r="AA4" s="29"/>
      <c r="AB4" s="29"/>
      <c r="AC4" s="29"/>
    </row>
    <row r="5" spans="1:29" s="34" customFormat="1" ht="14.4" thickTop="1" x14ac:dyDescent="0.3">
      <c r="A5" s="38" t="s">
        <v>129</v>
      </c>
      <c r="B5" s="397">
        <v>2017</v>
      </c>
      <c r="C5" s="397">
        <v>2018</v>
      </c>
      <c r="D5" s="397">
        <v>2019</v>
      </c>
      <c r="E5" s="397">
        <v>2020</v>
      </c>
      <c r="F5" s="397">
        <v>2021</v>
      </c>
      <c r="G5" s="62" t="s">
        <v>142</v>
      </c>
      <c r="H5" s="62" t="s">
        <v>135</v>
      </c>
      <c r="I5" s="279"/>
      <c r="J5" s="279"/>
      <c r="K5" s="279"/>
      <c r="L5" s="279"/>
      <c r="M5" s="279"/>
      <c r="N5" s="279"/>
      <c r="O5" s="36"/>
      <c r="P5" s="280"/>
      <c r="Q5" s="280"/>
      <c r="R5" s="280"/>
      <c r="S5" s="280"/>
      <c r="T5" s="280"/>
      <c r="U5" s="280"/>
      <c r="V5" s="280"/>
      <c r="W5" s="280"/>
      <c r="X5" s="280"/>
      <c r="Y5" s="280"/>
      <c r="Z5" s="29"/>
      <c r="AA5" s="29"/>
      <c r="AB5" s="29"/>
      <c r="AC5" s="29"/>
    </row>
    <row r="6" spans="1:29" s="34" customFormat="1" ht="14.4" thickBot="1" x14ac:dyDescent="0.35">
      <c r="A6" s="281"/>
      <c r="B6" s="398"/>
      <c r="C6" s="398"/>
      <c r="D6" s="398"/>
      <c r="E6" s="398"/>
      <c r="F6" s="398"/>
      <c r="G6" s="282" t="s">
        <v>532</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8" thickTop="1" x14ac:dyDescent="0.25">
      <c r="A7" s="36" t="s">
        <v>432</v>
      </c>
      <c r="B7" s="109">
        <v>68904187.418279603</v>
      </c>
      <c r="C7" s="109">
        <v>74838121.947412997</v>
      </c>
      <c r="D7" s="109">
        <v>68792346.366432399</v>
      </c>
      <c r="E7" s="109">
        <v>74085745.638345987</v>
      </c>
      <c r="F7" s="109">
        <v>94676562.596073613</v>
      </c>
      <c r="G7" s="27">
        <v>0.27793223622588525</v>
      </c>
      <c r="H7" s="279"/>
      <c r="I7" s="279"/>
      <c r="J7" s="279"/>
      <c r="K7" s="279"/>
      <c r="L7" s="279"/>
      <c r="M7" s="279"/>
      <c r="N7" s="279"/>
      <c r="P7" s="286"/>
    </row>
    <row r="8" spans="1:29" s="34" customFormat="1" x14ac:dyDescent="0.25">
      <c r="A8" s="36" t="s">
        <v>433</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 customHeight="1" x14ac:dyDescent="0.25">
      <c r="A9" s="392" t="s">
        <v>131</v>
      </c>
      <c r="B9" s="392"/>
      <c r="C9" s="392"/>
      <c r="D9" s="392"/>
      <c r="E9" s="392"/>
      <c r="F9" s="392"/>
      <c r="G9" s="392"/>
      <c r="H9" s="392"/>
      <c r="I9" s="379"/>
      <c r="J9" s="379"/>
      <c r="K9" s="379"/>
      <c r="L9" s="379"/>
      <c r="M9" s="379"/>
      <c r="N9" s="379"/>
      <c r="P9" s="287"/>
      <c r="Q9" s="30"/>
      <c r="R9" s="286"/>
    </row>
    <row r="10" spans="1:29" s="34" customFormat="1" ht="15.9" customHeight="1" x14ac:dyDescent="0.25">
      <c r="A10" s="26" t="s">
        <v>242</v>
      </c>
      <c r="B10" s="113">
        <v>15381835</v>
      </c>
      <c r="C10" s="113">
        <v>17900757</v>
      </c>
      <c r="D10" s="113">
        <v>16865551</v>
      </c>
      <c r="E10" s="113">
        <v>15909312</v>
      </c>
      <c r="F10" s="113">
        <v>17507085</v>
      </c>
      <c r="G10" s="27">
        <v>0.10043005002353339</v>
      </c>
      <c r="H10" s="27">
        <v>0.18491466652303287</v>
      </c>
      <c r="I10" s="27"/>
      <c r="J10" s="27"/>
      <c r="K10" s="27"/>
      <c r="L10" s="27"/>
      <c r="M10" s="27"/>
      <c r="N10" s="27"/>
      <c r="O10" s="30"/>
      <c r="P10" s="287"/>
      <c r="Q10" s="30"/>
      <c r="R10" s="286"/>
    </row>
    <row r="11" spans="1:29" s="34" customFormat="1" ht="15.9" customHeight="1" x14ac:dyDescent="0.25">
      <c r="A11" s="111" t="s">
        <v>265</v>
      </c>
      <c r="B11" s="109">
        <v>9238481</v>
      </c>
      <c r="C11" s="109">
        <v>10212418</v>
      </c>
      <c r="D11" s="109">
        <v>10391585</v>
      </c>
      <c r="E11" s="109">
        <v>9929614</v>
      </c>
      <c r="F11" s="109">
        <v>10260436</v>
      </c>
      <c r="G11" s="31">
        <v>3.3316702945351148E-2</v>
      </c>
      <c r="H11" s="31">
        <v>0.58607335258839488</v>
      </c>
      <c r="I11" s="31"/>
      <c r="J11" s="31"/>
      <c r="K11" s="31"/>
      <c r="L11" s="31"/>
      <c r="M11" s="31"/>
      <c r="N11" s="31"/>
      <c r="O11" s="286"/>
      <c r="P11" s="133"/>
    </row>
    <row r="12" spans="1:29" s="34" customFormat="1" ht="15.9" customHeight="1" x14ac:dyDescent="0.25">
      <c r="A12" s="111" t="s">
        <v>266</v>
      </c>
      <c r="B12" s="109">
        <v>1182554</v>
      </c>
      <c r="C12" s="109">
        <v>1380778</v>
      </c>
      <c r="D12" s="109">
        <v>1458553</v>
      </c>
      <c r="E12" s="109">
        <v>1660442</v>
      </c>
      <c r="F12" s="109">
        <v>1759805</v>
      </c>
      <c r="G12" s="31">
        <v>5.9841295269572797E-2</v>
      </c>
      <c r="H12" s="31">
        <v>0.10051958964042272</v>
      </c>
      <c r="I12" s="31"/>
      <c r="J12" s="31"/>
      <c r="K12" s="31"/>
      <c r="L12" s="31"/>
      <c r="M12" s="31"/>
      <c r="N12" s="31"/>
      <c r="O12" s="33"/>
    </row>
    <row r="13" spans="1:29" s="34" customFormat="1" ht="15.9" customHeight="1" x14ac:dyDescent="0.25">
      <c r="A13" s="111" t="s">
        <v>267</v>
      </c>
      <c r="B13" s="109">
        <v>4960800</v>
      </c>
      <c r="C13" s="109">
        <v>6307561</v>
      </c>
      <c r="D13" s="109">
        <v>5015413</v>
      </c>
      <c r="E13" s="109">
        <v>4319256</v>
      </c>
      <c r="F13" s="109">
        <v>5486844</v>
      </c>
      <c r="G13" s="31">
        <v>0.27032155537898195</v>
      </c>
      <c r="H13" s="31">
        <v>0.31340705777118233</v>
      </c>
      <c r="I13" s="31"/>
      <c r="J13" s="31"/>
      <c r="K13" s="31"/>
      <c r="L13" s="31"/>
      <c r="M13" s="31"/>
      <c r="N13" s="31"/>
      <c r="O13" s="33"/>
    </row>
    <row r="14" spans="1:29" s="34" customFormat="1" ht="15.9" customHeight="1" x14ac:dyDescent="0.25">
      <c r="A14" s="392" t="s">
        <v>133</v>
      </c>
      <c r="B14" s="392"/>
      <c r="C14" s="392"/>
      <c r="D14" s="392"/>
      <c r="E14" s="392"/>
      <c r="F14" s="392"/>
      <c r="G14" s="392"/>
      <c r="H14" s="392"/>
      <c r="I14" s="379"/>
      <c r="J14" s="379"/>
      <c r="K14" s="379"/>
      <c r="L14" s="379"/>
      <c r="M14" s="379"/>
      <c r="N14" s="379"/>
    </row>
    <row r="15" spans="1:29" s="34" customFormat="1" ht="15.9" customHeight="1" x14ac:dyDescent="0.25">
      <c r="A15" s="32" t="s">
        <v>242</v>
      </c>
      <c r="B15" s="113">
        <v>5844993</v>
      </c>
      <c r="C15" s="113">
        <v>6560187</v>
      </c>
      <c r="D15" s="113">
        <v>6345535</v>
      </c>
      <c r="E15" s="113">
        <v>6640741</v>
      </c>
      <c r="F15" s="113">
        <v>9554353</v>
      </c>
      <c r="G15" s="27">
        <v>0.43874802525802464</v>
      </c>
      <c r="H15" s="28"/>
      <c r="I15" s="28"/>
      <c r="J15" s="28"/>
      <c r="K15" s="28"/>
      <c r="L15" s="28"/>
      <c r="M15" s="28"/>
      <c r="N15" s="28"/>
      <c r="O15" s="28"/>
    </row>
    <row r="16" spans="1:29" s="34" customFormat="1" ht="15.9" customHeight="1" x14ac:dyDescent="0.25">
      <c r="A16" s="111" t="s">
        <v>265</v>
      </c>
      <c r="B16" s="23">
        <v>3619177</v>
      </c>
      <c r="C16" s="23">
        <v>4085984</v>
      </c>
      <c r="D16" s="23">
        <v>3945256</v>
      </c>
      <c r="E16" s="23">
        <v>4316494</v>
      </c>
      <c r="F16" s="23">
        <v>5788593</v>
      </c>
      <c r="G16" s="31">
        <v>0.34104043698427472</v>
      </c>
      <c r="H16" s="31">
        <v>0.60585923505233685</v>
      </c>
      <c r="I16" s="31"/>
      <c r="J16" s="31"/>
      <c r="K16" s="31"/>
      <c r="L16" s="31"/>
      <c r="M16" s="31"/>
      <c r="N16" s="31"/>
      <c r="O16" s="33"/>
    </row>
    <row r="17" spans="1:24" s="34" customFormat="1" ht="15.9" customHeight="1" x14ac:dyDescent="0.25">
      <c r="A17" s="111" t="s">
        <v>266</v>
      </c>
      <c r="B17" s="23">
        <v>1965208</v>
      </c>
      <c r="C17" s="23">
        <v>2142776</v>
      </c>
      <c r="D17" s="23">
        <v>2140199</v>
      </c>
      <c r="E17" s="23">
        <v>2110613</v>
      </c>
      <c r="F17" s="23">
        <v>3184874</v>
      </c>
      <c r="G17" s="31">
        <v>0.50898056630940869</v>
      </c>
      <c r="H17" s="31">
        <v>0.33334271823534256</v>
      </c>
      <c r="I17" s="31"/>
      <c r="J17" s="31"/>
      <c r="K17" s="31"/>
      <c r="L17" s="31"/>
      <c r="M17" s="31"/>
      <c r="N17" s="31"/>
      <c r="O17" s="33"/>
    </row>
    <row r="18" spans="1:24" s="34" customFormat="1" ht="15.9" customHeight="1" x14ac:dyDescent="0.25">
      <c r="A18" s="111" t="s">
        <v>267</v>
      </c>
      <c r="B18" s="23">
        <v>260608</v>
      </c>
      <c r="C18" s="23">
        <v>331427</v>
      </c>
      <c r="D18" s="23">
        <v>260080</v>
      </c>
      <c r="E18" s="23">
        <v>213634</v>
      </c>
      <c r="F18" s="23">
        <v>580886</v>
      </c>
      <c r="G18" s="31">
        <v>1.7190709344018273</v>
      </c>
      <c r="H18" s="31">
        <v>6.0798046712320551E-2</v>
      </c>
      <c r="I18" s="31"/>
      <c r="J18" s="31"/>
      <c r="K18" s="31"/>
      <c r="L18" s="31"/>
      <c r="M18" s="31"/>
      <c r="N18" s="31"/>
      <c r="O18" s="33"/>
    </row>
    <row r="19" spans="1:24" s="34" customFormat="1" ht="15.9" customHeight="1" x14ac:dyDescent="0.25">
      <c r="A19" s="392" t="s">
        <v>144</v>
      </c>
      <c r="B19" s="392"/>
      <c r="C19" s="392"/>
      <c r="D19" s="392"/>
      <c r="E19" s="392"/>
      <c r="F19" s="392"/>
      <c r="G19" s="392"/>
      <c r="H19" s="392"/>
      <c r="I19" s="379"/>
      <c r="J19" s="31"/>
      <c r="K19" s="31"/>
      <c r="L19" s="31"/>
      <c r="M19" s="31"/>
      <c r="N19" s="379"/>
    </row>
    <row r="20" spans="1:24" s="34" customFormat="1" ht="15.9" customHeight="1" x14ac:dyDescent="0.25">
      <c r="A20" s="32" t="s">
        <v>242</v>
      </c>
      <c r="B20" s="113">
        <v>9536842</v>
      </c>
      <c r="C20" s="113">
        <v>11340570</v>
      </c>
      <c r="D20" s="113">
        <v>10520016</v>
      </c>
      <c r="E20" s="113">
        <v>9268571</v>
      </c>
      <c r="F20" s="113">
        <v>7952732</v>
      </c>
      <c r="G20" s="27">
        <v>-0.141967839486799</v>
      </c>
      <c r="H20" s="33"/>
      <c r="I20" s="33"/>
      <c r="J20" s="31"/>
      <c r="K20" s="31"/>
      <c r="L20" s="31"/>
      <c r="M20" s="31"/>
      <c r="N20" s="33"/>
      <c r="O20" s="33"/>
    </row>
    <row r="21" spans="1:24" s="34" customFormat="1" ht="15.9" customHeight="1" x14ac:dyDescent="0.25">
      <c r="A21" s="111" t="s">
        <v>265</v>
      </c>
      <c r="B21" s="23">
        <v>5619304</v>
      </c>
      <c r="C21" s="23">
        <v>6126434</v>
      </c>
      <c r="D21" s="23">
        <v>6446329</v>
      </c>
      <c r="E21" s="23">
        <v>5613120</v>
      </c>
      <c r="F21" s="23">
        <v>4471843</v>
      </c>
      <c r="G21" s="31">
        <v>-0.2033231072914885</v>
      </c>
      <c r="H21" s="31">
        <v>0.56230274074368403</v>
      </c>
      <c r="I21" s="31"/>
      <c r="J21" s="31"/>
      <c r="K21" s="31"/>
      <c r="L21" s="31"/>
      <c r="M21" s="31"/>
      <c r="N21" s="33"/>
      <c r="O21" s="33"/>
    </row>
    <row r="22" spans="1:24" s="34" customFormat="1" ht="15.9" customHeight="1" x14ac:dyDescent="0.25">
      <c r="A22" s="111" t="s">
        <v>266</v>
      </c>
      <c r="B22" s="23">
        <v>-782654</v>
      </c>
      <c r="C22" s="23">
        <v>-761998</v>
      </c>
      <c r="D22" s="23">
        <v>-681646</v>
      </c>
      <c r="E22" s="23">
        <v>-450171</v>
      </c>
      <c r="F22" s="23">
        <v>-1425069</v>
      </c>
      <c r="G22" s="31">
        <v>-2.1656170655151041</v>
      </c>
      <c r="H22" s="31">
        <v>-0.17919238319611425</v>
      </c>
      <c r="I22" s="31"/>
      <c r="J22" s="31"/>
      <c r="K22" s="31"/>
      <c r="L22" s="31"/>
      <c r="M22" s="31"/>
      <c r="N22" s="33"/>
      <c r="O22" s="33"/>
      <c r="P22" s="286"/>
    </row>
    <row r="23" spans="1:24" s="34" customFormat="1" ht="15.9" customHeight="1" thickBot="1" x14ac:dyDescent="0.3">
      <c r="A23" s="112" t="s">
        <v>267</v>
      </c>
      <c r="B23" s="64">
        <v>4700192</v>
      </c>
      <c r="C23" s="64">
        <v>5976134</v>
      </c>
      <c r="D23" s="64">
        <v>4755333</v>
      </c>
      <c r="E23" s="64">
        <v>4105622</v>
      </c>
      <c r="F23" s="64">
        <v>4905958</v>
      </c>
      <c r="G23" s="65">
        <v>0.19493660156731429</v>
      </c>
      <c r="H23" s="65">
        <v>0.61688964245243016</v>
      </c>
      <c r="I23" s="31"/>
      <c r="J23" s="31"/>
      <c r="K23" s="31"/>
      <c r="L23" s="31"/>
      <c r="M23" s="31"/>
      <c r="N23" s="33"/>
      <c r="O23" s="33"/>
    </row>
    <row r="24" spans="1:24" ht="27" customHeight="1" thickTop="1" x14ac:dyDescent="0.25">
      <c r="A24" s="393" t="s">
        <v>436</v>
      </c>
      <c r="B24" s="393"/>
      <c r="C24" s="393"/>
      <c r="D24" s="393"/>
      <c r="E24" s="393"/>
      <c r="F24" s="393"/>
      <c r="G24" s="393"/>
      <c r="H24" s="393"/>
      <c r="I24" s="380"/>
      <c r="J24" s="31"/>
      <c r="K24" s="31"/>
      <c r="L24" s="31"/>
      <c r="M24" s="31"/>
      <c r="N24" s="33"/>
      <c r="O24" s="33"/>
      <c r="T24" s="25"/>
      <c r="U24" s="214" t="s">
        <v>368</v>
      </c>
    </row>
    <row r="25" spans="1:24" ht="33" customHeight="1" x14ac:dyDescent="0.25">
      <c r="J25" s="31"/>
      <c r="K25" s="31"/>
      <c r="L25" s="31"/>
      <c r="M25" s="31"/>
      <c r="N25" s="33"/>
      <c r="O25" s="33"/>
      <c r="U25" s="105" t="s">
        <v>195</v>
      </c>
    </row>
    <row r="26" spans="1:24" x14ac:dyDescent="0.25">
      <c r="A26" s="7"/>
      <c r="B26" s="7"/>
      <c r="C26" s="7"/>
      <c r="D26" s="7"/>
      <c r="E26" s="7"/>
      <c r="F26" s="7"/>
      <c r="G26" s="7"/>
      <c r="H26" s="7"/>
      <c r="I26" s="7"/>
      <c r="J26" s="31"/>
      <c r="K26" s="31"/>
      <c r="L26" s="31"/>
      <c r="M26" s="31"/>
      <c r="N26" s="33"/>
      <c r="O26" s="33"/>
      <c r="U26" s="189" t="s">
        <v>265</v>
      </c>
      <c r="V26" s="189" t="s">
        <v>266</v>
      </c>
      <c r="W26" s="189" t="s">
        <v>267</v>
      </c>
      <c r="X26" s="189" t="s">
        <v>192</v>
      </c>
    </row>
    <row r="27" spans="1:24" ht="14.4" x14ac:dyDescent="0.3">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4.4" x14ac:dyDescent="0.3">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4.4" x14ac:dyDescent="0.3">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4.4" x14ac:dyDescent="0.3">
      <c r="A30" s="7"/>
      <c r="B30" s="7"/>
      <c r="C30" s="7"/>
      <c r="D30" s="7"/>
      <c r="E30" s="7"/>
      <c r="F30" s="7"/>
      <c r="G30" s="7"/>
      <c r="H30" s="7"/>
      <c r="I30" s="7"/>
      <c r="J30" s="31"/>
      <c r="K30" s="31"/>
      <c r="L30" s="31"/>
      <c r="M30" s="31"/>
      <c r="N30" s="33"/>
      <c r="T30" s="265">
        <v>2019</v>
      </c>
      <c r="U30" s="138">
        <v>5613120</v>
      </c>
      <c r="V30" s="138">
        <v>-450171</v>
      </c>
      <c r="W30" s="138">
        <v>4105622</v>
      </c>
      <c r="X30" s="138">
        <v>9268571</v>
      </c>
    </row>
    <row r="31" spans="1:24" ht="14.4" x14ac:dyDescent="0.3">
      <c r="A31" s="7"/>
      <c r="B31" s="7"/>
      <c r="C31" s="7"/>
      <c r="D31" s="7"/>
      <c r="E31" s="7"/>
      <c r="F31" s="7"/>
      <c r="G31" s="7"/>
      <c r="H31" s="7"/>
      <c r="I31" s="7"/>
      <c r="J31" s="31"/>
      <c r="K31" s="31"/>
      <c r="L31" s="31"/>
      <c r="M31" s="31"/>
      <c r="N31" s="33"/>
      <c r="T31" s="265">
        <v>2020</v>
      </c>
      <c r="U31" s="138">
        <v>4471843</v>
      </c>
      <c r="V31" s="138">
        <v>-1425069</v>
      </c>
      <c r="W31" s="138">
        <v>4905958</v>
      </c>
      <c r="X31" s="138">
        <v>7952732</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zoomScaleNormal="100" workbookViewId="0">
      <selection sqref="A1:F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394" t="s">
        <v>196</v>
      </c>
      <c r="B1" s="394"/>
      <c r="C1" s="394"/>
      <c r="D1" s="394"/>
      <c r="E1" s="394"/>
      <c r="F1" s="394"/>
      <c r="G1" s="379"/>
      <c r="H1" s="379"/>
      <c r="I1" s="379"/>
      <c r="J1" s="379"/>
      <c r="K1" s="379"/>
      <c r="L1" s="379"/>
      <c r="M1" s="379"/>
      <c r="N1" s="379"/>
      <c r="O1" s="379"/>
      <c r="P1" s="379"/>
      <c r="Q1" s="32" t="s">
        <v>194</v>
      </c>
      <c r="R1" s="32"/>
      <c r="S1" s="32"/>
      <c r="T1" s="32"/>
      <c r="U1" s="32"/>
      <c r="V1" s="29"/>
      <c r="W1" s="29"/>
      <c r="X1" s="29"/>
      <c r="AA1" s="30"/>
      <c r="AB1" s="30"/>
      <c r="AC1" s="30"/>
      <c r="AD1" s="29"/>
    </row>
    <row r="2" spans="1:30" ht="13.5" customHeight="1" x14ac:dyDescent="0.25">
      <c r="A2" s="392" t="s">
        <v>243</v>
      </c>
      <c r="B2" s="392"/>
      <c r="C2" s="392"/>
      <c r="D2" s="392"/>
      <c r="E2" s="392"/>
      <c r="F2" s="392"/>
      <c r="G2" s="379"/>
      <c r="H2" s="379"/>
      <c r="I2" s="379"/>
      <c r="J2" s="379"/>
      <c r="K2" s="379"/>
      <c r="L2" s="379"/>
      <c r="M2" s="379"/>
      <c r="N2" s="379"/>
      <c r="O2" s="379"/>
      <c r="P2" s="379"/>
      <c r="Q2" s="22" t="s">
        <v>129</v>
      </c>
      <c r="R2" s="36" t="s">
        <v>265</v>
      </c>
      <c r="S2" s="36" t="s">
        <v>266</v>
      </c>
      <c r="T2" s="36" t="s">
        <v>267</v>
      </c>
      <c r="U2" s="36" t="s">
        <v>192</v>
      </c>
    </row>
    <row r="3" spans="1:30" s="34" customFormat="1" ht="15.9" customHeight="1" x14ac:dyDescent="0.25">
      <c r="A3" s="392" t="s">
        <v>128</v>
      </c>
      <c r="B3" s="392"/>
      <c r="C3" s="392"/>
      <c r="D3" s="392"/>
      <c r="E3" s="392"/>
      <c r="F3" s="392"/>
      <c r="G3" s="379"/>
      <c r="H3" s="379"/>
      <c r="I3" s="379"/>
      <c r="J3" s="379"/>
      <c r="K3" s="379"/>
      <c r="L3" s="379"/>
      <c r="M3" s="379"/>
      <c r="N3" s="379"/>
      <c r="O3" s="379"/>
      <c r="P3" s="379"/>
      <c r="Q3" s="241" t="s">
        <v>527</v>
      </c>
      <c r="R3" s="181">
        <v>3402459</v>
      </c>
      <c r="S3" s="181">
        <v>353570</v>
      </c>
      <c r="T3" s="181">
        <v>1513784</v>
      </c>
      <c r="U3" s="209">
        <v>5269813</v>
      </c>
      <c r="V3" s="29"/>
      <c r="W3" s="29"/>
      <c r="X3" s="29"/>
      <c r="Z3" s="35"/>
      <c r="AA3" s="30"/>
      <c r="AB3" s="30"/>
      <c r="AC3" s="30"/>
      <c r="AD3" s="29"/>
    </row>
    <row r="4" spans="1:30" s="34" customFormat="1" ht="15.9" customHeight="1" x14ac:dyDescent="0.25">
      <c r="A4" s="392" t="s">
        <v>237</v>
      </c>
      <c r="B4" s="392"/>
      <c r="C4" s="392"/>
      <c r="D4" s="392"/>
      <c r="E4" s="392"/>
      <c r="F4" s="392"/>
      <c r="G4" s="379"/>
      <c r="H4" s="379"/>
      <c r="I4" s="379"/>
      <c r="J4" s="379"/>
      <c r="K4" s="379"/>
      <c r="L4" s="379"/>
      <c r="M4" s="379"/>
      <c r="N4" s="379"/>
      <c r="O4" s="379"/>
      <c r="P4" s="379"/>
      <c r="Q4" s="241" t="s">
        <v>528</v>
      </c>
      <c r="R4" s="181">
        <v>3595484</v>
      </c>
      <c r="S4" s="181">
        <v>339813</v>
      </c>
      <c r="T4" s="181">
        <v>1408089</v>
      </c>
      <c r="U4" s="209">
        <v>5343386</v>
      </c>
      <c r="V4" s="29"/>
      <c r="W4" s="29"/>
      <c r="X4" s="29"/>
      <c r="AD4" s="29"/>
    </row>
    <row r="5" spans="1:30" ht="13.8" thickBot="1" x14ac:dyDescent="0.3">
      <c r="B5" s="41"/>
      <c r="C5" s="41"/>
      <c r="D5" s="41"/>
      <c r="E5" s="41"/>
      <c r="F5" s="41"/>
      <c r="G5" s="41"/>
      <c r="H5" s="41"/>
      <c r="I5" s="41"/>
      <c r="J5" s="41"/>
      <c r="K5" s="41"/>
      <c r="L5" s="41"/>
      <c r="M5" s="41"/>
      <c r="N5" s="41"/>
      <c r="O5" s="41"/>
      <c r="P5" s="41"/>
      <c r="Q5" s="241" t="s">
        <v>529</v>
      </c>
      <c r="R5" s="181">
        <v>3423952</v>
      </c>
      <c r="S5" s="181">
        <v>407918</v>
      </c>
      <c r="T5" s="181">
        <v>985188</v>
      </c>
      <c r="U5" s="209">
        <v>4817058</v>
      </c>
    </row>
    <row r="6" spans="1:30" ht="15" customHeight="1" thickTop="1" x14ac:dyDescent="0.25">
      <c r="A6" s="53" t="s">
        <v>129</v>
      </c>
      <c r="B6" s="402" t="s">
        <v>526</v>
      </c>
      <c r="C6" s="402"/>
      <c r="D6" s="402"/>
      <c r="E6" s="402"/>
      <c r="F6" s="402"/>
      <c r="G6" s="106"/>
      <c r="H6" s="106"/>
      <c r="I6" s="106"/>
      <c r="J6" s="106"/>
      <c r="K6" s="106"/>
      <c r="L6" s="106"/>
      <c r="M6" s="106"/>
      <c r="N6" s="106"/>
      <c r="O6" s="106"/>
      <c r="P6" s="106"/>
      <c r="Q6" s="241" t="s">
        <v>530</v>
      </c>
      <c r="R6" s="181">
        <v>3556262</v>
      </c>
      <c r="S6" s="181">
        <v>397477</v>
      </c>
      <c r="T6" s="181">
        <v>1085644</v>
      </c>
      <c r="U6" s="209">
        <v>5039383</v>
      </c>
    </row>
    <row r="7" spans="1:30" ht="15" customHeight="1" x14ac:dyDescent="0.25">
      <c r="A7" s="55"/>
      <c r="B7" s="54">
        <v>2018</v>
      </c>
      <c r="C7" s="54">
        <v>2019</v>
      </c>
      <c r="D7" s="54">
        <v>2020</v>
      </c>
      <c r="E7" s="54">
        <v>2021</v>
      </c>
      <c r="F7" s="54">
        <v>2022</v>
      </c>
      <c r="G7" s="106"/>
      <c r="H7" s="106"/>
      <c r="I7" s="106"/>
      <c r="J7" s="106"/>
      <c r="K7" s="106"/>
      <c r="L7" s="106"/>
      <c r="M7" s="106"/>
      <c r="N7" s="106"/>
      <c r="O7" s="106"/>
      <c r="P7" s="106"/>
      <c r="Q7" s="241" t="s">
        <v>531</v>
      </c>
      <c r="R7" s="181">
        <v>3799154</v>
      </c>
      <c r="S7" s="181">
        <v>422576</v>
      </c>
      <c r="T7" s="181">
        <v>1445262</v>
      </c>
      <c r="U7" s="209">
        <v>5666992</v>
      </c>
    </row>
    <row r="8" spans="1:30" s="105" customFormat="1" ht="20.100000000000001" customHeight="1" x14ac:dyDescent="0.25">
      <c r="A8" s="114" t="s">
        <v>265</v>
      </c>
      <c r="B8" s="165">
        <v>3402459</v>
      </c>
      <c r="C8" s="165">
        <v>3595484</v>
      </c>
      <c r="D8" s="165">
        <v>3423952</v>
      </c>
      <c r="E8" s="165">
        <v>3556262</v>
      </c>
      <c r="F8" s="165">
        <v>3799154</v>
      </c>
      <c r="G8" s="165"/>
      <c r="H8" s="165"/>
      <c r="I8" s="165"/>
      <c r="J8" s="165"/>
      <c r="K8" s="165"/>
      <c r="L8" s="165"/>
      <c r="M8" s="165"/>
      <c r="N8" s="165"/>
      <c r="O8" s="139"/>
      <c r="P8" s="139"/>
    </row>
    <row r="9" spans="1:30" s="105" customFormat="1" ht="20.100000000000001" customHeight="1" x14ac:dyDescent="0.25">
      <c r="A9" s="114" t="s">
        <v>266</v>
      </c>
      <c r="B9" s="165">
        <v>353570</v>
      </c>
      <c r="C9" s="165">
        <v>339813</v>
      </c>
      <c r="D9" s="165">
        <v>407918</v>
      </c>
      <c r="E9" s="165">
        <v>397477</v>
      </c>
      <c r="F9" s="165">
        <v>422576</v>
      </c>
      <c r="G9" s="165"/>
      <c r="H9" s="165"/>
      <c r="I9" s="165"/>
      <c r="J9" s="165"/>
      <c r="K9" s="165"/>
      <c r="L9" s="165"/>
      <c r="M9" s="165"/>
      <c r="N9" s="165"/>
      <c r="O9" s="139"/>
      <c r="P9" s="139"/>
    </row>
    <row r="10" spans="1:30" s="105" customFormat="1" ht="20.100000000000001" customHeight="1" x14ac:dyDescent="0.25">
      <c r="A10" s="114" t="s">
        <v>267</v>
      </c>
      <c r="B10" s="165">
        <v>1513784</v>
      </c>
      <c r="C10" s="165">
        <v>1408089</v>
      </c>
      <c r="D10" s="165">
        <v>985188</v>
      </c>
      <c r="E10" s="165">
        <v>1085644</v>
      </c>
      <c r="F10" s="165">
        <v>1445262</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3">
      <c r="A11" s="183" t="s">
        <v>192</v>
      </c>
      <c r="B11" s="184">
        <v>5269813</v>
      </c>
      <c r="C11" s="184">
        <v>5343386</v>
      </c>
      <c r="D11" s="184">
        <v>4817058</v>
      </c>
      <c r="E11" s="184">
        <v>5039383</v>
      </c>
      <c r="F11" s="184">
        <v>5666992</v>
      </c>
      <c r="G11" s="186"/>
      <c r="H11" s="186"/>
      <c r="I11" s="186"/>
      <c r="J11" s="186"/>
      <c r="K11" s="186"/>
      <c r="L11" s="186"/>
      <c r="M11" s="186"/>
      <c r="N11" s="186"/>
      <c r="O11" s="185"/>
      <c r="P11" s="186"/>
      <c r="Q11" s="182"/>
      <c r="R11" s="36" t="s">
        <v>265</v>
      </c>
      <c r="S11" s="36" t="s">
        <v>266</v>
      </c>
      <c r="T11" s="36" t="s">
        <v>267</v>
      </c>
      <c r="U11" s="106" t="s">
        <v>192</v>
      </c>
    </row>
    <row r="12" spans="1:30" ht="30.75" customHeight="1" thickTop="1" x14ac:dyDescent="0.25">
      <c r="A12" s="399" t="s">
        <v>410</v>
      </c>
      <c r="B12" s="400"/>
      <c r="C12" s="400"/>
      <c r="D12" s="400"/>
      <c r="E12" s="400"/>
      <c r="Q12" s="241" t="s">
        <v>527</v>
      </c>
      <c r="R12" s="213">
        <v>949131</v>
      </c>
      <c r="S12" s="213">
        <v>501520</v>
      </c>
      <c r="T12" s="213">
        <v>84236</v>
      </c>
      <c r="U12" s="210">
        <v>1534887</v>
      </c>
    </row>
    <row r="13" spans="1:30" x14ac:dyDescent="0.25">
      <c r="A13" s="6"/>
      <c r="B13" s="24"/>
      <c r="C13" s="25"/>
      <c r="D13" s="25"/>
      <c r="E13" s="25"/>
      <c r="Q13" s="241" t="s">
        <v>528</v>
      </c>
      <c r="R13" s="213">
        <v>987677</v>
      </c>
      <c r="S13" s="213">
        <v>472977</v>
      </c>
      <c r="T13" s="213">
        <v>69124</v>
      </c>
      <c r="U13" s="210">
        <v>1529778</v>
      </c>
    </row>
    <row r="14" spans="1:30" x14ac:dyDescent="0.25">
      <c r="A14" s="6"/>
      <c r="B14" s="24"/>
      <c r="C14" s="25"/>
      <c r="D14" s="25"/>
      <c r="E14" s="25"/>
      <c r="Q14" s="241" t="s">
        <v>529</v>
      </c>
      <c r="R14" s="213">
        <v>998186</v>
      </c>
      <c r="S14" s="213">
        <v>530824</v>
      </c>
      <c r="T14" s="213">
        <v>53671</v>
      </c>
      <c r="U14" s="210">
        <v>1582681</v>
      </c>
    </row>
    <row r="15" spans="1:30" x14ac:dyDescent="0.25">
      <c r="A15" s="6"/>
      <c r="B15" s="24"/>
      <c r="C15" s="25"/>
      <c r="D15" s="25"/>
      <c r="E15" s="25"/>
      <c r="Q15" s="241" t="s">
        <v>530</v>
      </c>
      <c r="R15" s="213">
        <v>1264101</v>
      </c>
      <c r="S15" s="213">
        <v>640271</v>
      </c>
      <c r="T15" s="213">
        <v>110051</v>
      </c>
      <c r="U15" s="210">
        <v>2014423</v>
      </c>
    </row>
    <row r="16" spans="1:30" x14ac:dyDescent="0.25">
      <c r="Q16" s="241" t="s">
        <v>531</v>
      </c>
      <c r="R16" s="213">
        <v>1497706</v>
      </c>
      <c r="S16" s="213">
        <v>689880</v>
      </c>
      <c r="T16" s="213">
        <v>115091</v>
      </c>
      <c r="U16" s="210">
        <v>2302677</v>
      </c>
    </row>
    <row r="17" spans="17:22" x14ac:dyDescent="0.25">
      <c r="R17" s="211"/>
      <c r="S17" s="211"/>
      <c r="T17" s="211"/>
    </row>
    <row r="19" spans="17:22" x14ac:dyDescent="0.25">
      <c r="Q19" s="212"/>
      <c r="R19" s="212"/>
      <c r="S19" s="212"/>
      <c r="U19" s="212"/>
    </row>
    <row r="20" spans="17:22" x14ac:dyDescent="0.25">
      <c r="Q20" s="212"/>
      <c r="R20" s="212"/>
      <c r="S20" s="212"/>
      <c r="U20" s="212"/>
    </row>
    <row r="21" spans="17:22" x14ac:dyDescent="0.25">
      <c r="Q21" s="212"/>
      <c r="R21" s="212"/>
      <c r="S21" s="212"/>
      <c r="U21" s="212"/>
    </row>
    <row r="22" spans="17:22" x14ac:dyDescent="0.25">
      <c r="Q22" s="212"/>
      <c r="R22" s="212"/>
      <c r="S22" s="212"/>
    </row>
    <row r="23" spans="17:22" x14ac:dyDescent="0.25">
      <c r="Q23" s="212"/>
      <c r="R23" s="212"/>
      <c r="S23" s="212"/>
      <c r="T23" s="212"/>
      <c r="U23" s="212"/>
      <c r="V23" s="40"/>
    </row>
    <row r="24" spans="17:22" x14ac:dyDescent="0.25">
      <c r="Q24" s="212"/>
      <c r="R24" s="212"/>
      <c r="S24" s="212"/>
      <c r="T24" s="212"/>
      <c r="U24" s="212"/>
      <c r="V24" s="40"/>
    </row>
    <row r="25" spans="17:22" x14ac:dyDescent="0.25">
      <c r="Q25" s="212"/>
      <c r="R25" s="212"/>
      <c r="S25" s="212"/>
      <c r="T25" s="212"/>
      <c r="U25" s="212"/>
      <c r="V25" s="40"/>
    </row>
    <row r="26" spans="17:22" x14ac:dyDescent="0.25">
      <c r="Q26" s="212"/>
      <c r="R26" s="212"/>
      <c r="S26" s="212"/>
      <c r="T26" s="212"/>
      <c r="U26" s="212"/>
      <c r="V26" s="40"/>
    </row>
    <row r="27" spans="17:22" x14ac:dyDescent="0.25">
      <c r="Q27" s="212"/>
      <c r="R27" s="212"/>
      <c r="S27" s="212"/>
    </row>
    <row r="28" spans="17:22" x14ac:dyDescent="0.25">
      <c r="Q28" s="212"/>
      <c r="R28" s="212"/>
      <c r="S28" s="212"/>
      <c r="T28" s="212"/>
      <c r="U28" s="212"/>
      <c r="V28" s="40"/>
    </row>
    <row r="29" spans="17:22" x14ac:dyDescent="0.25">
      <c r="Q29" s="212"/>
      <c r="R29" s="212"/>
      <c r="S29" s="212"/>
      <c r="T29" s="212"/>
      <c r="U29" s="212"/>
      <c r="V29" s="40"/>
    </row>
    <row r="30" spans="17:22" x14ac:dyDescent="0.25">
      <c r="Q30" s="212"/>
      <c r="R30" s="212"/>
      <c r="S30" s="212"/>
      <c r="T30" s="212"/>
      <c r="U30" s="212"/>
      <c r="V30" s="40"/>
    </row>
    <row r="31" spans="17:22" x14ac:dyDescent="0.25">
      <c r="Q31" s="212"/>
      <c r="R31" s="212"/>
      <c r="S31" s="212"/>
      <c r="T31" s="212"/>
      <c r="U31" s="212"/>
      <c r="V31" s="40"/>
    </row>
    <row r="32" spans="17:22" x14ac:dyDescent="0.25">
      <c r="Q32" s="212"/>
      <c r="R32" s="211"/>
      <c r="S32" s="211"/>
      <c r="T32" s="211"/>
      <c r="U32" s="211"/>
    </row>
    <row r="33" spans="1:30" x14ac:dyDescent="0.25">
      <c r="Q33" s="212"/>
      <c r="R33" s="211"/>
      <c r="S33" s="211"/>
      <c r="T33" s="211"/>
      <c r="U33" s="211"/>
      <c r="V33" s="40"/>
    </row>
    <row r="34" spans="1:30" x14ac:dyDescent="0.25">
      <c r="Q34" s="212"/>
      <c r="R34" s="211"/>
      <c r="S34" s="211"/>
      <c r="T34" s="211"/>
      <c r="U34" s="211"/>
      <c r="V34" s="40"/>
    </row>
    <row r="35" spans="1:30" x14ac:dyDescent="0.25">
      <c r="Q35" s="212"/>
      <c r="R35" s="211"/>
      <c r="S35" s="211"/>
      <c r="T35" s="211"/>
      <c r="U35" s="211"/>
      <c r="V35" s="40"/>
    </row>
    <row r="36" spans="1:30" x14ac:dyDescent="0.25">
      <c r="Q36" s="212"/>
      <c r="R36" s="211"/>
      <c r="S36" s="211"/>
      <c r="T36" s="211"/>
      <c r="U36" s="211"/>
      <c r="V36" s="40"/>
    </row>
    <row r="37" spans="1:30" s="34" customFormat="1" ht="15.9" customHeight="1" x14ac:dyDescent="0.25">
      <c r="A37" s="394" t="s">
        <v>420</v>
      </c>
      <c r="B37" s="394"/>
      <c r="C37" s="394"/>
      <c r="D37" s="394"/>
      <c r="E37" s="394"/>
      <c r="F37" s="394"/>
      <c r="G37" s="379"/>
      <c r="H37" s="379"/>
      <c r="I37" s="379"/>
      <c r="J37" s="379"/>
      <c r="K37" s="379"/>
      <c r="L37" s="379"/>
      <c r="M37" s="379"/>
      <c r="N37" s="379"/>
      <c r="O37" s="379"/>
      <c r="P37" s="379"/>
      <c r="Q37" s="212"/>
      <c r="R37" s="211"/>
      <c r="S37" s="211"/>
      <c r="T37" s="211"/>
      <c r="U37" s="211"/>
      <c r="V37" s="40"/>
      <c r="W37" s="29"/>
      <c r="X37" s="29"/>
      <c r="AA37" s="30"/>
      <c r="AB37" s="30"/>
      <c r="AC37" s="30"/>
      <c r="AD37" s="29"/>
    </row>
    <row r="38" spans="1:30" ht="13.5" customHeight="1" x14ac:dyDescent="0.25">
      <c r="A38" s="392" t="s">
        <v>244</v>
      </c>
      <c r="B38" s="392"/>
      <c r="C38" s="392"/>
      <c r="D38" s="392"/>
      <c r="E38" s="392"/>
      <c r="F38" s="392"/>
      <c r="G38" s="379"/>
      <c r="H38" s="379"/>
      <c r="I38" s="379"/>
      <c r="J38" s="379"/>
      <c r="K38" s="379"/>
      <c r="L38" s="379"/>
      <c r="M38" s="379"/>
      <c r="N38" s="379"/>
      <c r="O38" s="379"/>
      <c r="P38" s="379"/>
      <c r="R38" s="211"/>
      <c r="S38" s="211"/>
      <c r="T38" s="211"/>
      <c r="U38" s="211"/>
      <c r="V38" s="40"/>
    </row>
    <row r="39" spans="1:30" s="34" customFormat="1" ht="15.9" customHeight="1" x14ac:dyDescent="0.25">
      <c r="A39" s="392" t="s">
        <v>128</v>
      </c>
      <c r="B39" s="392"/>
      <c r="C39" s="392"/>
      <c r="D39" s="392"/>
      <c r="E39" s="392"/>
      <c r="F39" s="392"/>
      <c r="G39" s="379"/>
      <c r="H39" s="379"/>
      <c r="I39" s="379"/>
      <c r="J39" s="379"/>
      <c r="K39" s="379"/>
      <c r="L39" s="379"/>
      <c r="M39" s="379"/>
      <c r="N39" s="379"/>
      <c r="O39" s="379"/>
      <c r="P39" s="379"/>
      <c r="Q39" s="105"/>
      <c r="R39" s="211"/>
      <c r="S39" s="211"/>
      <c r="T39" s="211"/>
      <c r="U39" s="211"/>
      <c r="V39" s="40"/>
      <c r="W39" s="29"/>
      <c r="X39" s="29"/>
      <c r="Z39" s="35"/>
      <c r="AA39" s="30"/>
      <c r="AB39" s="30"/>
      <c r="AC39" s="30"/>
      <c r="AD39" s="29"/>
    </row>
    <row r="40" spans="1:30" s="34" customFormat="1" ht="15.9" customHeight="1" x14ac:dyDescent="0.25">
      <c r="A40" s="392" t="s">
        <v>237</v>
      </c>
      <c r="B40" s="392"/>
      <c r="C40" s="392"/>
      <c r="D40" s="392"/>
      <c r="E40" s="392"/>
      <c r="F40" s="392"/>
      <c r="G40" s="379"/>
      <c r="H40" s="379"/>
      <c r="I40" s="379"/>
      <c r="J40" s="379"/>
      <c r="K40" s="379"/>
      <c r="L40" s="379"/>
      <c r="M40" s="379"/>
      <c r="N40" s="379"/>
      <c r="O40" s="379"/>
      <c r="P40" s="379"/>
      <c r="Q40" s="105"/>
      <c r="R40" s="211"/>
      <c r="S40" s="211"/>
      <c r="T40" s="211"/>
      <c r="U40" s="21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129</v>
      </c>
      <c r="B42" s="401" t="s">
        <v>526</v>
      </c>
      <c r="C42" s="401"/>
      <c r="D42" s="401"/>
      <c r="E42" s="401"/>
      <c r="F42" s="401"/>
      <c r="G42" s="106"/>
      <c r="H42" s="106"/>
      <c r="I42" s="106"/>
      <c r="J42" s="106"/>
      <c r="K42" s="106"/>
      <c r="L42" s="106"/>
      <c r="M42" s="106"/>
      <c r="N42" s="106"/>
      <c r="O42" s="106"/>
      <c r="P42" s="106"/>
      <c r="V42" s="40"/>
    </row>
    <row r="43" spans="1:30" ht="15" customHeight="1" x14ac:dyDescent="0.25">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5">
      <c r="A44" s="114" t="s">
        <v>265</v>
      </c>
      <c r="B44" s="165">
        <v>949131</v>
      </c>
      <c r="C44" s="165">
        <v>987677</v>
      </c>
      <c r="D44" s="165">
        <v>998186</v>
      </c>
      <c r="E44" s="165">
        <v>1264101</v>
      </c>
      <c r="F44" s="165">
        <v>1497706</v>
      </c>
      <c r="G44" s="165"/>
      <c r="H44" s="165"/>
      <c r="I44" s="165"/>
      <c r="J44" s="165"/>
      <c r="K44" s="165"/>
      <c r="L44" s="165"/>
      <c r="M44" s="165"/>
      <c r="N44" s="165"/>
      <c r="O44" s="52"/>
      <c r="P44" s="52"/>
    </row>
    <row r="45" spans="1:30" ht="20.100000000000001" customHeight="1" x14ac:dyDescent="0.25">
      <c r="A45" s="114" t="s">
        <v>266</v>
      </c>
      <c r="B45" s="165">
        <v>501520</v>
      </c>
      <c r="C45" s="165">
        <v>472977</v>
      </c>
      <c r="D45" s="165">
        <v>530824</v>
      </c>
      <c r="E45" s="165">
        <v>640271</v>
      </c>
      <c r="F45" s="165">
        <v>689880</v>
      </c>
      <c r="G45" s="165"/>
      <c r="H45" s="165"/>
      <c r="I45" s="165"/>
      <c r="J45" s="165"/>
      <c r="K45" s="165"/>
      <c r="L45" s="165"/>
      <c r="M45" s="165"/>
      <c r="N45" s="165"/>
      <c r="O45" s="42"/>
      <c r="P45" s="42"/>
    </row>
    <row r="46" spans="1:30" ht="20.100000000000001" customHeight="1" x14ac:dyDescent="0.25">
      <c r="A46" s="114" t="s">
        <v>267</v>
      </c>
      <c r="B46" s="165">
        <v>84236</v>
      </c>
      <c r="C46" s="165">
        <v>69124</v>
      </c>
      <c r="D46" s="165">
        <v>53671</v>
      </c>
      <c r="E46" s="165">
        <v>110051</v>
      </c>
      <c r="F46" s="165">
        <v>115091</v>
      </c>
      <c r="G46" s="165"/>
      <c r="H46" s="165"/>
      <c r="I46" s="165"/>
      <c r="J46" s="165"/>
      <c r="K46" s="165"/>
      <c r="L46" s="165"/>
      <c r="M46" s="165"/>
      <c r="N46" s="165"/>
      <c r="O46" s="42"/>
      <c r="P46" s="42"/>
    </row>
    <row r="47" spans="1:30" s="2" customFormat="1" ht="20.100000000000001" customHeight="1" thickBot="1" x14ac:dyDescent="0.3">
      <c r="A47" s="187" t="s">
        <v>192</v>
      </c>
      <c r="B47" s="188">
        <v>1534887</v>
      </c>
      <c r="C47" s="188">
        <v>1529778</v>
      </c>
      <c r="D47" s="188">
        <v>1582681</v>
      </c>
      <c r="E47" s="188">
        <v>2014423</v>
      </c>
      <c r="F47" s="188">
        <v>2302677</v>
      </c>
      <c r="G47" s="221"/>
      <c r="H47" s="221"/>
      <c r="I47" s="221"/>
      <c r="J47" s="221"/>
      <c r="K47" s="221"/>
      <c r="L47" s="221"/>
      <c r="M47" s="221"/>
      <c r="N47" s="221"/>
      <c r="O47" s="186"/>
      <c r="P47" s="186"/>
    </row>
    <row r="48" spans="1:30" ht="30.75" customHeight="1" thickTop="1" x14ac:dyDescent="0.25">
      <c r="A48" s="399" t="s">
        <v>411</v>
      </c>
      <c r="B48" s="400"/>
      <c r="C48" s="400"/>
      <c r="D48" s="400"/>
      <c r="E48" s="400"/>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94" t="s">
        <v>513</v>
      </c>
      <c r="B1" s="394"/>
      <c r="C1" s="394"/>
      <c r="D1" s="394"/>
      <c r="E1" s="394"/>
      <c r="F1" s="394"/>
      <c r="U1" s="32"/>
    </row>
    <row r="2" spans="1:21" ht="15.9" customHeight="1" x14ac:dyDescent="0.25">
      <c r="A2" s="392" t="s">
        <v>136</v>
      </c>
      <c r="B2" s="392"/>
      <c r="C2" s="392"/>
      <c r="D2" s="392"/>
      <c r="E2" s="392"/>
      <c r="F2" s="392"/>
      <c r="G2" s="381"/>
      <c r="H2" s="381"/>
      <c r="U2" s="29"/>
    </row>
    <row r="3" spans="1:21" ht="15.9" customHeight="1" x14ac:dyDescent="0.25">
      <c r="A3" s="392" t="s">
        <v>128</v>
      </c>
      <c r="B3" s="392"/>
      <c r="C3" s="392"/>
      <c r="D3" s="392"/>
      <c r="E3" s="392"/>
      <c r="F3" s="392"/>
      <c r="G3" s="381"/>
      <c r="H3" s="381"/>
      <c r="R3" s="35" t="s">
        <v>124</v>
      </c>
      <c r="U3" s="56"/>
    </row>
    <row r="4" spans="1:21" ht="15.9" customHeight="1" thickBot="1" x14ac:dyDescent="0.3">
      <c r="A4" s="392" t="s">
        <v>237</v>
      </c>
      <c r="B4" s="392"/>
      <c r="C4" s="392"/>
      <c r="D4" s="392"/>
      <c r="E4" s="392"/>
      <c r="F4" s="392"/>
      <c r="G4" s="381"/>
      <c r="H4" s="381"/>
      <c r="M4" s="36"/>
      <c r="N4" s="403"/>
      <c r="O4" s="403"/>
      <c r="R4" s="35"/>
      <c r="U4" s="29"/>
    </row>
    <row r="5" spans="1:21" ht="18" customHeight="1" thickTop="1" x14ac:dyDescent="0.25">
      <c r="A5" s="61" t="s">
        <v>137</v>
      </c>
      <c r="B5" s="397">
        <v>2021</v>
      </c>
      <c r="C5" s="404" t="s">
        <v>526</v>
      </c>
      <c r="D5" s="404"/>
      <c r="E5" s="62" t="s">
        <v>142</v>
      </c>
      <c r="F5" s="62" t="s">
        <v>135</v>
      </c>
      <c r="G5" s="36"/>
      <c r="H5" s="36"/>
      <c r="M5" s="36"/>
      <c r="N5" s="36"/>
      <c r="O5" s="36"/>
      <c r="S5" s="30">
        <v>5666992</v>
      </c>
      <c r="U5" s="29"/>
    </row>
    <row r="6" spans="1:21" ht="18" customHeight="1" thickBot="1" x14ac:dyDescent="0.3">
      <c r="A6" s="63"/>
      <c r="B6" s="408"/>
      <c r="C6" s="50">
        <v>2021</v>
      </c>
      <c r="D6" s="50">
        <v>2022</v>
      </c>
      <c r="E6" s="50" t="s">
        <v>511</v>
      </c>
      <c r="F6" s="51">
        <v>2022</v>
      </c>
      <c r="G6" s="36"/>
      <c r="H6" s="36"/>
      <c r="M6" s="23"/>
      <c r="N6" s="23"/>
      <c r="O6" s="23"/>
      <c r="R6" s="34" t="s">
        <v>6</v>
      </c>
      <c r="S6" s="30">
        <v>3007993</v>
      </c>
      <c r="T6" s="57">
        <v>53.079182042254516</v>
      </c>
      <c r="U6" s="32"/>
    </row>
    <row r="7" spans="1:21" ht="18" customHeight="1" thickTop="1" x14ac:dyDescent="0.25">
      <c r="A7" s="392" t="s">
        <v>140</v>
      </c>
      <c r="B7" s="392"/>
      <c r="C7" s="392"/>
      <c r="D7" s="392"/>
      <c r="E7" s="392"/>
      <c r="F7" s="392"/>
      <c r="G7" s="36"/>
      <c r="H7" s="36"/>
      <c r="M7" s="23"/>
      <c r="N7" s="23"/>
      <c r="O7" s="23"/>
      <c r="R7" s="34" t="s">
        <v>7</v>
      </c>
      <c r="S7" s="30">
        <v>2658999</v>
      </c>
      <c r="T7" s="57">
        <v>46.920817957745484</v>
      </c>
      <c r="U7" s="29"/>
    </row>
    <row r="8" spans="1:21" ht="18" customHeight="1" x14ac:dyDescent="0.25">
      <c r="A8" s="58" t="s">
        <v>130</v>
      </c>
      <c r="B8" s="23">
        <v>17507085</v>
      </c>
      <c r="C8" s="23">
        <v>5039383</v>
      </c>
      <c r="D8" s="23">
        <v>5666992</v>
      </c>
      <c r="E8" s="31">
        <v>0.12454084160699831</v>
      </c>
      <c r="F8" s="58"/>
      <c r="G8" s="28"/>
      <c r="H8" s="28"/>
      <c r="M8" s="23"/>
      <c r="N8" s="23"/>
      <c r="O8" s="23"/>
      <c r="T8" s="57">
        <v>100</v>
      </c>
      <c r="U8" s="29"/>
    </row>
    <row r="9" spans="1:21" s="35" customFormat="1" ht="18" customHeight="1" x14ac:dyDescent="0.25">
      <c r="A9" s="26" t="s">
        <v>139</v>
      </c>
      <c r="B9" s="22">
        <v>6690321</v>
      </c>
      <c r="C9" s="22">
        <v>2786142</v>
      </c>
      <c r="D9" s="22">
        <v>3007993</v>
      </c>
      <c r="E9" s="27">
        <v>7.96265947679623E-2</v>
      </c>
      <c r="F9" s="27">
        <v>0.53079182042254514</v>
      </c>
      <c r="G9" s="28"/>
      <c r="H9" s="28"/>
      <c r="M9" s="22"/>
      <c r="N9" s="22"/>
      <c r="O9" s="22"/>
      <c r="P9" s="32"/>
      <c r="Q9" s="32"/>
      <c r="R9" s="35" t="s">
        <v>123</v>
      </c>
      <c r="S9" s="30">
        <v>5666992</v>
      </c>
      <c r="T9" s="57"/>
      <c r="U9" s="29"/>
    </row>
    <row r="10" spans="1:21" ht="18" customHeight="1" x14ac:dyDescent="0.25">
      <c r="A10" s="111" t="s">
        <v>268</v>
      </c>
      <c r="B10" s="23">
        <v>6278945</v>
      </c>
      <c r="C10" s="23">
        <v>2704393</v>
      </c>
      <c r="D10" s="23">
        <v>2908958</v>
      </c>
      <c r="E10" s="31">
        <v>7.5641742897574429E-2</v>
      </c>
      <c r="F10" s="31">
        <v>0.96707605370092287</v>
      </c>
      <c r="G10" s="58"/>
      <c r="H10" s="23"/>
      <c r="I10" s="23"/>
      <c r="J10" s="23"/>
      <c r="M10" s="23"/>
      <c r="N10" s="23"/>
      <c r="O10" s="23"/>
      <c r="R10" s="34" t="s">
        <v>8</v>
      </c>
      <c r="S10" s="30">
        <v>3799153</v>
      </c>
      <c r="T10" s="57">
        <v>67.040027584298684</v>
      </c>
      <c r="U10" s="32"/>
    </row>
    <row r="11" spans="1:21" ht="18" customHeight="1" x14ac:dyDescent="0.25">
      <c r="A11" s="111" t="s">
        <v>269</v>
      </c>
      <c r="B11" s="23">
        <v>115232</v>
      </c>
      <c r="C11" s="23">
        <v>17605</v>
      </c>
      <c r="D11" s="23">
        <v>32642</v>
      </c>
      <c r="E11" s="31">
        <v>0.85413234876455557</v>
      </c>
      <c r="F11" s="31">
        <v>1.085175397682109E-2</v>
      </c>
      <c r="G11" s="58"/>
      <c r="H11" s="23"/>
      <c r="I11" s="23"/>
      <c r="J11" s="23"/>
      <c r="M11" s="23"/>
      <c r="N11" s="23"/>
      <c r="O11" s="23"/>
      <c r="R11" s="34" t="s">
        <v>9</v>
      </c>
      <c r="S11" s="30">
        <v>422577</v>
      </c>
      <c r="T11" s="57">
        <v>7.4568130676732913</v>
      </c>
      <c r="U11" s="29"/>
    </row>
    <row r="12" spans="1:21" ht="18" customHeight="1" x14ac:dyDescent="0.25">
      <c r="A12" s="111" t="s">
        <v>270</v>
      </c>
      <c r="B12" s="23">
        <v>296144</v>
      </c>
      <c r="C12" s="23">
        <v>64144</v>
      </c>
      <c r="D12" s="23">
        <v>66393</v>
      </c>
      <c r="E12" s="31">
        <v>3.5061736093788973E-2</v>
      </c>
      <c r="F12" s="31">
        <v>2.207219232225607E-2</v>
      </c>
      <c r="G12" s="28"/>
      <c r="H12" s="33"/>
      <c r="M12" s="23"/>
      <c r="N12" s="23"/>
      <c r="O12" s="23"/>
      <c r="R12" s="34" t="s">
        <v>10</v>
      </c>
      <c r="S12" s="30">
        <v>1445262</v>
      </c>
      <c r="T12" s="57">
        <v>25.503159348028021</v>
      </c>
      <c r="U12" s="29"/>
    </row>
    <row r="13" spans="1:21" s="35" customFormat="1" ht="18" customHeight="1" x14ac:dyDescent="0.25">
      <c r="A13" s="26" t="s">
        <v>138</v>
      </c>
      <c r="B13" s="22">
        <v>10816765</v>
      </c>
      <c r="C13" s="22">
        <v>2253241</v>
      </c>
      <c r="D13" s="22">
        <v>2658999</v>
      </c>
      <c r="E13" s="27">
        <v>0.18007749725839359</v>
      </c>
      <c r="F13" s="27">
        <v>0.46920817957745486</v>
      </c>
      <c r="G13" s="28"/>
      <c r="H13" s="28"/>
      <c r="M13" s="22"/>
      <c r="N13" s="22"/>
      <c r="O13" s="22"/>
      <c r="P13" s="32"/>
      <c r="Q13" s="32"/>
      <c r="R13" s="34"/>
      <c r="S13" s="34"/>
      <c r="T13" s="57">
        <v>100</v>
      </c>
      <c r="U13" s="29"/>
    </row>
    <row r="14" spans="1:21" ht="18" customHeight="1" x14ac:dyDescent="0.25">
      <c r="A14" s="111" t="s">
        <v>268</v>
      </c>
      <c r="B14" s="23">
        <v>3981492</v>
      </c>
      <c r="C14" s="23">
        <v>851869</v>
      </c>
      <c r="D14" s="23">
        <v>890195</v>
      </c>
      <c r="E14" s="31">
        <v>4.499048562631109E-2</v>
      </c>
      <c r="F14" s="31">
        <v>0.33478575960351997</v>
      </c>
      <c r="G14" s="28"/>
      <c r="H14" s="33"/>
      <c r="M14" s="23"/>
      <c r="N14" s="23"/>
      <c r="O14" s="23"/>
      <c r="T14" s="57"/>
      <c r="U14" s="29"/>
    </row>
    <row r="15" spans="1:21" ht="18" customHeight="1" x14ac:dyDescent="0.25">
      <c r="A15" s="111" t="s">
        <v>269</v>
      </c>
      <c r="B15" s="23">
        <v>1644573</v>
      </c>
      <c r="C15" s="23">
        <v>379872</v>
      </c>
      <c r="D15" s="23">
        <v>389935</v>
      </c>
      <c r="E15" s="31">
        <v>2.6490502063853089E-2</v>
      </c>
      <c r="F15" s="31">
        <v>0.14664729095422752</v>
      </c>
      <c r="G15" s="28"/>
      <c r="H15" s="33"/>
      <c r="J15" s="30"/>
      <c r="U15" s="29"/>
    </row>
    <row r="16" spans="1:21" ht="18" customHeight="1" x14ac:dyDescent="0.25">
      <c r="A16" s="111" t="s">
        <v>270</v>
      </c>
      <c r="B16" s="23">
        <v>5190700</v>
      </c>
      <c r="C16" s="23">
        <v>1021500</v>
      </c>
      <c r="D16" s="23">
        <v>1378869</v>
      </c>
      <c r="E16" s="31">
        <v>0.34984728340675475</v>
      </c>
      <c r="F16" s="31">
        <v>0.51856694944225257</v>
      </c>
      <c r="G16" s="28"/>
      <c r="H16" s="33"/>
      <c r="M16" s="23"/>
      <c r="N16" s="23"/>
      <c r="O16" s="23"/>
    </row>
    <row r="17" spans="1:15" ht="18" customHeight="1" x14ac:dyDescent="0.25">
      <c r="A17" s="392" t="s">
        <v>141</v>
      </c>
      <c r="B17" s="392"/>
      <c r="C17" s="392"/>
      <c r="D17" s="392"/>
      <c r="E17" s="392"/>
      <c r="F17" s="392"/>
      <c r="G17" s="28"/>
      <c r="H17" s="33"/>
      <c r="M17" s="23"/>
      <c r="N17" s="23"/>
      <c r="O17" s="23"/>
    </row>
    <row r="18" spans="1:15" ht="18" customHeight="1" x14ac:dyDescent="0.25">
      <c r="A18" s="58" t="s">
        <v>130</v>
      </c>
      <c r="B18" s="23">
        <v>9554353</v>
      </c>
      <c r="C18" s="23">
        <v>2014423</v>
      </c>
      <c r="D18" s="23">
        <v>2302677</v>
      </c>
      <c r="E18" s="31">
        <v>0.14309506990339169</v>
      </c>
      <c r="F18" s="59"/>
      <c r="G18" s="28"/>
      <c r="K18" s="115"/>
      <c r="M18" s="23"/>
      <c r="N18" s="23"/>
      <c r="O18" s="23"/>
    </row>
    <row r="19" spans="1:15" ht="18" customHeight="1" x14ac:dyDescent="0.25">
      <c r="A19" s="26" t="s">
        <v>139</v>
      </c>
      <c r="B19" s="22">
        <v>1985497</v>
      </c>
      <c r="C19" s="22">
        <v>430135</v>
      </c>
      <c r="D19" s="22">
        <v>439533</v>
      </c>
      <c r="E19" s="27">
        <v>2.1848954398037825E-2</v>
      </c>
      <c r="F19" s="27">
        <v>0.19087913762981087</v>
      </c>
      <c r="G19" s="28"/>
      <c r="H19" s="22"/>
      <c r="I19" s="30"/>
      <c r="K19" s="220"/>
      <c r="L19" s="34"/>
      <c r="M19" s="23"/>
      <c r="N19" s="23"/>
      <c r="O19" s="23"/>
    </row>
    <row r="20" spans="1:15" ht="18" customHeight="1" x14ac:dyDescent="0.25">
      <c r="A20" s="111" t="s">
        <v>268</v>
      </c>
      <c r="B20" s="23">
        <v>1887331</v>
      </c>
      <c r="C20" s="23">
        <v>411535</v>
      </c>
      <c r="D20" s="23">
        <v>413651</v>
      </c>
      <c r="E20" s="31">
        <v>5.141725491148991E-3</v>
      </c>
      <c r="F20" s="31">
        <v>0.94111477408977251</v>
      </c>
      <c r="G20" s="28"/>
      <c r="H20" s="23"/>
      <c r="M20" s="23"/>
      <c r="N20" s="23"/>
      <c r="O20" s="23"/>
    </row>
    <row r="21" spans="1:15" ht="18" customHeight="1" x14ac:dyDescent="0.25">
      <c r="A21" s="111" t="s">
        <v>269</v>
      </c>
      <c r="B21" s="23">
        <v>67786</v>
      </c>
      <c r="C21" s="23">
        <v>12994</v>
      </c>
      <c r="D21" s="23">
        <v>16988</v>
      </c>
      <c r="E21" s="31">
        <v>0.30737263352316452</v>
      </c>
      <c r="F21" s="31">
        <v>3.8650112733287376E-2</v>
      </c>
      <c r="G21" s="28"/>
      <c r="H21" s="23"/>
      <c r="J21" s="115"/>
      <c r="K21" s="30"/>
      <c r="M21" s="23"/>
      <c r="N21" s="23"/>
      <c r="O21" s="23"/>
    </row>
    <row r="22" spans="1:15" ht="18" customHeight="1" x14ac:dyDescent="0.25">
      <c r="A22" s="111" t="s">
        <v>270</v>
      </c>
      <c r="B22" s="23">
        <v>30380</v>
      </c>
      <c r="C22" s="23">
        <v>5606</v>
      </c>
      <c r="D22" s="23">
        <v>8894</v>
      </c>
      <c r="E22" s="31">
        <v>0.58651444880485193</v>
      </c>
      <c r="F22" s="31">
        <v>2.0235113176940069E-2</v>
      </c>
      <c r="G22" s="28"/>
      <c r="H22" s="23"/>
      <c r="J22" s="115"/>
      <c r="K22" s="30"/>
      <c r="M22" s="23"/>
      <c r="N22" s="23"/>
      <c r="O22" s="23"/>
    </row>
    <row r="23" spans="1:15" ht="18" customHeight="1" x14ac:dyDescent="0.25">
      <c r="A23" s="26" t="s">
        <v>138</v>
      </c>
      <c r="B23" s="22">
        <v>7568857</v>
      </c>
      <c r="C23" s="22">
        <v>1584288</v>
      </c>
      <c r="D23" s="22">
        <v>1863143</v>
      </c>
      <c r="E23" s="27">
        <v>0.17601282090125028</v>
      </c>
      <c r="F23" s="27">
        <v>0.8091204280930413</v>
      </c>
      <c r="G23" s="28"/>
      <c r="H23" s="22"/>
      <c r="J23" s="115"/>
      <c r="K23" s="30"/>
      <c r="M23" s="23"/>
      <c r="N23" s="23"/>
      <c r="O23" s="23"/>
    </row>
    <row r="24" spans="1:15" ht="18" customHeight="1" x14ac:dyDescent="0.25">
      <c r="A24" s="111" t="s">
        <v>268</v>
      </c>
      <c r="B24" s="23">
        <v>3901262</v>
      </c>
      <c r="C24" s="23">
        <v>852566</v>
      </c>
      <c r="D24" s="23">
        <v>1084055</v>
      </c>
      <c r="E24" s="31">
        <v>0.27152032804498422</v>
      </c>
      <c r="F24" s="31">
        <v>0.58184208082793432</v>
      </c>
      <c r="G24" s="28"/>
      <c r="H24" s="23"/>
      <c r="M24" s="23"/>
      <c r="N24" s="23"/>
      <c r="O24" s="23"/>
    </row>
    <row r="25" spans="1:15" ht="18" customHeight="1" x14ac:dyDescent="0.25">
      <c r="A25" s="111" t="s">
        <v>269</v>
      </c>
      <c r="B25" s="23">
        <v>3117089</v>
      </c>
      <c r="C25" s="23">
        <v>627278</v>
      </c>
      <c r="D25" s="23">
        <v>672892</v>
      </c>
      <c r="E25" s="31">
        <v>7.2717359767120793E-2</v>
      </c>
      <c r="F25" s="31">
        <v>0.36115961040027522</v>
      </c>
      <c r="G25" s="28"/>
      <c r="H25" s="23"/>
    </row>
    <row r="26" spans="1:15" ht="18" customHeight="1" x14ac:dyDescent="0.25">
      <c r="A26" s="111" t="s">
        <v>270</v>
      </c>
      <c r="B26" s="23">
        <v>550506</v>
      </c>
      <c r="C26" s="23">
        <v>104444</v>
      </c>
      <c r="D26" s="23">
        <v>106196</v>
      </c>
      <c r="E26" s="31">
        <v>1.6774539466125386E-2</v>
      </c>
      <c r="F26" s="31">
        <v>5.6998308771790462E-2</v>
      </c>
      <c r="G26" s="28"/>
      <c r="H26" s="23"/>
      <c r="M26" s="23"/>
      <c r="N26" s="23"/>
      <c r="O26" s="23"/>
    </row>
    <row r="27" spans="1:15" ht="18" customHeight="1" x14ac:dyDescent="0.25">
      <c r="A27" s="392" t="s">
        <v>132</v>
      </c>
      <c r="B27" s="392"/>
      <c r="C27" s="392"/>
      <c r="D27" s="392"/>
      <c r="E27" s="392"/>
      <c r="F27" s="392"/>
      <c r="G27" s="28"/>
      <c r="H27" s="33"/>
      <c r="M27" s="23"/>
      <c r="N27" s="23"/>
      <c r="O27" s="23"/>
    </row>
    <row r="28" spans="1:15" ht="18" customHeight="1" x14ac:dyDescent="0.25">
      <c r="A28" s="58" t="s">
        <v>130</v>
      </c>
      <c r="B28" s="23">
        <v>7952732</v>
      </c>
      <c r="C28" s="23">
        <v>3024960</v>
      </c>
      <c r="D28" s="23">
        <v>3364315</v>
      </c>
      <c r="E28" s="31">
        <v>0.11218495451179519</v>
      </c>
      <c r="F28" s="28"/>
      <c r="G28" s="28"/>
      <c r="H28" s="28"/>
      <c r="M28" s="23"/>
      <c r="N28" s="23"/>
      <c r="O28" s="23"/>
    </row>
    <row r="29" spans="1:15" ht="18" customHeight="1" x14ac:dyDescent="0.25">
      <c r="A29" s="26" t="s">
        <v>320</v>
      </c>
      <c r="B29" s="22">
        <v>4704824</v>
      </c>
      <c r="C29" s="22">
        <v>2356007</v>
      </c>
      <c r="D29" s="22">
        <v>2568460</v>
      </c>
      <c r="E29" s="27">
        <v>9.017502919133942E-2</v>
      </c>
      <c r="F29" s="27">
        <v>0.76344218659667717</v>
      </c>
      <c r="G29" s="28"/>
      <c r="H29" s="33"/>
      <c r="M29" s="23"/>
      <c r="N29" s="23"/>
      <c r="O29" s="23"/>
    </row>
    <row r="30" spans="1:15" ht="18" customHeight="1" x14ac:dyDescent="0.25">
      <c r="A30" s="111" t="s">
        <v>321</v>
      </c>
      <c r="B30" s="23">
        <v>4391614</v>
      </c>
      <c r="C30" s="23">
        <v>2292858</v>
      </c>
      <c r="D30" s="23">
        <v>2495307</v>
      </c>
      <c r="E30" s="31">
        <v>8.829548101103514E-2</v>
      </c>
      <c r="F30" s="31">
        <v>0.97151873106842235</v>
      </c>
      <c r="G30" s="28"/>
      <c r="H30" s="33"/>
      <c r="M30" s="23"/>
      <c r="N30" s="23"/>
      <c r="O30" s="23"/>
    </row>
    <row r="31" spans="1:15" ht="18" customHeight="1" x14ac:dyDescent="0.25">
      <c r="A31" s="111" t="s">
        <v>322</v>
      </c>
      <c r="B31" s="23">
        <v>47446</v>
      </c>
      <c r="C31" s="23">
        <v>4611</v>
      </c>
      <c r="D31" s="23">
        <v>15654</v>
      </c>
      <c r="E31" s="31">
        <v>2.3949251789199741</v>
      </c>
      <c r="F31" s="31">
        <v>6.0947026622956944E-3</v>
      </c>
      <c r="G31" s="28"/>
      <c r="H31" s="33"/>
      <c r="M31" s="23"/>
      <c r="N31" s="23"/>
      <c r="O31" s="23"/>
    </row>
    <row r="32" spans="1:15" ht="18" customHeight="1" x14ac:dyDescent="0.25">
      <c r="A32" s="111" t="s">
        <v>323</v>
      </c>
      <c r="B32" s="23">
        <v>265764</v>
      </c>
      <c r="C32" s="23">
        <v>58538</v>
      </c>
      <c r="D32" s="23">
        <v>57499</v>
      </c>
      <c r="E32" s="31">
        <v>-1.7749154395435444E-2</v>
      </c>
      <c r="F32" s="31">
        <v>2.2386566269281982E-2</v>
      </c>
      <c r="G32" s="28"/>
      <c r="H32" s="33"/>
      <c r="M32" s="23"/>
      <c r="N32" s="23"/>
      <c r="O32" s="23"/>
    </row>
    <row r="33" spans="1:15" ht="18" customHeight="1" x14ac:dyDescent="0.25">
      <c r="A33" s="26" t="s">
        <v>324</v>
      </c>
      <c r="B33" s="22">
        <v>3247908</v>
      </c>
      <c r="C33" s="22">
        <v>668953</v>
      </c>
      <c r="D33" s="22">
        <v>795856</v>
      </c>
      <c r="E33" s="27">
        <v>0.18970391043914894</v>
      </c>
      <c r="F33" s="27">
        <v>0.23655811064065047</v>
      </c>
      <c r="G33" s="28"/>
      <c r="H33" s="33"/>
      <c r="M33" s="23"/>
      <c r="N33" s="23"/>
      <c r="O33" s="23"/>
    </row>
    <row r="34" spans="1:15" ht="18" customHeight="1" x14ac:dyDescent="0.25">
      <c r="A34" s="111" t="s">
        <v>321</v>
      </c>
      <c r="B34" s="23">
        <v>80230</v>
      </c>
      <c r="C34" s="23">
        <v>-697</v>
      </c>
      <c r="D34" s="23">
        <v>-193860</v>
      </c>
      <c r="E34" s="31">
        <v>-277.13486370157818</v>
      </c>
      <c r="F34" s="31">
        <v>-0.24358677951790272</v>
      </c>
      <c r="G34" s="28"/>
      <c r="H34" s="33"/>
      <c r="M34" s="23"/>
      <c r="N34" s="23"/>
      <c r="O34" s="23"/>
    </row>
    <row r="35" spans="1:15" ht="18" customHeight="1" x14ac:dyDescent="0.25">
      <c r="A35" s="111" t="s">
        <v>322</v>
      </c>
      <c r="B35" s="23">
        <v>-1472516</v>
      </c>
      <c r="C35" s="23">
        <v>-247406</v>
      </c>
      <c r="D35" s="23">
        <v>-282957</v>
      </c>
      <c r="E35" s="31">
        <v>-0.14369497910317455</v>
      </c>
      <c r="F35" s="31">
        <v>-0.35553793651112764</v>
      </c>
      <c r="G35" s="33"/>
      <c r="H35" s="33"/>
      <c r="M35" s="23"/>
      <c r="N35" s="23"/>
      <c r="O35" s="23"/>
    </row>
    <row r="36" spans="1:15" ht="18" customHeight="1" thickBot="1" x14ac:dyDescent="0.3">
      <c r="A36" s="64" t="s">
        <v>323</v>
      </c>
      <c r="B36" s="64">
        <v>4640194</v>
      </c>
      <c r="C36" s="64">
        <v>917056</v>
      </c>
      <c r="D36" s="64">
        <v>1272673</v>
      </c>
      <c r="E36" s="65">
        <v>0.38778111696559425</v>
      </c>
      <c r="F36" s="65">
        <v>1.5991247160290303</v>
      </c>
      <c r="G36" s="28"/>
      <c r="H36" s="33"/>
      <c r="M36" s="23"/>
      <c r="N36" s="23"/>
      <c r="O36" s="23"/>
    </row>
    <row r="37" spans="1:15" ht="25.5" customHeight="1" thickTop="1" x14ac:dyDescent="0.25">
      <c r="A37" s="399" t="s">
        <v>410</v>
      </c>
      <c r="B37" s="400"/>
      <c r="C37" s="400"/>
      <c r="D37" s="400"/>
      <c r="E37" s="400"/>
      <c r="F37" s="58"/>
      <c r="G37" s="58"/>
      <c r="H37" s="58"/>
      <c r="M37" s="23"/>
      <c r="N37" s="23"/>
      <c r="O37" s="23"/>
    </row>
    <row r="39" spans="1:15" ht="15.9" customHeight="1" x14ac:dyDescent="0.25">
      <c r="A39" s="407"/>
      <c r="B39" s="407"/>
      <c r="C39" s="407"/>
      <c r="D39" s="407"/>
      <c r="E39" s="407"/>
      <c r="F39" s="381"/>
      <c r="G39" s="381"/>
      <c r="H39" s="381"/>
    </row>
    <row r="40" spans="1:15" ht="15.9" customHeight="1" x14ac:dyDescent="0.25"/>
    <row r="41" spans="1:15" ht="15.9" customHeight="1" x14ac:dyDescent="0.25">
      <c r="G41" s="381"/>
    </row>
    <row r="42" spans="1:15" ht="15.9" customHeight="1" x14ac:dyDescent="0.25">
      <c r="H42" s="60"/>
      <c r="I42" s="30"/>
      <c r="J42" s="30"/>
      <c r="K42" s="30"/>
    </row>
    <row r="43" spans="1:15" ht="15.9" customHeight="1" x14ac:dyDescent="0.25">
      <c r="G43" s="381"/>
      <c r="I43" s="30"/>
      <c r="J43" s="30"/>
      <c r="K43" s="30"/>
    </row>
    <row r="44" spans="1:15" ht="15.9" customHeight="1" x14ac:dyDescent="0.25">
      <c r="I44" s="30"/>
      <c r="J44" s="30"/>
      <c r="K44" s="30"/>
    </row>
    <row r="45" spans="1:15" ht="15.9" customHeight="1" x14ac:dyDescent="0.25">
      <c r="G45" s="381"/>
      <c r="I45" s="30"/>
      <c r="J45" s="30"/>
      <c r="K45" s="30"/>
    </row>
    <row r="46" spans="1:15" ht="15.9" customHeight="1" x14ac:dyDescent="0.25">
      <c r="I46" s="30"/>
      <c r="J46" s="30"/>
      <c r="K46" s="30"/>
    </row>
    <row r="47" spans="1:15" ht="15.9" customHeight="1" x14ac:dyDescent="0.25">
      <c r="G47" s="381"/>
      <c r="I47" s="30"/>
      <c r="J47" s="30"/>
      <c r="K47" s="30"/>
    </row>
    <row r="48" spans="1:15" ht="15.9" customHeight="1" x14ac:dyDescent="0.25">
      <c r="I48" s="30"/>
      <c r="J48" s="30"/>
      <c r="K48" s="30"/>
    </row>
    <row r="49" spans="7:11" ht="15.9" customHeight="1" x14ac:dyDescent="0.25">
      <c r="G49" s="381"/>
      <c r="I49" s="30"/>
      <c r="J49" s="30"/>
      <c r="K49" s="30"/>
    </row>
    <row r="50" spans="7:11" ht="15.9" customHeight="1" x14ac:dyDescent="0.25">
      <c r="I50" s="30"/>
      <c r="J50" s="30"/>
      <c r="K50" s="30"/>
    </row>
    <row r="51" spans="7:11" ht="15.9" customHeight="1" x14ac:dyDescent="0.25">
      <c r="G51" s="381"/>
    </row>
    <row r="52" spans="7:11" ht="15.9" customHeight="1" x14ac:dyDescent="0.25">
      <c r="I52" s="30"/>
      <c r="J52" s="30"/>
      <c r="K52" s="30"/>
    </row>
    <row r="53" spans="7:11" ht="15.9" customHeight="1" x14ac:dyDescent="0.25">
      <c r="G53" s="381"/>
      <c r="I53" s="30"/>
      <c r="J53" s="30"/>
      <c r="K53" s="30"/>
    </row>
    <row r="54" spans="7:11" ht="15.9" customHeight="1" x14ac:dyDescent="0.25">
      <c r="I54" s="30"/>
      <c r="J54" s="30"/>
      <c r="K54" s="30"/>
    </row>
    <row r="55" spans="7:11" ht="15.9" customHeight="1" x14ac:dyDescent="0.25">
      <c r="G55" s="381"/>
      <c r="I55" s="30"/>
      <c r="J55" s="30"/>
      <c r="K55" s="30"/>
    </row>
    <row r="56" spans="7:11" ht="15.9" customHeight="1" x14ac:dyDescent="0.25">
      <c r="I56" s="30"/>
      <c r="J56" s="30"/>
      <c r="K56" s="30"/>
    </row>
    <row r="57" spans="7:11" ht="15.9" customHeight="1" x14ac:dyDescent="0.25">
      <c r="G57" s="381"/>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81"/>
      <c r="I60" s="30"/>
      <c r="J60" s="30"/>
      <c r="K60" s="30"/>
    </row>
    <row r="61" spans="7:11" ht="15.9" customHeight="1" x14ac:dyDescent="0.25"/>
    <row r="62" spans="7:11" ht="15.9" customHeight="1" x14ac:dyDescent="0.25">
      <c r="G62" s="381"/>
      <c r="I62" s="30"/>
      <c r="J62" s="30"/>
      <c r="K62" s="30"/>
    </row>
    <row r="63" spans="7:11" ht="15.9" customHeight="1" x14ac:dyDescent="0.25">
      <c r="I63" s="30"/>
      <c r="J63" s="30"/>
      <c r="K63" s="30"/>
    </row>
    <row r="64" spans="7:11" ht="15.9" customHeight="1" x14ac:dyDescent="0.25">
      <c r="G64" s="381"/>
      <c r="I64" s="30"/>
      <c r="J64" s="30"/>
      <c r="K64" s="30"/>
    </row>
    <row r="65" spans="1:11" ht="15.9" customHeight="1" x14ac:dyDescent="0.25">
      <c r="I65" s="30"/>
      <c r="J65" s="30"/>
      <c r="K65" s="30"/>
    </row>
    <row r="66" spans="1:11" ht="15.9" customHeight="1" x14ac:dyDescent="0.25">
      <c r="G66" s="381"/>
      <c r="I66" s="30"/>
      <c r="J66" s="30"/>
      <c r="K66" s="30"/>
    </row>
    <row r="67" spans="1:11" ht="15.9" customHeight="1" x14ac:dyDescent="0.25">
      <c r="I67" s="30"/>
      <c r="J67" s="30"/>
      <c r="K67" s="30"/>
    </row>
    <row r="68" spans="1:11" ht="15.9" customHeight="1" x14ac:dyDescent="0.25">
      <c r="G68" s="381"/>
      <c r="I68" s="30"/>
      <c r="J68" s="30"/>
      <c r="K68" s="30"/>
    </row>
    <row r="69" spans="1:11" ht="15.9" customHeight="1" x14ac:dyDescent="0.25">
      <c r="I69" s="30"/>
      <c r="J69" s="30"/>
      <c r="K69" s="30"/>
    </row>
    <row r="70" spans="1:11" ht="15.9" customHeight="1" x14ac:dyDescent="0.25">
      <c r="G70" s="381"/>
      <c r="I70" s="30"/>
      <c r="J70" s="30"/>
      <c r="K70" s="30"/>
    </row>
    <row r="71" spans="1:11" ht="15.9" customHeight="1" x14ac:dyDescent="0.25"/>
    <row r="72" spans="1:11" ht="15.9" customHeight="1" x14ac:dyDescent="0.25">
      <c r="G72" s="381"/>
    </row>
    <row r="73" spans="1:11" ht="15.9" customHeight="1" x14ac:dyDescent="0.25"/>
    <row r="74" spans="1:11" ht="15.9" customHeight="1" x14ac:dyDescent="0.25">
      <c r="G74" s="381"/>
    </row>
    <row r="75" spans="1:11" ht="15.9" customHeight="1" x14ac:dyDescent="0.25"/>
    <row r="76" spans="1:11" ht="15.9" customHeight="1" x14ac:dyDescent="0.25">
      <c r="G76" s="381"/>
    </row>
    <row r="77" spans="1:11" ht="15.9" customHeight="1" x14ac:dyDescent="0.25"/>
    <row r="78" spans="1:11" ht="15.9" customHeight="1" x14ac:dyDescent="0.25">
      <c r="G78" s="381"/>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405"/>
      <c r="B81" s="406"/>
      <c r="C81" s="406"/>
      <c r="D81" s="406"/>
      <c r="E81" s="406"/>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394" t="s">
        <v>514</v>
      </c>
      <c r="B1" s="394"/>
      <c r="C1" s="394"/>
      <c r="D1" s="394"/>
      <c r="U1" s="67"/>
      <c r="V1" s="67"/>
      <c r="W1" s="67"/>
      <c r="X1" s="67"/>
      <c r="Y1" s="67"/>
      <c r="Z1" s="67"/>
    </row>
    <row r="2" spans="1:256" ht="15.9" customHeight="1" x14ac:dyDescent="0.2">
      <c r="A2" s="392" t="s">
        <v>145</v>
      </c>
      <c r="B2" s="392"/>
      <c r="C2" s="392"/>
      <c r="D2" s="392"/>
      <c r="E2" s="67"/>
      <c r="F2" s="67"/>
      <c r="G2" s="67"/>
      <c r="H2" s="67"/>
      <c r="I2" s="67"/>
      <c r="J2" s="67"/>
      <c r="K2" s="67"/>
      <c r="L2" s="67"/>
      <c r="M2" s="67"/>
      <c r="N2" s="67"/>
      <c r="O2" s="67"/>
      <c r="P2" s="67"/>
      <c r="Q2" s="409"/>
      <c r="R2" s="409"/>
      <c r="S2" s="409"/>
      <c r="T2" s="409"/>
      <c r="U2" s="67"/>
      <c r="V2" s="67" t="s">
        <v>164</v>
      </c>
      <c r="W2" s="67"/>
      <c r="X2" s="67"/>
      <c r="Y2" s="67"/>
      <c r="Z2" s="67"/>
      <c r="AA2" s="382"/>
      <c r="AB2" s="382"/>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c r="IO2" s="409"/>
      <c r="IP2" s="409"/>
      <c r="IQ2" s="409"/>
      <c r="IR2" s="409"/>
      <c r="IS2" s="409"/>
      <c r="IT2" s="409"/>
      <c r="IU2" s="409"/>
      <c r="IV2" s="409"/>
    </row>
    <row r="3" spans="1:256" ht="15.9" customHeight="1" thickBot="1" x14ac:dyDescent="0.25">
      <c r="A3" s="415" t="s">
        <v>237</v>
      </c>
      <c r="B3" s="415"/>
      <c r="C3" s="415"/>
      <c r="D3" s="415"/>
      <c r="E3" s="67"/>
      <c r="F3" s="67"/>
      <c r="M3" s="67"/>
      <c r="N3" s="67"/>
      <c r="O3" s="67"/>
      <c r="P3" s="67"/>
      <c r="Q3" s="409"/>
      <c r="R3" s="409"/>
      <c r="S3" s="409"/>
      <c r="T3" s="409"/>
      <c r="U3" s="67"/>
      <c r="V3" s="67"/>
      <c r="W3" s="67"/>
      <c r="X3" s="67"/>
      <c r="Y3" s="67"/>
      <c r="Z3" s="67"/>
      <c r="AA3" s="382"/>
      <c r="AB3" s="382"/>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row>
    <row r="4" spans="1:256" s="67" customFormat="1" ht="14.1" customHeight="1" thickTop="1" x14ac:dyDescent="0.25">
      <c r="A4" s="38" t="s">
        <v>146</v>
      </c>
      <c r="B4" s="62" t="s">
        <v>4</v>
      </c>
      <c r="C4" s="62" t="s">
        <v>5</v>
      </c>
      <c r="D4" s="62" t="s">
        <v>34</v>
      </c>
      <c r="U4" s="66"/>
      <c r="V4" s="66" t="s">
        <v>33</v>
      </c>
      <c r="W4" s="68">
        <v>5666992</v>
      </c>
      <c r="X4" s="69">
        <v>100</v>
      </c>
      <c r="Y4" s="66"/>
      <c r="Z4" s="66"/>
    </row>
    <row r="5" spans="1:256" s="67" customFormat="1" ht="14.1" customHeight="1" thickBot="1" x14ac:dyDescent="0.3">
      <c r="A5" s="63"/>
      <c r="B5" s="39"/>
      <c r="C5" s="242"/>
      <c r="D5" s="39"/>
      <c r="E5" s="71"/>
      <c r="F5" s="71"/>
      <c r="U5" s="66"/>
      <c r="V5" s="66" t="s">
        <v>39</v>
      </c>
      <c r="W5" s="68">
        <v>2972065.6328499964</v>
      </c>
      <c r="X5" s="72">
        <v>52.445206078462725</v>
      </c>
      <c r="Y5" s="66"/>
      <c r="Z5" s="66"/>
    </row>
    <row r="6" spans="1:256" ht="14.1" customHeight="1" thickTop="1" x14ac:dyDescent="0.2">
      <c r="A6" s="414" t="s">
        <v>36</v>
      </c>
      <c r="B6" s="414"/>
      <c r="C6" s="414"/>
      <c r="D6" s="414"/>
      <c r="E6" s="67"/>
      <c r="F6" s="67"/>
      <c r="V6" s="66" t="s">
        <v>37</v>
      </c>
      <c r="W6" s="68">
        <v>141070.51162</v>
      </c>
      <c r="X6" s="72">
        <v>2.4893366996106576</v>
      </c>
    </row>
    <row r="7" spans="1:256" ht="14.1" customHeight="1" x14ac:dyDescent="0.25">
      <c r="A7" s="243">
        <v>2021</v>
      </c>
      <c r="B7" s="244">
        <v>7576690.943049999</v>
      </c>
      <c r="C7" s="164">
        <v>844162.2684799995</v>
      </c>
      <c r="D7" s="244">
        <v>6732528.6745699998</v>
      </c>
      <c r="E7" s="73"/>
      <c r="F7" s="73"/>
      <c r="V7" s="66" t="s">
        <v>38</v>
      </c>
      <c r="W7" s="68">
        <v>1519513.9892899997</v>
      </c>
      <c r="X7" s="72">
        <v>26.813413346798438</v>
      </c>
    </row>
    <row r="8" spans="1:256" ht="14.1" customHeight="1" x14ac:dyDescent="0.25">
      <c r="A8" s="245" t="s">
        <v>533</v>
      </c>
      <c r="B8" s="244">
        <v>2591355.2960400009</v>
      </c>
      <c r="C8" s="164">
        <v>164979.50613999998</v>
      </c>
      <c r="D8" s="244">
        <v>2426375.7899000007</v>
      </c>
      <c r="E8" s="73"/>
      <c r="F8" s="73"/>
      <c r="V8" s="66" t="s">
        <v>40</v>
      </c>
      <c r="W8" s="68">
        <v>499888.82928000012</v>
      </c>
      <c r="X8" s="72">
        <v>8.8210611428426251</v>
      </c>
    </row>
    <row r="9" spans="1:256" ht="14.1" customHeight="1" x14ac:dyDescent="0.25">
      <c r="A9" s="245" t="s">
        <v>534</v>
      </c>
      <c r="B9" s="244">
        <v>2972065.6328499964</v>
      </c>
      <c r="C9" s="164">
        <v>196388.55363999994</v>
      </c>
      <c r="D9" s="244">
        <v>2775677.0792099964</v>
      </c>
      <c r="E9" s="73"/>
      <c r="F9" s="73"/>
      <c r="V9" s="66" t="s">
        <v>41</v>
      </c>
      <c r="W9" s="68">
        <v>534453.0369600039</v>
      </c>
      <c r="X9" s="72">
        <v>9.4309827322855568</v>
      </c>
    </row>
    <row r="10" spans="1:256" ht="14.1" customHeight="1" x14ac:dyDescent="0.25">
      <c r="A10" s="163" t="s">
        <v>535</v>
      </c>
      <c r="B10" s="248">
        <v>14.691553002854562</v>
      </c>
      <c r="C10" s="248">
        <v>19.038151001219838</v>
      </c>
      <c r="D10" s="248">
        <v>14.396009503721263</v>
      </c>
      <c r="E10" s="75"/>
      <c r="F10" s="75"/>
      <c r="V10" s="67" t="s">
        <v>165</v>
      </c>
    </row>
    <row r="11" spans="1:256" ht="14.1" customHeight="1" x14ac:dyDescent="0.25">
      <c r="A11" s="163"/>
      <c r="B11" s="246"/>
      <c r="C11" s="247"/>
      <c r="D11" s="246"/>
      <c r="E11" s="75"/>
      <c r="F11" s="75"/>
      <c r="G11"/>
      <c r="H11" s="304"/>
      <c r="I11" s="304"/>
      <c r="J11" s="362"/>
      <c r="K11" s="362"/>
      <c r="L11" s="362"/>
      <c r="M11" s="362"/>
      <c r="V11" s="66" t="s">
        <v>35</v>
      </c>
      <c r="W11" s="68">
        <v>2302677</v>
      </c>
      <c r="X11" s="69">
        <v>100</v>
      </c>
    </row>
    <row r="12" spans="1:256" ht="14.1" customHeight="1" x14ac:dyDescent="0.25">
      <c r="A12" s="414" t="s">
        <v>506</v>
      </c>
      <c r="B12" s="414"/>
      <c r="C12" s="414"/>
      <c r="D12" s="414"/>
      <c r="E12" s="67"/>
      <c r="F12" s="67"/>
      <c r="G12"/>
      <c r="H12" s="304"/>
      <c r="I12" s="304"/>
      <c r="J12" s="362"/>
      <c r="K12" s="362"/>
      <c r="L12" s="362"/>
      <c r="M12" s="362"/>
      <c r="V12" s="66" t="s">
        <v>39</v>
      </c>
      <c r="W12" s="68">
        <v>196388.55363999994</v>
      </c>
      <c r="X12" s="72">
        <v>8.5287060946889177</v>
      </c>
    </row>
    <row r="13" spans="1:256" ht="14.1" customHeight="1" x14ac:dyDescent="0.25">
      <c r="A13" s="243">
        <v>2021</v>
      </c>
      <c r="B13" s="244">
        <v>2230818.7434599996</v>
      </c>
      <c r="C13" s="164">
        <v>1157483.0907900005</v>
      </c>
      <c r="D13" s="244">
        <v>1073335.652669999</v>
      </c>
      <c r="E13" s="73"/>
      <c r="F13" s="73"/>
      <c r="G13"/>
      <c r="H13" s="304"/>
      <c r="I13" s="304"/>
      <c r="J13" s="362"/>
      <c r="K13" s="362"/>
      <c r="L13" s="362"/>
      <c r="M13" s="362"/>
      <c r="V13" s="66" t="s">
        <v>37</v>
      </c>
      <c r="W13" s="68">
        <v>1206450.2327800002</v>
      </c>
      <c r="X13" s="72">
        <v>52.393376612525344</v>
      </c>
    </row>
    <row r="14" spans="1:256" ht="14.1" customHeight="1" x14ac:dyDescent="0.25">
      <c r="A14" s="245" t="s">
        <v>533</v>
      </c>
      <c r="B14" s="244">
        <v>536749.6357699997</v>
      </c>
      <c r="C14" s="164">
        <v>255431.35593000005</v>
      </c>
      <c r="D14" s="244">
        <v>281318.27983999962</v>
      </c>
      <c r="E14" s="73"/>
      <c r="F14" s="73"/>
      <c r="G14"/>
      <c r="H14" s="304"/>
      <c r="I14" s="304"/>
      <c r="J14" s="362"/>
      <c r="K14" s="362"/>
      <c r="L14" s="362"/>
      <c r="M14" s="362"/>
      <c r="V14" s="66" t="s">
        <v>38</v>
      </c>
      <c r="W14" s="68">
        <v>349237.61663999967</v>
      </c>
      <c r="X14" s="72">
        <v>15.166591607941527</v>
      </c>
    </row>
    <row r="15" spans="1:256" ht="14.1" customHeight="1" x14ac:dyDescent="0.25">
      <c r="A15" s="245" t="s">
        <v>534</v>
      </c>
      <c r="B15" s="244">
        <v>499888.82928000012</v>
      </c>
      <c r="C15" s="164">
        <v>298587.00418000011</v>
      </c>
      <c r="D15" s="244">
        <v>201301.82510000002</v>
      </c>
      <c r="E15" s="73"/>
      <c r="F15" s="73"/>
      <c r="G15"/>
      <c r="H15"/>
      <c r="I15"/>
      <c r="J15"/>
      <c r="K15"/>
      <c r="V15" s="66" t="s">
        <v>40</v>
      </c>
      <c r="W15" s="68">
        <v>298587.00418000011</v>
      </c>
      <c r="X15" s="72">
        <v>12.96695125629865</v>
      </c>
    </row>
    <row r="16" spans="1:256" ht="14.1" customHeight="1" x14ac:dyDescent="0.25">
      <c r="A16" s="243" t="s">
        <v>535</v>
      </c>
      <c r="B16" s="248">
        <v>-6.8674115515924949</v>
      </c>
      <c r="C16" s="248">
        <v>16.895203837788308</v>
      </c>
      <c r="D16" s="248">
        <v>-28.443389738309619</v>
      </c>
      <c r="E16" s="75"/>
      <c r="F16" s="75"/>
      <c r="G16"/>
      <c r="H16" s="304"/>
      <c r="I16" s="304"/>
      <c r="J16" s="304"/>
      <c r="K16" s="304"/>
      <c r="L16" s="362"/>
      <c r="M16" s="362"/>
      <c r="V16" s="66" t="s">
        <v>41</v>
      </c>
      <c r="W16" s="68">
        <v>252013.59276000015</v>
      </c>
      <c r="X16" s="72">
        <v>10.944374428545563</v>
      </c>
    </row>
    <row r="17" spans="1:13" ht="14.1" customHeight="1" x14ac:dyDescent="0.25">
      <c r="A17" s="163"/>
      <c r="B17" s="248"/>
      <c r="C17" s="249"/>
      <c r="D17" s="248"/>
      <c r="E17" s="75"/>
      <c r="F17" s="75"/>
      <c r="G17" s="40"/>
      <c r="H17" s="40"/>
      <c r="I17" s="40"/>
      <c r="J17" s="304"/>
      <c r="K17" s="304"/>
      <c r="L17" s="362"/>
      <c r="M17" s="362"/>
    </row>
    <row r="18" spans="1:13" ht="14.1" customHeight="1" x14ac:dyDescent="0.25">
      <c r="A18" s="414" t="s">
        <v>37</v>
      </c>
      <c r="B18" s="414"/>
      <c r="C18" s="414"/>
      <c r="D18" s="414"/>
      <c r="E18" s="67"/>
      <c r="F18" s="67"/>
      <c r="G18" s="40"/>
      <c r="H18" s="40"/>
      <c r="I18" s="40"/>
      <c r="J18" s="304"/>
      <c r="K18" s="304"/>
      <c r="L18" s="362"/>
      <c r="M18" s="362"/>
    </row>
    <row r="19" spans="1:13" ht="14.1" customHeight="1" x14ac:dyDescent="0.25">
      <c r="A19" s="243">
        <v>2021</v>
      </c>
      <c r="B19" s="244">
        <v>609148.92289000039</v>
      </c>
      <c r="C19" s="164">
        <v>5033500.0081999991</v>
      </c>
      <c r="D19" s="244">
        <v>-4424351.0853099991</v>
      </c>
      <c r="E19" s="73"/>
      <c r="F19" s="73"/>
      <c r="G19" s="218"/>
      <c r="H19" s="304"/>
      <c r="I19" s="304"/>
      <c r="J19" s="304"/>
      <c r="K19" s="304"/>
      <c r="L19" s="362"/>
      <c r="M19" s="362"/>
    </row>
    <row r="20" spans="1:13" ht="14.1" customHeight="1" x14ac:dyDescent="0.25">
      <c r="A20" s="245" t="s">
        <v>533</v>
      </c>
      <c r="B20" s="244">
        <v>115086.95380000008</v>
      </c>
      <c r="C20" s="164">
        <v>969129.74047000031</v>
      </c>
      <c r="D20" s="244">
        <v>-854042.78667000029</v>
      </c>
      <c r="E20" s="73"/>
      <c r="F20" s="73"/>
      <c r="G20"/>
      <c r="H20"/>
      <c r="I20"/>
      <c r="J20"/>
      <c r="K20"/>
    </row>
    <row r="21" spans="1:13" ht="14.1" customHeight="1" x14ac:dyDescent="0.25">
      <c r="A21" s="245" t="s">
        <v>534</v>
      </c>
      <c r="B21" s="244">
        <v>141070.51162</v>
      </c>
      <c r="C21" s="164">
        <v>1206450.2327800002</v>
      </c>
      <c r="D21" s="244">
        <v>-1065379.7211600002</v>
      </c>
      <c r="E21" s="73"/>
      <c r="F21" s="73"/>
      <c r="G21"/>
      <c r="H21"/>
      <c r="I21"/>
      <c r="J21"/>
      <c r="K21"/>
    </row>
    <row r="22" spans="1:13" ht="14.1" customHeight="1" x14ac:dyDescent="0.25">
      <c r="A22" s="243" t="s">
        <v>535</v>
      </c>
      <c r="B22" s="248">
        <v>22.577326935904974</v>
      </c>
      <c r="C22" s="248">
        <v>24.488000151033052</v>
      </c>
      <c r="D22" s="248">
        <v>24.745473855475563</v>
      </c>
      <c r="E22" s="75"/>
      <c r="F22" s="75"/>
      <c r="G22"/>
      <c r="H22"/>
      <c r="I22"/>
      <c r="J22"/>
      <c r="K22"/>
    </row>
    <row r="23" spans="1:13" ht="14.1" customHeight="1" x14ac:dyDescent="0.25">
      <c r="A23" s="163"/>
      <c r="B23" s="248"/>
      <c r="C23" s="249"/>
      <c r="D23" s="248"/>
      <c r="E23" s="75"/>
      <c r="F23" s="75"/>
      <c r="G23"/>
      <c r="H23"/>
      <c r="I23"/>
      <c r="J23"/>
      <c r="K23"/>
    </row>
    <row r="24" spans="1:13" ht="14.1" customHeight="1" x14ac:dyDescent="0.25">
      <c r="A24" s="414" t="s">
        <v>38</v>
      </c>
      <c r="B24" s="414"/>
      <c r="C24" s="414"/>
      <c r="D24" s="414"/>
      <c r="E24" s="67"/>
      <c r="F24" s="67"/>
      <c r="G24"/>
      <c r="H24"/>
      <c r="I24"/>
      <c r="J24"/>
      <c r="K24"/>
    </row>
    <row r="25" spans="1:13" ht="14.1" customHeight="1" x14ac:dyDescent="0.25">
      <c r="A25" s="243">
        <v>2021</v>
      </c>
      <c r="B25" s="244">
        <v>4788113.7861099988</v>
      </c>
      <c r="C25" s="164">
        <v>1650739.1327400007</v>
      </c>
      <c r="D25" s="244">
        <v>3137374.6533699981</v>
      </c>
      <c r="E25" s="73"/>
      <c r="F25" s="73"/>
      <c r="G25" s="68"/>
      <c r="H25" s="68"/>
      <c r="I25" s="68"/>
      <c r="J25" s="68"/>
    </row>
    <row r="26" spans="1:13" ht="14.1" customHeight="1" x14ac:dyDescent="0.25">
      <c r="A26" s="245" t="s">
        <v>533</v>
      </c>
      <c r="B26" s="244">
        <v>1346436.4029299989</v>
      </c>
      <c r="C26" s="164">
        <v>424886.49233999994</v>
      </c>
      <c r="D26" s="244">
        <v>921549.91058999905</v>
      </c>
      <c r="E26" s="73"/>
      <c r="F26" s="73"/>
    </row>
    <row r="27" spans="1:13" ht="14.1" customHeight="1" x14ac:dyDescent="0.25">
      <c r="A27" s="245" t="s">
        <v>534</v>
      </c>
      <c r="B27" s="244">
        <v>1519513.9892899997</v>
      </c>
      <c r="C27" s="164">
        <v>349237.61663999967</v>
      </c>
      <c r="D27" s="244">
        <v>1170276.37265</v>
      </c>
      <c r="E27" s="73"/>
      <c r="F27" s="73"/>
    </row>
    <row r="28" spans="1:13" ht="14.1" customHeight="1" x14ac:dyDescent="0.25">
      <c r="A28" s="243" t="s">
        <v>535</v>
      </c>
      <c r="B28" s="248">
        <v>12.854493980062042</v>
      </c>
      <c r="C28" s="248">
        <v>-17.804490626043489</v>
      </c>
      <c r="D28" s="248">
        <v>26.990015321119198</v>
      </c>
      <c r="E28" s="70"/>
      <c r="F28" s="75"/>
    </row>
    <row r="29" spans="1:13" ht="14.1" customHeight="1" x14ac:dyDescent="0.25">
      <c r="A29" s="163"/>
      <c r="B29" s="248"/>
      <c r="C29" s="249"/>
      <c r="D29" s="248"/>
      <c r="E29" s="75"/>
      <c r="F29" s="76"/>
      <c r="G29" s="77"/>
      <c r="H29" s="78"/>
    </row>
    <row r="30" spans="1:13" ht="14.1" customHeight="1" x14ac:dyDescent="0.2">
      <c r="A30" s="414" t="s">
        <v>147</v>
      </c>
      <c r="B30" s="414"/>
      <c r="C30" s="414"/>
      <c r="D30" s="414"/>
      <c r="E30" s="67"/>
      <c r="F30" s="67"/>
    </row>
    <row r="31" spans="1:13" ht="14.1" customHeight="1" x14ac:dyDescent="0.25">
      <c r="A31" s="243">
        <v>2021</v>
      </c>
      <c r="B31" s="244">
        <v>2302312.6044900026</v>
      </c>
      <c r="C31" s="164">
        <v>868468.4997899998</v>
      </c>
      <c r="D31" s="244">
        <v>1433844.1047000028</v>
      </c>
      <c r="E31" s="79"/>
      <c r="F31" s="73"/>
      <c r="G31" s="73"/>
      <c r="H31" s="73"/>
    </row>
    <row r="32" spans="1:13" ht="14.1" customHeight="1" x14ac:dyDescent="0.25">
      <c r="A32" s="245" t="s">
        <v>533</v>
      </c>
      <c r="B32" s="244">
        <v>449754.7114599999</v>
      </c>
      <c r="C32" s="164">
        <v>199995.90511999978</v>
      </c>
      <c r="D32" s="244">
        <v>249758.80634000106</v>
      </c>
      <c r="E32" s="80"/>
      <c r="F32" s="73"/>
      <c r="G32" s="73"/>
      <c r="H32" s="73"/>
    </row>
    <row r="33" spans="1:8" ht="14.1" customHeight="1" x14ac:dyDescent="0.25">
      <c r="A33" s="245" t="s">
        <v>534</v>
      </c>
      <c r="B33" s="244">
        <v>534453.0369600039</v>
      </c>
      <c r="C33" s="164">
        <v>252013.59276000015</v>
      </c>
      <c r="D33" s="244">
        <v>282439.44420000352</v>
      </c>
      <c r="E33" s="80"/>
      <c r="F33" s="73"/>
      <c r="G33" s="73"/>
      <c r="H33" s="73"/>
    </row>
    <row r="34" spans="1:8" ht="14.1" customHeight="1" x14ac:dyDescent="0.25">
      <c r="A34" s="243" t="s">
        <v>535</v>
      </c>
      <c r="B34" s="248">
        <v>18.832115226776637</v>
      </c>
      <c r="C34" s="248">
        <v>26.00937634637528</v>
      </c>
      <c r="D34" s="248">
        <v>13.08487910352747</v>
      </c>
      <c r="E34" s="75"/>
      <c r="F34" s="73"/>
      <c r="G34" s="73"/>
      <c r="H34" s="73"/>
    </row>
    <row r="35" spans="1:8" ht="14.1" customHeight="1" x14ac:dyDescent="0.25">
      <c r="A35" s="163"/>
      <c r="B35" s="244"/>
      <c r="C35" s="164"/>
      <c r="D35" s="115"/>
      <c r="E35" s="75"/>
      <c r="F35" s="81"/>
      <c r="G35" s="81"/>
      <c r="H35" s="73"/>
    </row>
    <row r="36" spans="1:8" ht="14.1" customHeight="1" x14ac:dyDescent="0.25">
      <c r="A36" s="392" t="s">
        <v>132</v>
      </c>
      <c r="B36" s="392"/>
      <c r="C36" s="392"/>
      <c r="D36" s="392"/>
      <c r="E36" s="77"/>
      <c r="F36" s="77"/>
      <c r="G36" s="77"/>
      <c r="H36" s="78"/>
    </row>
    <row r="37" spans="1:8" ht="14.1" customHeight="1" x14ac:dyDescent="0.25">
      <c r="A37" s="243">
        <v>2021</v>
      </c>
      <c r="B37" s="244">
        <v>17507085</v>
      </c>
      <c r="C37" s="164">
        <v>9554353</v>
      </c>
      <c r="D37" s="244">
        <v>7952732</v>
      </c>
      <c r="E37" s="79"/>
      <c r="F37" s="73"/>
      <c r="G37" s="73"/>
      <c r="H37" s="73"/>
    </row>
    <row r="38" spans="1:8" ht="14.1" customHeight="1" x14ac:dyDescent="0.25">
      <c r="A38" s="245" t="s">
        <v>533</v>
      </c>
      <c r="B38" s="244">
        <v>5039383</v>
      </c>
      <c r="C38" s="164">
        <v>2014423</v>
      </c>
      <c r="D38" s="244">
        <v>3024960</v>
      </c>
      <c r="E38" s="81"/>
      <c r="F38" s="73"/>
      <c r="G38" s="73"/>
      <c r="H38" s="73"/>
    </row>
    <row r="39" spans="1:8" ht="14.1" customHeight="1" x14ac:dyDescent="0.25">
      <c r="A39" s="245" t="s">
        <v>534</v>
      </c>
      <c r="B39" s="244">
        <v>5666992</v>
      </c>
      <c r="C39" s="164">
        <v>2302677</v>
      </c>
      <c r="D39" s="244">
        <v>3364315</v>
      </c>
      <c r="E39" s="81"/>
      <c r="F39" s="73"/>
      <c r="G39" s="73"/>
      <c r="H39" s="73"/>
    </row>
    <row r="40" spans="1:8" ht="14.1" customHeight="1" thickBot="1" x14ac:dyDescent="0.3">
      <c r="A40" s="250" t="s">
        <v>535</v>
      </c>
      <c r="B40" s="250">
        <v>12.454084160699841</v>
      </c>
      <c r="C40" s="250">
        <v>14.309506990339171</v>
      </c>
      <c r="D40" s="250">
        <v>11.218495451179521</v>
      </c>
      <c r="E40" s="75"/>
      <c r="F40" s="73"/>
      <c r="G40" s="73"/>
      <c r="H40" s="73"/>
    </row>
    <row r="41" spans="1:8" ht="26.25" customHeight="1" thickTop="1" x14ac:dyDescent="0.2">
      <c r="A41" s="412" t="s">
        <v>412</v>
      </c>
      <c r="B41" s="413"/>
      <c r="C41" s="413"/>
      <c r="D41" s="413"/>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10"/>
      <c r="B83" s="411"/>
      <c r="C83" s="411"/>
      <c r="D83" s="411"/>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416" t="s">
        <v>168</v>
      </c>
      <c r="B1" s="416"/>
      <c r="C1" s="416"/>
      <c r="D1" s="416"/>
      <c r="E1" s="416"/>
      <c r="F1" s="416"/>
    </row>
    <row r="2" spans="1:6" ht="15.9" customHeight="1" x14ac:dyDescent="0.2">
      <c r="A2" s="417" t="s">
        <v>148</v>
      </c>
      <c r="B2" s="417"/>
      <c r="C2" s="417"/>
      <c r="D2" s="417"/>
      <c r="E2" s="417"/>
      <c r="F2" s="417"/>
    </row>
    <row r="3" spans="1:6" ht="15.9" customHeight="1" thickBot="1" x14ac:dyDescent="0.25">
      <c r="A3" s="417" t="s">
        <v>238</v>
      </c>
      <c r="B3" s="417"/>
      <c r="C3" s="417"/>
      <c r="D3" s="417"/>
      <c r="E3" s="417"/>
      <c r="F3" s="417"/>
    </row>
    <row r="4" spans="1:6" ht="12.75" customHeight="1" thickTop="1" x14ac:dyDescent="0.2">
      <c r="A4" s="419" t="s">
        <v>23</v>
      </c>
      <c r="B4" s="422">
        <v>2021</v>
      </c>
      <c r="C4" s="421" t="s">
        <v>526</v>
      </c>
      <c r="D4" s="421"/>
      <c r="E4" s="99" t="s">
        <v>143</v>
      </c>
      <c r="F4" s="100" t="s">
        <v>135</v>
      </c>
    </row>
    <row r="5" spans="1:6" ht="13.5" customHeight="1" thickBot="1" x14ac:dyDescent="0.25">
      <c r="A5" s="420"/>
      <c r="B5" s="423"/>
      <c r="C5" s="387">
        <v>2021</v>
      </c>
      <c r="D5" s="387">
        <v>2022</v>
      </c>
      <c r="E5" s="48" t="s">
        <v>511</v>
      </c>
      <c r="F5" s="49">
        <v>2022</v>
      </c>
    </row>
    <row r="6" spans="1:6" ht="10.8" thickTop="1" x14ac:dyDescent="0.2">
      <c r="A6" s="46"/>
      <c r="B6" s="44"/>
      <c r="C6" s="44"/>
      <c r="D6" s="44"/>
      <c r="E6" s="44"/>
      <c r="F6" s="47"/>
    </row>
    <row r="7" spans="1:6" ht="12.75" customHeight="1" x14ac:dyDescent="0.2">
      <c r="A7" s="43" t="s">
        <v>17</v>
      </c>
      <c r="B7" s="44">
        <v>4788447.325670002</v>
      </c>
      <c r="C7" s="44">
        <v>1929718.0953999995</v>
      </c>
      <c r="D7" s="44">
        <v>2230582.5526699983</v>
      </c>
      <c r="E7" s="3">
        <v>0.15591109291413593</v>
      </c>
      <c r="F7" s="45">
        <v>0.39360961735432098</v>
      </c>
    </row>
    <row r="8" spans="1:6" x14ac:dyDescent="0.2">
      <c r="A8" s="43" t="s">
        <v>12</v>
      </c>
      <c r="B8" s="44">
        <v>3821235.6438599988</v>
      </c>
      <c r="C8" s="44">
        <v>1104381.432899999</v>
      </c>
      <c r="D8" s="44">
        <v>1201859.0679199998</v>
      </c>
      <c r="E8" s="3">
        <v>8.8264463813045105E-2</v>
      </c>
      <c r="F8" s="45">
        <v>0.21208060077021457</v>
      </c>
    </row>
    <row r="9" spans="1:6" x14ac:dyDescent="0.2">
      <c r="A9" s="43" t="s">
        <v>15</v>
      </c>
      <c r="B9" s="44">
        <v>726773.60196000012</v>
      </c>
      <c r="C9" s="44">
        <v>220659.98029999979</v>
      </c>
      <c r="D9" s="44">
        <v>253404.91169000012</v>
      </c>
      <c r="E9" s="3">
        <v>0.14839542424268204</v>
      </c>
      <c r="F9" s="45">
        <v>4.4715946606241924E-2</v>
      </c>
    </row>
    <row r="10" spans="1:6" x14ac:dyDescent="0.2">
      <c r="A10" s="43" t="s">
        <v>14</v>
      </c>
      <c r="B10" s="44">
        <v>637166.10120999988</v>
      </c>
      <c r="C10" s="44">
        <v>150860.09444000004</v>
      </c>
      <c r="D10" s="44">
        <v>214612.46221999996</v>
      </c>
      <c r="E10" s="3">
        <v>0.42259265458272305</v>
      </c>
      <c r="F10" s="45">
        <v>3.787061323185209E-2</v>
      </c>
    </row>
    <row r="11" spans="1:6" x14ac:dyDescent="0.2">
      <c r="A11" s="43" t="s">
        <v>102</v>
      </c>
      <c r="B11" s="44">
        <v>635231.03217999986</v>
      </c>
      <c r="C11" s="44">
        <v>182483.97422999991</v>
      </c>
      <c r="D11" s="44">
        <v>198142.73811000003</v>
      </c>
      <c r="E11" s="3">
        <v>8.5808981013664645E-2</v>
      </c>
      <c r="F11" s="45">
        <v>3.4964358183318424E-2</v>
      </c>
    </row>
    <row r="12" spans="1:6" x14ac:dyDescent="0.2">
      <c r="A12" s="43" t="s">
        <v>13</v>
      </c>
      <c r="B12" s="44">
        <v>811696.14842999994</v>
      </c>
      <c r="C12" s="44">
        <v>182076.61293000009</v>
      </c>
      <c r="D12" s="44">
        <v>193486.5845099999</v>
      </c>
      <c r="E12" s="3">
        <v>6.266577237125126E-2</v>
      </c>
      <c r="F12" s="45">
        <v>3.4142731189668152E-2</v>
      </c>
    </row>
    <row r="13" spans="1:6" x14ac:dyDescent="0.2">
      <c r="A13" s="43" t="s">
        <v>16</v>
      </c>
      <c r="B13" s="44">
        <v>485598.97264999989</v>
      </c>
      <c r="C13" s="44">
        <v>128971.29140999999</v>
      </c>
      <c r="D13" s="44">
        <v>131863.67708000002</v>
      </c>
      <c r="E13" s="3">
        <v>2.2426585315061573E-2</v>
      </c>
      <c r="F13" s="45">
        <v>2.3268724762625398E-2</v>
      </c>
    </row>
    <row r="14" spans="1:6" x14ac:dyDescent="0.2">
      <c r="A14" s="43" t="s">
        <v>19</v>
      </c>
      <c r="B14" s="44">
        <v>329712.04104000027</v>
      </c>
      <c r="C14" s="44">
        <v>91194.875589999952</v>
      </c>
      <c r="D14" s="44">
        <v>103042.45914999995</v>
      </c>
      <c r="E14" s="3">
        <v>0.12991501423024207</v>
      </c>
      <c r="F14" s="45">
        <v>1.8182919465917713E-2</v>
      </c>
    </row>
    <row r="15" spans="1:6" x14ac:dyDescent="0.2">
      <c r="A15" s="43" t="s">
        <v>20</v>
      </c>
      <c r="B15" s="44">
        <v>331064.50208000006</v>
      </c>
      <c r="C15" s="44">
        <v>67652.46911999998</v>
      </c>
      <c r="D15" s="44">
        <v>92774.999970000004</v>
      </c>
      <c r="E15" s="3">
        <v>0.37134684331237655</v>
      </c>
      <c r="F15" s="45">
        <v>1.6371118923407691E-2</v>
      </c>
    </row>
    <row r="16" spans="1:6" x14ac:dyDescent="0.2">
      <c r="A16" s="43" t="s">
        <v>349</v>
      </c>
      <c r="B16" s="44">
        <v>245674.24194999997</v>
      </c>
      <c r="C16" s="44">
        <v>58943.132250000002</v>
      </c>
      <c r="D16" s="44">
        <v>83080.156999999977</v>
      </c>
      <c r="E16" s="3">
        <v>0.40949681207347061</v>
      </c>
      <c r="F16" s="45">
        <v>1.4660362499188277E-2</v>
      </c>
    </row>
    <row r="17" spans="1:9" x14ac:dyDescent="0.2">
      <c r="A17" s="43" t="s">
        <v>27</v>
      </c>
      <c r="B17" s="44">
        <v>412439.77033000026</v>
      </c>
      <c r="C17" s="44">
        <v>73590.054940000075</v>
      </c>
      <c r="D17" s="44">
        <v>82064.855879999974</v>
      </c>
      <c r="E17" s="3">
        <v>0.11516231299065655</v>
      </c>
      <c r="F17" s="45">
        <v>1.4481201999226393E-2</v>
      </c>
    </row>
    <row r="18" spans="1:9" x14ac:dyDescent="0.2">
      <c r="A18" s="43" t="s">
        <v>166</v>
      </c>
      <c r="B18" s="44">
        <v>330650.78912000015</v>
      </c>
      <c r="C18" s="44">
        <v>64722.507480000015</v>
      </c>
      <c r="D18" s="44">
        <v>78749.301169999992</v>
      </c>
      <c r="E18" s="3">
        <v>0.21672203745095034</v>
      </c>
      <c r="F18" s="45">
        <v>1.389613769880035E-2</v>
      </c>
    </row>
    <row r="19" spans="1:9" x14ac:dyDescent="0.2">
      <c r="A19" s="43" t="s">
        <v>30</v>
      </c>
      <c r="B19" s="44">
        <v>182937.00302999982</v>
      </c>
      <c r="C19" s="44">
        <v>39146.376259999968</v>
      </c>
      <c r="D19" s="44">
        <v>56121.316450000006</v>
      </c>
      <c r="E19" s="3">
        <v>0.43362737018764996</v>
      </c>
      <c r="F19" s="45">
        <v>9.9031931666746665E-3</v>
      </c>
    </row>
    <row r="20" spans="1:9" x14ac:dyDescent="0.2">
      <c r="A20" s="43" t="s">
        <v>18</v>
      </c>
      <c r="B20" s="44">
        <v>365868.26971999981</v>
      </c>
      <c r="C20" s="44">
        <v>77651.512220000048</v>
      </c>
      <c r="D20" s="44">
        <v>50976.892560000008</v>
      </c>
      <c r="E20" s="3">
        <v>-0.34351706615096261</v>
      </c>
      <c r="F20" s="45">
        <v>8.9954057743508384E-3</v>
      </c>
    </row>
    <row r="21" spans="1:9" x14ac:dyDescent="0.2">
      <c r="A21" s="43" t="s">
        <v>316</v>
      </c>
      <c r="B21" s="44">
        <v>313795.55210000003</v>
      </c>
      <c r="C21" s="44">
        <v>68699.142300000007</v>
      </c>
      <c r="D21" s="44">
        <v>50349.169589999976</v>
      </c>
      <c r="E21" s="3">
        <v>-0.26710628540117931</v>
      </c>
      <c r="F21" s="45">
        <v>8.8846374919886902E-3</v>
      </c>
    </row>
    <row r="22" spans="1:9" x14ac:dyDescent="0.2">
      <c r="A22" s="46" t="s">
        <v>21</v>
      </c>
      <c r="B22" s="44">
        <v>3088794.0046699997</v>
      </c>
      <c r="C22" s="44">
        <v>598631.44823000114</v>
      </c>
      <c r="D22" s="44">
        <v>645880.85403000377</v>
      </c>
      <c r="E22" s="3">
        <v>7.8929040463388514E-2</v>
      </c>
      <c r="F22" s="45">
        <v>0.11397243088220413</v>
      </c>
      <c r="I22" s="5"/>
    </row>
    <row r="23" spans="1:9" ht="10.8" thickBot="1" x14ac:dyDescent="0.25">
      <c r="A23" s="101" t="s">
        <v>22</v>
      </c>
      <c r="B23" s="102">
        <v>17507085</v>
      </c>
      <c r="C23" s="102">
        <v>5039383</v>
      </c>
      <c r="D23" s="102">
        <v>5666992</v>
      </c>
      <c r="E23" s="103">
        <v>0.12454084160699831</v>
      </c>
      <c r="F23" s="104">
        <v>1</v>
      </c>
    </row>
    <row r="24" spans="1:9" s="46" customFormat="1" ht="31.5" customHeight="1" thickTop="1" x14ac:dyDescent="0.2">
      <c r="A24" s="418" t="s">
        <v>413</v>
      </c>
      <c r="B24" s="418"/>
      <c r="C24" s="418"/>
      <c r="D24" s="418"/>
      <c r="E24" s="418"/>
      <c r="F24" s="418"/>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416" t="s">
        <v>152</v>
      </c>
      <c r="B49" s="416"/>
      <c r="C49" s="416"/>
      <c r="D49" s="416"/>
      <c r="E49" s="416"/>
      <c r="F49" s="416"/>
    </row>
    <row r="50" spans="1:9" ht="15.9" customHeight="1" x14ac:dyDescent="0.2">
      <c r="A50" s="417" t="s">
        <v>163</v>
      </c>
      <c r="B50" s="417"/>
      <c r="C50" s="417"/>
      <c r="D50" s="417"/>
      <c r="E50" s="417"/>
      <c r="F50" s="417"/>
    </row>
    <row r="51" spans="1:9" ht="15.9" customHeight="1" thickBot="1" x14ac:dyDescent="0.25">
      <c r="A51" s="424" t="s">
        <v>239</v>
      </c>
      <c r="B51" s="424"/>
      <c r="C51" s="424"/>
      <c r="D51" s="424"/>
      <c r="E51" s="424"/>
      <c r="F51" s="424"/>
    </row>
    <row r="52" spans="1:9" ht="12.75" customHeight="1" thickTop="1" x14ac:dyDescent="0.2">
      <c r="A52" s="419" t="s">
        <v>23</v>
      </c>
      <c r="B52" s="422">
        <v>2021</v>
      </c>
      <c r="C52" s="421" t="s">
        <v>526</v>
      </c>
      <c r="D52" s="421"/>
      <c r="E52" s="99" t="s">
        <v>143</v>
      </c>
      <c r="F52" s="100" t="s">
        <v>135</v>
      </c>
    </row>
    <row r="53" spans="1:9" ht="13.5" customHeight="1" thickBot="1" x14ac:dyDescent="0.25">
      <c r="A53" s="420"/>
      <c r="B53" s="423"/>
      <c r="C53" s="387">
        <v>2021</v>
      </c>
      <c r="D53" s="387">
        <v>2022</v>
      </c>
      <c r="E53" s="48" t="s">
        <v>511</v>
      </c>
      <c r="F53" s="49">
        <v>2022</v>
      </c>
    </row>
    <row r="54" spans="1:9" ht="10.8" thickTop="1" x14ac:dyDescent="0.2">
      <c r="A54" s="46"/>
      <c r="B54" s="44"/>
      <c r="C54" s="44"/>
      <c r="D54" s="44"/>
      <c r="E54" s="44"/>
      <c r="F54" s="47"/>
    </row>
    <row r="55" spans="1:9" ht="12.75" customHeight="1" x14ac:dyDescent="0.2">
      <c r="A55" s="46" t="s">
        <v>26</v>
      </c>
      <c r="B55" s="44">
        <v>2466051.3433400001</v>
      </c>
      <c r="C55" s="44">
        <v>396464.54773000011</v>
      </c>
      <c r="D55" s="44">
        <v>616274.04596000037</v>
      </c>
      <c r="E55" s="3">
        <v>0.55442409539148685</v>
      </c>
      <c r="F55" s="45">
        <v>0.26763373497889648</v>
      </c>
      <c r="I55" s="44"/>
    </row>
    <row r="56" spans="1:9" x14ac:dyDescent="0.2">
      <c r="A56" s="46" t="s">
        <v>27</v>
      </c>
      <c r="B56" s="44">
        <v>1496654.8606399982</v>
      </c>
      <c r="C56" s="44">
        <v>277180.38815000013</v>
      </c>
      <c r="D56" s="44">
        <v>352495.70231999987</v>
      </c>
      <c r="E56" s="3">
        <v>0.27171949167356596</v>
      </c>
      <c r="F56" s="45">
        <v>0.15308082823600525</v>
      </c>
      <c r="I56" s="44"/>
    </row>
    <row r="57" spans="1:9" x14ac:dyDescent="0.2">
      <c r="A57" s="46" t="s">
        <v>12</v>
      </c>
      <c r="B57" s="44">
        <v>1121814.8414600005</v>
      </c>
      <c r="C57" s="44">
        <v>320047.38399999996</v>
      </c>
      <c r="D57" s="44">
        <v>240142.34722999975</v>
      </c>
      <c r="E57" s="3">
        <v>-0.24966627057323557</v>
      </c>
      <c r="F57" s="45">
        <v>0.10428833363515584</v>
      </c>
      <c r="I57" s="44"/>
    </row>
    <row r="58" spans="1:9" x14ac:dyDescent="0.2">
      <c r="A58" s="46" t="s">
        <v>28</v>
      </c>
      <c r="B58" s="44">
        <v>971967.30368000001</v>
      </c>
      <c r="C58" s="44">
        <v>273715.12611000007</v>
      </c>
      <c r="D58" s="44">
        <v>197140.02898000003</v>
      </c>
      <c r="E58" s="3">
        <v>-0.27976202199079853</v>
      </c>
      <c r="F58" s="45">
        <v>8.5613409514230618E-2</v>
      </c>
      <c r="I58" s="44"/>
    </row>
    <row r="59" spans="1:9" x14ac:dyDescent="0.2">
      <c r="A59" s="46" t="s">
        <v>17</v>
      </c>
      <c r="B59" s="44">
        <v>359866.82405000005</v>
      </c>
      <c r="C59" s="44">
        <v>64899.48702</v>
      </c>
      <c r="D59" s="44">
        <v>87079.594769999923</v>
      </c>
      <c r="E59" s="3">
        <v>0.34176091011574106</v>
      </c>
      <c r="F59" s="45">
        <v>3.7816678053413454E-2</v>
      </c>
      <c r="I59" s="44"/>
    </row>
    <row r="60" spans="1:9" x14ac:dyDescent="0.2">
      <c r="A60" s="46" t="s">
        <v>348</v>
      </c>
      <c r="B60" s="44">
        <v>205927.54684999996</v>
      </c>
      <c r="C60" s="44">
        <v>37913.375140000004</v>
      </c>
      <c r="D60" s="44">
        <v>63410.14987000003</v>
      </c>
      <c r="E60" s="3">
        <v>0.67250078991516615</v>
      </c>
      <c r="F60" s="45">
        <v>2.7537579030841072E-2</v>
      </c>
      <c r="I60" s="44"/>
    </row>
    <row r="61" spans="1:9" x14ac:dyDescent="0.2">
      <c r="A61" s="46" t="s">
        <v>14</v>
      </c>
      <c r="B61" s="44">
        <v>201595.61898000003</v>
      </c>
      <c r="C61" s="44">
        <v>57354.264070000005</v>
      </c>
      <c r="D61" s="44">
        <v>59432.751049999977</v>
      </c>
      <c r="E61" s="3">
        <v>3.6239449911923037E-2</v>
      </c>
      <c r="F61" s="45">
        <v>2.5810285615394595E-2</v>
      </c>
      <c r="I61" s="44"/>
    </row>
    <row r="62" spans="1:9" x14ac:dyDescent="0.2">
      <c r="A62" s="46" t="s">
        <v>18</v>
      </c>
      <c r="B62" s="44">
        <v>289816.46480999998</v>
      </c>
      <c r="C62" s="44">
        <v>63564.774300000005</v>
      </c>
      <c r="D62" s="44">
        <v>58888.552029999999</v>
      </c>
      <c r="E62" s="3">
        <v>-7.3566253030808063E-2</v>
      </c>
      <c r="F62" s="45">
        <v>2.5573952417121463E-2</v>
      </c>
      <c r="I62" s="44"/>
    </row>
    <row r="63" spans="1:9" x14ac:dyDescent="0.2">
      <c r="A63" s="46" t="s">
        <v>20</v>
      </c>
      <c r="B63" s="44">
        <v>180340.88248999999</v>
      </c>
      <c r="C63" s="44">
        <v>45786.127380000027</v>
      </c>
      <c r="D63" s="44">
        <v>56012.551419999996</v>
      </c>
      <c r="E63" s="3">
        <v>0.22335202003712162</v>
      </c>
      <c r="F63" s="45">
        <v>2.4324971074970565E-2</v>
      </c>
      <c r="I63" s="44"/>
    </row>
    <row r="64" spans="1:9" x14ac:dyDescent="0.2">
      <c r="A64" s="46" t="s">
        <v>166</v>
      </c>
      <c r="B64" s="44">
        <v>271385.10602999973</v>
      </c>
      <c r="C64" s="44">
        <v>48941.90557000001</v>
      </c>
      <c r="D64" s="44">
        <v>55407.007779999956</v>
      </c>
      <c r="E64" s="3">
        <v>0.13209747627732071</v>
      </c>
      <c r="F64" s="45">
        <v>2.4061997310087326E-2</v>
      </c>
      <c r="I64" s="44"/>
    </row>
    <row r="65" spans="1:9" x14ac:dyDescent="0.2">
      <c r="A65" s="46" t="s">
        <v>19</v>
      </c>
      <c r="B65" s="44">
        <v>327328.67230000015</v>
      </c>
      <c r="C65" s="44">
        <v>47484.844269999994</v>
      </c>
      <c r="D65" s="44">
        <v>49662.518360000009</v>
      </c>
      <c r="E65" s="3">
        <v>4.5860402902823193E-2</v>
      </c>
      <c r="F65" s="45">
        <v>2.1567296828864841E-2</v>
      </c>
      <c r="I65" s="44"/>
    </row>
    <row r="66" spans="1:9" x14ac:dyDescent="0.2">
      <c r="A66" s="46" t="s">
        <v>15</v>
      </c>
      <c r="B66" s="44">
        <v>162728.04584999999</v>
      </c>
      <c r="C66" s="44">
        <v>41910.194159999985</v>
      </c>
      <c r="D66" s="44">
        <v>46778.606330000002</v>
      </c>
      <c r="E66" s="3">
        <v>0.11616295909806446</v>
      </c>
      <c r="F66" s="45">
        <v>2.0314879737800832E-2</v>
      </c>
      <c r="I66" s="44"/>
    </row>
    <row r="67" spans="1:9" x14ac:dyDescent="0.2">
      <c r="A67" s="46" t="s">
        <v>347</v>
      </c>
      <c r="B67" s="44">
        <v>157100.04517999999</v>
      </c>
      <c r="C67" s="44">
        <v>38185.177349999998</v>
      </c>
      <c r="D67" s="44">
        <v>43781.971429999976</v>
      </c>
      <c r="E67" s="3">
        <v>0.14656980714533668</v>
      </c>
      <c r="F67" s="45">
        <v>1.9013509680254753E-2</v>
      </c>
      <c r="I67" s="44"/>
    </row>
    <row r="68" spans="1:9" x14ac:dyDescent="0.2">
      <c r="A68" s="46" t="s">
        <v>30</v>
      </c>
      <c r="B68" s="44">
        <v>169593.60566</v>
      </c>
      <c r="C68" s="44">
        <v>39443.206450000005</v>
      </c>
      <c r="D68" s="44">
        <v>42907.079069999992</v>
      </c>
      <c r="E68" s="3">
        <v>8.7819245232786766E-2</v>
      </c>
      <c r="F68" s="45">
        <v>1.8633563921470527E-2</v>
      </c>
      <c r="I68" s="44"/>
    </row>
    <row r="69" spans="1:9" x14ac:dyDescent="0.2">
      <c r="A69" s="46" t="s">
        <v>29</v>
      </c>
      <c r="B69" s="44">
        <v>143402.95055000001</v>
      </c>
      <c r="C69" s="44">
        <v>35185.248719999996</v>
      </c>
      <c r="D69" s="44">
        <v>41293.173459999998</v>
      </c>
      <c r="E69" s="3">
        <v>0.17359333704320629</v>
      </c>
      <c r="F69" s="45">
        <v>1.7932681596246454E-2</v>
      </c>
      <c r="I69" s="44"/>
    </row>
    <row r="70" spans="1:9" x14ac:dyDescent="0.2">
      <c r="A70" s="46" t="s">
        <v>21</v>
      </c>
      <c r="B70" s="44">
        <v>1028778.8881300036</v>
      </c>
      <c r="C70" s="44">
        <v>226346.94958000001</v>
      </c>
      <c r="D70" s="44">
        <v>291970.9199400004</v>
      </c>
      <c r="E70" s="3">
        <v>0.28992646237013353</v>
      </c>
      <c r="F70" s="45">
        <v>0.12679629836924605</v>
      </c>
      <c r="I70" s="44"/>
    </row>
    <row r="71" spans="1:9" ht="12.75" customHeight="1" thickBot="1" x14ac:dyDescent="0.25">
      <c r="A71" s="101" t="s">
        <v>22</v>
      </c>
      <c r="B71" s="102">
        <v>9554353</v>
      </c>
      <c r="C71" s="102">
        <v>2014423</v>
      </c>
      <c r="D71" s="102">
        <v>2302677</v>
      </c>
      <c r="E71" s="103">
        <v>0.14309506990339169</v>
      </c>
      <c r="F71" s="104">
        <v>1</v>
      </c>
      <c r="I71" s="5"/>
    </row>
    <row r="72" spans="1:9" ht="22.5" customHeight="1" thickTop="1" x14ac:dyDescent="0.2">
      <c r="A72" s="418" t="s">
        <v>414</v>
      </c>
      <c r="B72" s="418"/>
      <c r="C72" s="418"/>
      <c r="D72" s="418"/>
      <c r="E72" s="418"/>
      <c r="F72" s="418"/>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país'!Área_de_impresión</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2022-04-07T16:07:23Z</cp:lastPrinted>
  <dcterms:created xsi:type="dcterms:W3CDTF">2004-11-22T15:10:56Z</dcterms:created>
  <dcterms:modified xsi:type="dcterms:W3CDTF">2022-04-08T16:16:56Z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