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6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'Colofón'!$A$1:$G$40</definedName>
    <definedName name="_xlnm.Print_Area" localSheetId="0">'Portada'!$A$1:$F$41</definedName>
  </definedNames>
  <calcPr fullCalcOnLoad="1"/>
</workbook>
</file>

<file path=xl/sharedStrings.xml><?xml version="1.0" encoding="utf-8"?>
<sst xmlns="http://schemas.openxmlformats.org/spreadsheetml/2006/main" count="198" uniqueCount="84">
  <si>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</si>
  <si>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</si>
  <si>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</si>
  <si>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</si>
  <si>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</si>
  <si>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</si>
  <si>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</si>
  <si>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</si>
  <si>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</si>
  <si>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</si>
  <si>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</si>
  <si>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</si>
  <si>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</si>
  <si>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</si>
  <si>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</si>
  <si>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</si>
  <si>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</si>
  <si>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</si>
  <si>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</si>
  <si>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</si>
  <si>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</si>
  <si>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</si>
  <si>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</si>
  <si>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</si>
  <si>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</si>
  <si>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</si>
  <si>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</si>
  <si>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</si>
  <si>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</si>
  <si>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</si>
  <si>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</si>
  <si>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</si>
  <si>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</si>
  <si>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</si>
  <si>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</si>
  <si>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</si>
  <si>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</si>
  <si>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</si>
  <si>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</si>
  <si>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</si>
  <si>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</si>
  <si>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</si>
  <si>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</si>
  <si>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</si>
  <si>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</si>
  <si>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</si>
  <si>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</si>
  <si>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</si>
  <si>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</si>
  <si>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</si>
  <si>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</si>
  <si>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</si>
  <si>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</si>
  <si>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</si>
  <si>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</si>
  <si>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</si>
  <si>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</si>
  <si>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</si>
  <si>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</si>
  <si>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</si>
  <si>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</si>
  <si>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</si>
  <si>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</si>
  <si>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</si>
  <si>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</si>
  <si>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</si>
  <si>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</si>
  <si>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</si>
  <si>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</si>
  <si>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</si>
  <si>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</si>
  <si>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</si>
  <si>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</si>
  <si>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</si>
  <si>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</si>
  <si>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 xml:space="preserve"> </t>
  </si>
  <si>
    <t>Trigo Dark Northern Spring 13,0 Minneapolis (Spot)**</t>
  </si>
  <si>
    <t>* Los precios de arroz de Tailandia y Vietnam, generalmente se actualizan usualmente, los días jueves de cada semana.</t>
  </si>
  <si>
    <t>s/i</t>
  </si>
  <si>
    <t>Fuente: elaborado por Odepa con datos de los Mercados de Materias Primas y de Refinitiv.</t>
  </si>
  <si>
    <t>Director(s) y Representante Legal</t>
  </si>
  <si>
    <t>Iván Rodríguez Rojas</t>
  </si>
  <si>
    <t>Marzo/abril 2022</t>
  </si>
  <si>
    <t>Marzo</t>
  </si>
</sst>
</file>

<file path=xl/styles.xml><?xml version="1.0" encoding="utf-8"?>
<styleSheet xmlns="http://schemas.openxmlformats.org/spreadsheetml/2006/main">
  <numFmts count="5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CLP&quot;#,##0_);\(&quot;CLP&quot;#,##0\)"/>
    <numFmt numFmtId="173" formatCode="&quot;CLP&quot;#,##0_);[Red]\(&quot;CLP&quot;#,##0\)"/>
    <numFmt numFmtId="174" formatCode="&quot;CLP&quot;#,##0.00_);\(&quot;CLP&quot;#,##0.00\)"/>
    <numFmt numFmtId="175" formatCode="&quot;CLP&quot;#,##0.00_);[Red]\(&quot;CLP&quot;#,##0.00\)"/>
    <numFmt numFmtId="176" formatCode="_(&quot;CLP&quot;* #,##0_);_(&quot;CLP&quot;* \(#,##0\);_(&quot;CLP&quot;* &quot;-&quot;_);_(@_)"/>
    <numFmt numFmtId="177" formatCode="_(* #,##0_);_(* \(#,##0\);_(* &quot;-&quot;_);_(@_)"/>
    <numFmt numFmtId="178" formatCode="_(&quot;CLP&quot;* #,##0.00_);_(&quot;CLP&quot;* \(#,##0.00\);_(&quot;CLP&quot;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_)"/>
    <numFmt numFmtId="195" formatCode="0.00\ "/>
    <numFmt numFmtId="196" formatCode="0\ "/>
    <numFmt numFmtId="197" formatCode="#.00"/>
    <numFmt numFmtId="198" formatCode="0.00000"/>
    <numFmt numFmtId="199" formatCode="#,##0.0000"/>
    <numFmt numFmtId="200" formatCode="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9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9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0" fontId="40" fillId="1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14" borderId="0" applyNumberFormat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0" fontId="40" fillId="1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17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0" borderId="0" applyNumberFormat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0" fontId="40" fillId="22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0" fontId="40" fillId="24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5" borderId="0" applyNumberFormat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0" fontId="40" fillId="2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1" fillId="28" borderId="0" applyNumberFormat="0" applyBorder="0" applyAlignment="0" applyProtection="0"/>
    <xf numFmtId="195" fontId="2" fillId="29" borderId="0" applyBorder="0" applyAlignment="0" applyProtection="0"/>
    <xf numFmtId="194" fontId="2" fillId="30" borderId="0" applyBorder="0" applyAlignment="0" applyProtection="0"/>
    <xf numFmtId="0" fontId="41" fillId="31" borderId="0" applyNumberFormat="0" applyBorder="0" applyAlignment="0" applyProtection="0"/>
    <xf numFmtId="195" fontId="2" fillId="21" borderId="0" applyBorder="0" applyAlignment="0" applyProtection="0"/>
    <xf numFmtId="194" fontId="2" fillId="21" borderId="0" applyBorder="0" applyAlignment="0" applyProtection="0"/>
    <xf numFmtId="0" fontId="41" fillId="32" borderId="0" applyNumberFormat="0" applyBorder="0" applyAlignment="0" applyProtection="0"/>
    <xf numFmtId="195" fontId="2" fillId="10" borderId="0" applyBorder="0" applyAlignment="0" applyProtection="0"/>
    <xf numFmtId="194" fontId="2" fillId="23" borderId="0" applyBorder="0" applyAlignment="0" applyProtection="0"/>
    <xf numFmtId="0" fontId="41" fillId="33" borderId="0" applyNumberFormat="0" applyBorder="0" applyAlignment="0" applyProtection="0"/>
    <xf numFmtId="195" fontId="2" fillId="18" borderId="0" applyBorder="0" applyAlignment="0" applyProtection="0"/>
    <xf numFmtId="194" fontId="2" fillId="34" borderId="0" applyBorder="0" applyAlignment="0" applyProtection="0"/>
    <xf numFmtId="0" fontId="41" fillId="35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36" borderId="0" applyNumberFormat="0" applyBorder="0" applyAlignment="0" applyProtection="0"/>
    <xf numFmtId="195" fontId="2" fillId="7" borderId="0" applyBorder="0" applyAlignment="0" applyProtection="0"/>
    <xf numFmtId="194" fontId="2" fillId="37" borderId="0" applyBorder="0" applyAlignment="0" applyProtection="0"/>
    <xf numFmtId="195" fontId="3" fillId="11" borderId="0" applyBorder="0" applyAlignment="0" applyProtection="0"/>
    <xf numFmtId="194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95" fontId="6" fillId="3" borderId="2" applyAlignment="0" applyProtection="0"/>
    <xf numFmtId="195" fontId="6" fillId="4" borderId="2" applyAlignment="0" applyProtection="0"/>
    <xf numFmtId="194" fontId="6" fillId="18" borderId="2" applyAlignment="0" applyProtection="0"/>
    <xf numFmtId="0" fontId="44" fillId="40" borderId="3" applyNumberFormat="0" applyAlignment="0" applyProtection="0"/>
    <xf numFmtId="195" fontId="4" fillId="41" borderId="4" applyAlignment="0" applyProtection="0"/>
    <xf numFmtId="195" fontId="4" fillId="41" borderId="4" applyAlignment="0" applyProtection="0"/>
    <xf numFmtId="194" fontId="4" fillId="41" borderId="4" applyAlignment="0" applyProtection="0"/>
    <xf numFmtId="194" fontId="4" fillId="41" borderId="4" applyAlignment="0" applyProtection="0"/>
    <xf numFmtId="0" fontId="45" fillId="0" borderId="5" applyNumberFormat="0" applyFill="0" applyAlignment="0" applyProtection="0"/>
    <xf numFmtId="195" fontId="5" fillId="0" borderId="6" applyFill="0" applyAlignment="0" applyProtection="0"/>
    <xf numFmtId="194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95" fontId="7" fillId="0" borderId="0" applyFill="0" applyBorder="0" applyAlignment="0" applyProtection="0"/>
    <xf numFmtId="194" fontId="8" fillId="0" borderId="0" applyFill="0" applyBorder="0" applyAlignment="0" applyProtection="0"/>
    <xf numFmtId="0" fontId="41" fillId="42" borderId="0" applyNumberFormat="0" applyBorder="0" applyAlignment="0" applyProtection="0"/>
    <xf numFmtId="195" fontId="2" fillId="29" borderId="0" applyBorder="0" applyAlignment="0" applyProtection="0"/>
    <xf numFmtId="194" fontId="2" fillId="43" borderId="0" applyBorder="0" applyAlignment="0" applyProtection="0"/>
    <xf numFmtId="0" fontId="41" fillId="44" borderId="0" applyNumberFormat="0" applyBorder="0" applyAlignment="0" applyProtection="0"/>
    <xf numFmtId="195" fontId="2" fillId="45" borderId="0" applyBorder="0" applyAlignment="0" applyProtection="0"/>
    <xf numFmtId="194" fontId="2" fillId="45" borderId="0" applyBorder="0" applyAlignment="0" applyProtection="0"/>
    <xf numFmtId="0" fontId="41" fillId="46" borderId="0" applyNumberFormat="0" applyBorder="0" applyAlignment="0" applyProtection="0"/>
    <xf numFmtId="195" fontId="2" fillId="47" borderId="0" applyBorder="0" applyAlignment="0" applyProtection="0"/>
    <xf numFmtId="194" fontId="2" fillId="47" borderId="0" applyBorder="0" applyAlignment="0" applyProtection="0"/>
    <xf numFmtId="0" fontId="41" fillId="48" borderId="0" applyNumberFormat="0" applyBorder="0" applyAlignment="0" applyProtection="0"/>
    <xf numFmtId="195" fontId="2" fillId="49" borderId="0" applyBorder="0" applyAlignment="0" applyProtection="0"/>
    <xf numFmtId="194" fontId="2" fillId="34" borderId="0" applyBorder="0" applyAlignment="0" applyProtection="0"/>
    <xf numFmtId="0" fontId="41" fillId="50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51" borderId="0" applyNumberFormat="0" applyBorder="0" applyAlignment="0" applyProtection="0"/>
    <xf numFmtId="195" fontId="2" fillId="52" borderId="0" applyBorder="0" applyAlignment="0" applyProtection="0"/>
    <xf numFmtId="194" fontId="2" fillId="52" borderId="0" applyBorder="0" applyAlignment="0" applyProtection="0"/>
    <xf numFmtId="0" fontId="48" fillId="53" borderId="1" applyNumberFormat="0" applyAlignment="0" applyProtection="0"/>
    <xf numFmtId="195" fontId="9" fillId="7" borderId="2" applyAlignment="0" applyProtection="0"/>
    <xf numFmtId="194" fontId="9" fillId="7" borderId="2" applyAlignment="0" applyProtection="0"/>
    <xf numFmtId="194" fontId="25" fillId="0" borderId="0" applyFill="0" applyBorder="0" applyAlignment="0" applyProtection="0"/>
    <xf numFmtId="194" fontId="25" fillId="0" borderId="0" applyFill="0" applyBorder="0" applyAlignment="0" applyProtection="0"/>
    <xf numFmtId="194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95" fontId="10" fillId="8" borderId="0" applyBorder="0" applyAlignment="0" applyProtection="0"/>
    <xf numFmtId="194" fontId="10" fillId="8" borderId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1" fillId="55" borderId="0" applyNumberFormat="0" applyBorder="0" applyAlignment="0" applyProtection="0"/>
    <xf numFmtId="195" fontId="11" fillId="10" borderId="0" applyBorder="0" applyAlignment="0" applyProtection="0"/>
    <xf numFmtId="194" fontId="11" fillId="10" borderId="0" applyBorder="0" applyAlignment="0" applyProtection="0"/>
    <xf numFmtId="0" fontId="12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0" fontId="0" fillId="0" borderId="0">
      <alignment/>
      <protection/>
    </xf>
    <xf numFmtId="195" fontId="0" fillId="0" borderId="0">
      <alignment/>
      <protection/>
    </xf>
    <xf numFmtId="194" fontId="0" fillId="0" borderId="0">
      <alignment/>
      <protection/>
    </xf>
    <xf numFmtId="195" fontId="0" fillId="0" borderId="0">
      <alignment/>
      <protection/>
    </xf>
    <xf numFmtId="0" fontId="0" fillId="56" borderId="8" applyNumberFormat="0" applyFont="0" applyAlignment="0" applyProtection="0"/>
    <xf numFmtId="195" fontId="0" fillId="10" borderId="9" applyAlignment="0" applyProtection="0"/>
    <xf numFmtId="195" fontId="0" fillId="3" borderId="9" applyAlignment="0" applyProtection="0"/>
    <xf numFmtId="194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95" fontId="13" fillId="3" borderId="11" applyAlignment="0" applyProtection="0"/>
    <xf numFmtId="195" fontId="13" fillId="4" borderId="11" applyAlignment="0" applyProtection="0"/>
    <xf numFmtId="194" fontId="13" fillId="18" borderId="11" applyAlignment="0" applyProtection="0"/>
    <xf numFmtId="0" fontId="53" fillId="0" borderId="0" applyNumberFormat="0" applyFill="0" applyBorder="0" applyAlignment="0" applyProtection="0"/>
    <xf numFmtId="195" fontId="14" fillId="0" borderId="0" applyFill="0" applyBorder="0" applyAlignment="0" applyProtection="0"/>
    <xf numFmtId="194" fontId="14" fillId="0" borderId="0" applyFill="0" applyBorder="0" applyAlignment="0" applyProtection="0"/>
    <xf numFmtId="0" fontId="54" fillId="0" borderId="0" applyNumberFormat="0" applyFill="0" applyBorder="0" applyAlignment="0" applyProtection="0"/>
    <xf numFmtId="195" fontId="15" fillId="0" borderId="0" applyFill="0" applyBorder="0" applyAlignment="0" applyProtection="0"/>
    <xf numFmtId="194" fontId="15" fillId="0" borderId="0" applyFill="0" applyBorder="0" applyAlignment="0" applyProtection="0"/>
    <xf numFmtId="0" fontId="55" fillId="0" borderId="0" applyNumberFormat="0" applyFill="0" applyBorder="0" applyAlignment="0" applyProtection="0"/>
    <xf numFmtId="195" fontId="17" fillId="0" borderId="12" applyFill="0" applyAlignment="0" applyProtection="0"/>
    <xf numFmtId="194" fontId="18" fillId="0" borderId="13" applyFill="0" applyAlignment="0" applyProtection="0"/>
    <xf numFmtId="0" fontId="56" fillId="0" borderId="14" applyNumberFormat="0" applyFill="0" applyAlignment="0" applyProtection="0"/>
    <xf numFmtId="195" fontId="19" fillId="0" borderId="15" applyFill="0" applyAlignment="0" applyProtection="0"/>
    <xf numFmtId="194" fontId="20" fillId="0" borderId="15" applyFill="0" applyAlignment="0" applyProtection="0"/>
    <xf numFmtId="0" fontId="47" fillId="0" borderId="16" applyNumberFormat="0" applyFill="0" applyAlignment="0" applyProtection="0"/>
    <xf numFmtId="195" fontId="7" fillId="0" borderId="17" applyFill="0" applyAlignment="0" applyProtection="0"/>
    <xf numFmtId="194" fontId="8" fillId="0" borderId="18" applyFill="0" applyAlignment="0" applyProtection="0"/>
    <xf numFmtId="195" fontId="21" fillId="0" borderId="0" applyFill="0" applyBorder="0" applyAlignment="0" applyProtection="0"/>
    <xf numFmtId="194" fontId="22" fillId="0" borderId="0" applyFill="0" applyBorder="0" applyAlignment="0" applyProtection="0"/>
    <xf numFmtId="0" fontId="57" fillId="0" borderId="19" applyNumberFormat="0" applyFill="0" applyAlignment="0" applyProtection="0"/>
    <xf numFmtId="195" fontId="16" fillId="0" borderId="20" applyFill="0" applyAlignment="0" applyProtection="0"/>
    <xf numFmtId="195" fontId="16" fillId="0" borderId="20" applyFill="0" applyAlignment="0" applyProtection="0"/>
    <xf numFmtId="194" fontId="16" fillId="0" borderId="21" applyFill="0" applyAlignment="0" applyProtection="0"/>
    <xf numFmtId="194" fontId="16" fillId="0" borderId="21" applyFill="0" applyAlignment="0" applyProtection="0"/>
  </cellStyleXfs>
  <cellXfs count="220">
    <xf numFmtId="194" fontId="0" fillId="0" borderId="0" xfId="0" applyAlignment="1">
      <alignment/>
    </xf>
    <xf numFmtId="194" fontId="0" fillId="0" borderId="0" xfId="0" applyBorder="1" applyAlignment="1">
      <alignment/>
    </xf>
    <xf numFmtId="194" fontId="23" fillId="0" borderId="0" xfId="0" applyFont="1" applyBorder="1" applyAlignment="1">
      <alignment horizontal="center"/>
    </xf>
    <xf numFmtId="194" fontId="26" fillId="0" borderId="0" xfId="0" applyFont="1" applyAlignment="1">
      <alignment/>
    </xf>
    <xf numFmtId="194" fontId="26" fillId="0" borderId="0" xfId="0" applyFont="1" applyAlignment="1" applyProtection="1">
      <alignment/>
      <protection/>
    </xf>
    <xf numFmtId="194" fontId="27" fillId="0" borderId="0" xfId="0" applyFont="1" applyAlignment="1">
      <alignment/>
    </xf>
    <xf numFmtId="194" fontId="26" fillId="0" borderId="0" xfId="0" applyFont="1" applyAlignment="1" applyProtection="1">
      <alignment horizontal="center"/>
      <protection/>
    </xf>
    <xf numFmtId="194" fontId="23" fillId="0" borderId="0" xfId="0" applyFont="1" applyBorder="1" applyAlignment="1">
      <alignment horizontal="center" vertical="center"/>
    </xf>
    <xf numFmtId="194" fontId="0" fillId="0" borderId="0" xfId="0" applyFont="1" applyBorder="1" applyAlignment="1">
      <alignment horizontal="center"/>
    </xf>
    <xf numFmtId="194" fontId="24" fillId="0" borderId="0" xfId="217" applyNumberFormat="1" applyFont="1" applyFill="1" applyBorder="1" applyAlignment="1" applyProtection="1">
      <alignment horizontal="center"/>
      <protection/>
    </xf>
    <xf numFmtId="194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94" fontId="0" fillId="57" borderId="0" xfId="0" applyFill="1" applyAlignment="1">
      <alignment/>
    </xf>
    <xf numFmtId="194" fontId="26" fillId="3" borderId="22" xfId="0" applyFont="1" applyFill="1" applyBorder="1" applyAlignment="1" applyProtection="1">
      <alignment/>
      <protection/>
    </xf>
    <xf numFmtId="194" fontId="34" fillId="3" borderId="23" xfId="0" applyFont="1" applyFill="1" applyBorder="1" applyAlignment="1" applyProtection="1">
      <alignment/>
      <protection/>
    </xf>
    <xf numFmtId="194" fontId="26" fillId="3" borderId="23" xfId="0" applyFont="1" applyFill="1" applyBorder="1" applyAlignment="1" applyProtection="1">
      <alignment/>
      <protection/>
    </xf>
    <xf numFmtId="194" fontId="26" fillId="3" borderId="24" xfId="0" applyFont="1" applyFill="1" applyBorder="1" applyAlignment="1" applyProtection="1">
      <alignment/>
      <protection/>
    </xf>
    <xf numFmtId="194" fontId="26" fillId="3" borderId="25" xfId="0" applyFont="1" applyFill="1" applyBorder="1" applyAlignment="1" applyProtection="1">
      <alignment/>
      <protection/>
    </xf>
    <xf numFmtId="194" fontId="26" fillId="4" borderId="26" xfId="0" applyFont="1" applyFill="1" applyBorder="1" applyAlignment="1" applyProtection="1">
      <alignment/>
      <protection/>
    </xf>
    <xf numFmtId="194" fontId="26" fillId="4" borderId="27" xfId="0" applyFont="1" applyFill="1" applyBorder="1" applyAlignment="1" applyProtection="1">
      <alignment/>
      <protection/>
    </xf>
    <xf numFmtId="194" fontId="26" fillId="4" borderId="24" xfId="0" applyFont="1" applyFill="1" applyBorder="1" applyAlignment="1" applyProtection="1">
      <alignment/>
      <protection/>
    </xf>
    <xf numFmtId="194" fontId="35" fillId="4" borderId="25" xfId="0" applyFont="1" applyFill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94" fontId="26" fillId="0" borderId="29" xfId="0" applyFont="1" applyBorder="1" applyAlignment="1" applyProtection="1">
      <alignment horizontal="right"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94" fontId="26" fillId="3" borderId="31" xfId="0" applyFont="1" applyFill="1" applyBorder="1" applyAlignment="1" applyProtection="1">
      <alignment/>
      <protection/>
    </xf>
    <xf numFmtId="194" fontId="34" fillId="0" borderId="29" xfId="0" applyFont="1" applyBorder="1" applyAlignment="1" applyProtection="1">
      <alignment horizontal="center"/>
      <protection/>
    </xf>
    <xf numFmtId="194" fontId="26" fillId="0" borderId="29" xfId="0" applyFont="1" applyBorder="1" applyAlignment="1" applyProtection="1">
      <alignment vertical="center"/>
      <protection/>
    </xf>
    <xf numFmtId="194" fontId="26" fillId="19" borderId="26" xfId="0" applyFont="1" applyFill="1" applyBorder="1" applyAlignment="1" applyProtection="1">
      <alignment/>
      <protection/>
    </xf>
    <xf numFmtId="195" fontId="26" fillId="0" borderId="26" xfId="0" applyNumberFormat="1" applyFont="1" applyBorder="1" applyAlignment="1" applyProtection="1">
      <alignment/>
      <protection/>
    </xf>
    <xf numFmtId="195" fontId="36" fillId="19" borderId="26" xfId="0" applyNumberFormat="1" applyFont="1" applyFill="1" applyBorder="1" applyAlignment="1" applyProtection="1">
      <alignment/>
      <protection/>
    </xf>
    <xf numFmtId="195" fontId="36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 applyProtection="1">
      <alignment/>
      <protection/>
    </xf>
    <xf numFmtId="195" fontId="34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>
      <alignment/>
    </xf>
    <xf numFmtId="194" fontId="34" fillId="0" borderId="26" xfId="0" applyFont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4" fontId="34" fillId="19" borderId="26" xfId="0" applyFont="1" applyFill="1" applyBorder="1" applyAlignment="1" applyProtection="1">
      <alignment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95" fontId="58" fillId="58" borderId="26" xfId="0" applyNumberFormat="1" applyFont="1" applyFill="1" applyBorder="1" applyAlignment="1" applyProtection="1">
      <alignment/>
      <protection/>
    </xf>
    <xf numFmtId="194" fontId="0" fillId="0" borderId="0" xfId="0" applyBorder="1" applyAlignment="1">
      <alignment/>
    </xf>
    <xf numFmtId="194" fontId="23" fillId="0" borderId="0" xfId="0" applyFont="1" applyBorder="1" applyAlignment="1">
      <alignment/>
    </xf>
    <xf numFmtId="194" fontId="26" fillId="59" borderId="26" xfId="0" applyFont="1" applyFill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5" fontId="58" fillId="0" borderId="26" xfId="0" applyNumberFormat="1" applyFont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5" fontId="34" fillId="0" borderId="23" xfId="0" applyNumberFormat="1" applyFont="1" applyBorder="1" applyAlignment="1" applyProtection="1">
      <alignment horizontal="center" vertical="center"/>
      <protection/>
    </xf>
    <xf numFmtId="195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95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94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95" fontId="34" fillId="0" borderId="26" xfId="0" applyNumberFormat="1" applyFont="1" applyBorder="1" applyAlignment="1">
      <alignment/>
    </xf>
    <xf numFmtId="195" fontId="26" fillId="58" borderId="26" xfId="0" applyNumberFormat="1" applyFont="1" applyFill="1" applyBorder="1" applyAlignment="1" applyProtection="1">
      <alignment/>
      <protection/>
    </xf>
    <xf numFmtId="195" fontId="26" fillId="59" borderId="26" xfId="0" applyNumberFormat="1" applyFont="1" applyFill="1" applyBorder="1" applyAlignment="1" applyProtection="1">
      <alignment/>
      <protection/>
    </xf>
    <xf numFmtId="195" fontId="26" fillId="61" borderId="26" xfId="0" applyNumberFormat="1" applyFont="1" applyFill="1" applyBorder="1" applyAlignment="1" applyProtection="1">
      <alignment/>
      <protection/>
    </xf>
    <xf numFmtId="195" fontId="26" fillId="62" borderId="26" xfId="0" applyNumberFormat="1" applyFont="1" applyFill="1" applyBorder="1" applyAlignment="1" applyProtection="1">
      <alignment/>
      <protection/>
    </xf>
    <xf numFmtId="195" fontId="34" fillId="61" borderId="26" xfId="0" applyNumberFormat="1" applyFont="1" applyFill="1" applyBorder="1" applyAlignment="1" applyProtection="1">
      <alignment/>
      <protection/>
    </xf>
    <xf numFmtId="194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94" fontId="0" fillId="0" borderId="0" xfId="0" applyBorder="1" applyAlignment="1">
      <alignment horizontal="center"/>
    </xf>
    <xf numFmtId="194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95" fontId="26" fillId="0" borderId="34" xfId="0" applyNumberFormat="1" applyFont="1" applyBorder="1" applyAlignment="1" applyProtection="1">
      <alignment horizontal="right"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95" fontId="29" fillId="0" borderId="0" xfId="0" applyNumberFormat="1" applyFont="1" applyAlignment="1" applyProtection="1">
      <alignment/>
      <protection/>
    </xf>
    <xf numFmtId="194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95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94" fontId="0" fillId="0" borderId="0" xfId="0" applyBorder="1" applyAlignment="1">
      <alignment horizontal="right"/>
    </xf>
    <xf numFmtId="194" fontId="0" fillId="62" borderId="0" xfId="0" applyFill="1" applyBorder="1" applyAlignment="1">
      <alignment/>
    </xf>
    <xf numFmtId="194" fontId="0" fillId="62" borderId="0" xfId="0" applyFill="1" applyAlignment="1">
      <alignment/>
    </xf>
    <xf numFmtId="194" fontId="23" fillId="62" borderId="0" xfId="0" applyFont="1" applyFill="1" applyBorder="1" applyAlignment="1">
      <alignment/>
    </xf>
    <xf numFmtId="194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97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94" fontId="34" fillId="4" borderId="29" xfId="0" applyFont="1" applyFill="1" applyBorder="1" applyAlignment="1" applyProtection="1">
      <alignment horizontal="center"/>
      <protection/>
    </xf>
    <xf numFmtId="196" fontId="34" fillId="4" borderId="32" xfId="0" applyNumberFormat="1" applyFont="1" applyFill="1" applyBorder="1" applyAlignment="1" applyProtection="1">
      <alignment horizontal="center"/>
      <protection/>
    </xf>
    <xf numFmtId="194" fontId="26" fillId="63" borderId="26" xfId="0" applyFont="1" applyFill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4" fontId="34" fillId="60" borderId="26" xfId="0" applyFont="1" applyFill="1" applyBorder="1" applyAlignment="1" applyProtection="1">
      <alignment/>
      <protection/>
    </xf>
    <xf numFmtId="195" fontId="26" fillId="0" borderId="29" xfId="0" applyNumberFormat="1" applyFont="1" applyBorder="1" applyAlignment="1" applyProtection="1">
      <alignment horizontal="right"/>
      <protection/>
    </xf>
    <xf numFmtId="195" fontId="26" fillId="0" borderId="29" xfId="0" applyNumberFormat="1" applyFont="1" applyBorder="1" applyAlignment="1" applyProtection="1">
      <alignment horizontal="center"/>
      <protection/>
    </xf>
    <xf numFmtId="195" fontId="34" fillId="0" borderId="29" xfId="0" applyNumberFormat="1" applyFont="1" applyBorder="1" applyAlignment="1" applyProtection="1">
      <alignment horizontal="right"/>
      <protection/>
    </xf>
    <xf numFmtId="194" fontId="26" fillId="0" borderId="24" xfId="0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97" fontId="26" fillId="0" borderId="30" xfId="0" applyNumberFormat="1" applyFont="1" applyBorder="1" applyAlignment="1">
      <alignment horizontal="right"/>
    </xf>
    <xf numFmtId="197" fontId="26" fillId="19" borderId="30" xfId="0" applyNumberFormat="1" applyFont="1" applyFill="1" applyBorder="1" applyAlignment="1">
      <alignment horizontal="right"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right" vertical="center"/>
    </xf>
    <xf numFmtId="194" fontId="0" fillId="0" borderId="36" xfId="0" applyBorder="1" applyAlignment="1">
      <alignment/>
    </xf>
    <xf numFmtId="194" fontId="26" fillId="0" borderId="36" xfId="0" applyFont="1" applyBorder="1" applyAlignment="1">
      <alignment horizontal="left"/>
    </xf>
    <xf numFmtId="194" fontId="34" fillId="0" borderId="36" xfId="0" applyFont="1" applyBorder="1" applyAlignment="1">
      <alignment/>
    </xf>
    <xf numFmtId="194" fontId="26" fillId="58" borderId="26" xfId="0" applyFont="1" applyFill="1" applyBorder="1" applyAlignment="1" applyProtection="1">
      <alignment/>
      <protection/>
    </xf>
    <xf numFmtId="194" fontId="26" fillId="58" borderId="36" xfId="0" applyFont="1" applyFill="1" applyBorder="1" applyAlignment="1">
      <alignment/>
    </xf>
    <xf numFmtId="194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97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194" fontId="59" fillId="0" borderId="0" xfId="0" applyFont="1" applyAlignment="1">
      <alignment/>
    </xf>
    <xf numFmtId="2" fontId="58" fillId="62" borderId="30" xfId="0" applyNumberFormat="1" applyFont="1" applyFill="1" applyBorder="1" applyAlignment="1" applyProtection="1">
      <alignment horizontal="center" vertical="center"/>
      <protection/>
    </xf>
    <xf numFmtId="4" fontId="26" fillId="19" borderId="30" xfId="0" applyNumberFormat="1" applyFont="1" applyFill="1" applyBorder="1" applyAlignment="1" applyProtection="1">
      <alignment horizontal="center" vertical="center"/>
      <protection/>
    </xf>
    <xf numFmtId="4" fontId="26" fillId="0" borderId="30" xfId="0" applyNumberFormat="1" applyFont="1" applyBorder="1" applyAlignment="1" applyProtection="1">
      <alignment horizontal="right" vertical="center"/>
      <protection/>
    </xf>
    <xf numFmtId="4" fontId="26" fillId="19" borderId="30" xfId="0" applyNumberFormat="1" applyFont="1" applyFill="1" applyBorder="1" applyAlignment="1" applyProtection="1">
      <alignment horizontal="right" vertical="center"/>
      <protection/>
    </xf>
    <xf numFmtId="4" fontId="26" fillId="0" borderId="30" xfId="0" applyNumberFormat="1" applyFont="1" applyBorder="1" applyAlignment="1" applyProtection="1">
      <alignment horizontal="center" vertical="center"/>
      <protection/>
    </xf>
    <xf numFmtId="4" fontId="26" fillId="60" borderId="30" xfId="0" applyNumberFormat="1" applyFont="1" applyFill="1" applyBorder="1" applyAlignment="1" applyProtection="1">
      <alignment horizontal="center" vertical="center"/>
      <protection/>
    </xf>
    <xf numFmtId="2" fontId="58" fillId="0" borderId="30" xfId="0" applyNumberFormat="1" applyFont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center" vertical="center"/>
    </xf>
    <xf numFmtId="2" fontId="60" fillId="19" borderId="30" xfId="0" applyNumberFormat="1" applyFont="1" applyFill="1" applyBorder="1" applyAlignment="1" applyProtection="1">
      <alignment horizontal="right" vertical="center"/>
      <protection/>
    </xf>
    <xf numFmtId="2" fontId="60" fillId="0" borderId="30" xfId="0" applyNumberFormat="1" applyFont="1" applyBorder="1" applyAlignment="1" applyProtection="1">
      <alignment horizontal="right" vertical="center"/>
      <protection/>
    </xf>
    <xf numFmtId="4" fontId="26" fillId="58" borderId="36" xfId="0" applyNumberFormat="1" applyFont="1" applyFill="1" applyBorder="1" applyAlignment="1">
      <alignment vertical="center"/>
    </xf>
    <xf numFmtId="4" fontId="26" fillId="0" borderId="36" xfId="0" applyNumberFormat="1" applyFont="1" applyBorder="1" applyAlignment="1">
      <alignment vertical="center"/>
    </xf>
    <xf numFmtId="4" fontId="26" fillId="58" borderId="37" xfId="0" applyNumberFormat="1" applyFont="1" applyFill="1" applyBorder="1" applyAlignment="1">
      <alignment vertical="center"/>
    </xf>
    <xf numFmtId="2" fontId="26" fillId="0" borderId="39" xfId="0" applyNumberFormat="1" applyFont="1" applyBorder="1" applyAlignment="1" applyProtection="1">
      <alignment horizontal="right" vertical="center"/>
      <protection/>
    </xf>
    <xf numFmtId="2" fontId="26" fillId="0" borderId="40" xfId="0" applyNumberFormat="1" applyFont="1" applyBorder="1" applyAlignment="1" applyProtection="1">
      <alignment horizontal="right" vertical="center"/>
      <protection/>
    </xf>
    <xf numFmtId="2" fontId="26" fillId="58" borderId="41" xfId="0" applyNumberFormat="1" applyFont="1" applyFill="1" applyBorder="1" applyAlignment="1" applyProtection="1">
      <alignment horizontal="right" vertical="center"/>
      <protection/>
    </xf>
    <xf numFmtId="2" fontId="26" fillId="58" borderId="42" xfId="0" applyNumberFormat="1" applyFont="1" applyFill="1" applyBorder="1" applyAlignment="1" applyProtection="1">
      <alignment horizontal="right" vertical="center"/>
      <protection/>
    </xf>
    <xf numFmtId="194" fontId="26" fillId="0" borderId="36" xfId="0" applyFont="1" applyBorder="1" applyAlignment="1">
      <alignment vertical="center"/>
    </xf>
    <xf numFmtId="2" fontId="26" fillId="58" borderId="30" xfId="0" applyNumberFormat="1" applyFont="1" applyFill="1" applyBorder="1" applyAlignment="1" applyProtection="1">
      <alignment vertical="center"/>
      <protection/>
    </xf>
    <xf numFmtId="0" fontId="34" fillId="0" borderId="28" xfId="0" applyNumberFormat="1" applyFont="1" applyBorder="1" applyAlignment="1">
      <alignment horizontal="center" vertical="center"/>
    </xf>
    <xf numFmtId="194" fontId="34" fillId="0" borderId="28" xfId="0" applyFont="1" applyBorder="1" applyAlignment="1">
      <alignment horizontal="center" vertical="center" wrapText="1"/>
    </xf>
    <xf numFmtId="194" fontId="26" fillId="0" borderId="25" xfId="0" applyFont="1" applyBorder="1" applyAlignment="1">
      <alignment/>
    </xf>
    <xf numFmtId="194" fontId="26" fillId="0" borderId="29" xfId="0" applyFont="1" applyBorder="1" applyAlignment="1">
      <alignment/>
    </xf>
    <xf numFmtId="2" fontId="26" fillId="60" borderId="30" xfId="0" applyNumberFormat="1" applyFont="1" applyFill="1" applyBorder="1" applyAlignment="1">
      <alignment horizontal="center" vertical="center"/>
    </xf>
    <xf numFmtId="194" fontId="23" fillId="0" borderId="0" xfId="0" applyFont="1" applyBorder="1" applyAlignment="1">
      <alignment horizontal="left"/>
    </xf>
    <xf numFmtId="194" fontId="30" fillId="0" borderId="0" xfId="217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94" fontId="59" fillId="0" borderId="0" xfId="0" applyFont="1" applyAlignment="1">
      <alignment horizontal="left"/>
    </xf>
    <xf numFmtId="194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94" fontId="34" fillId="4" borderId="29" xfId="0" applyFont="1" applyFill="1" applyBorder="1" applyAlignment="1" applyProtection="1">
      <alignment horizontal="center" vertical="center"/>
      <protection/>
    </xf>
    <xf numFmtId="194" fontId="34" fillId="4" borderId="25" xfId="0" applyFont="1" applyFill="1" applyBorder="1" applyAlignment="1" applyProtection="1">
      <alignment horizontal="center" vertical="center"/>
      <protection/>
    </xf>
    <xf numFmtId="194" fontId="34" fillId="4" borderId="30" xfId="0" applyFont="1" applyFill="1" applyBorder="1" applyAlignment="1" applyProtection="1">
      <alignment horizontal="center" vertical="center"/>
      <protection/>
    </xf>
    <xf numFmtId="195" fontId="29" fillId="0" borderId="0" xfId="0" applyNumberFormat="1" applyFont="1" applyBorder="1" applyAlignment="1" applyProtection="1">
      <alignment horizontal="left" vertical="center"/>
      <protection/>
    </xf>
    <xf numFmtId="195" fontId="29" fillId="0" borderId="0" xfId="0" applyNumberFormat="1" applyFont="1" applyBorder="1" applyAlignment="1" applyProtection="1">
      <alignment horizontal="center"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194" fontId="34" fillId="0" borderId="23" xfId="0" applyFont="1" applyBorder="1" applyAlignment="1" applyProtection="1">
      <alignment horizontal="center" vertical="center" wrapText="1"/>
      <protection/>
    </xf>
    <xf numFmtId="194" fontId="34" fillId="0" borderId="33" xfId="0" applyFont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194" fontId="34" fillId="4" borderId="35" xfId="0" applyFont="1" applyFill="1" applyBorder="1" applyAlignment="1">
      <alignment horizontal="center" vertical="center"/>
    </xf>
    <xf numFmtId="194" fontId="34" fillId="4" borderId="38" xfId="0" applyFont="1" applyFill="1" applyBorder="1" applyAlignment="1">
      <alignment horizontal="center" vertical="center"/>
    </xf>
    <xf numFmtId="194" fontId="34" fillId="4" borderId="43" xfId="0" applyFont="1" applyFill="1" applyBorder="1" applyAlignment="1">
      <alignment horizontal="center" vertical="center"/>
    </xf>
    <xf numFmtId="194" fontId="29" fillId="4" borderId="44" xfId="0" applyFont="1" applyFill="1" applyBorder="1" applyAlignment="1" applyProtection="1">
      <alignment horizontal="left" vertical="center"/>
      <protection/>
    </xf>
    <xf numFmtId="194" fontId="29" fillId="0" borderId="44" xfId="0" applyFont="1" applyBorder="1" applyAlignment="1">
      <alignment horizontal="left" vertical="center"/>
    </xf>
    <xf numFmtId="194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41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19900" cy="937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781050</xdr:colOff>
      <xdr:row>39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19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A1" sqref="A1"/>
    </sheetView>
  </sheetViews>
  <sheetFormatPr defaultColWidth="10.90625" defaultRowHeight="18"/>
  <cols>
    <col min="1" max="4" width="11.0859375" style="0" customWidth="1"/>
    <col min="5" max="5" width="7.9960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6"/>
      <c r="B2" s="96"/>
      <c r="C2" s="96"/>
      <c r="D2" s="96"/>
      <c r="E2" s="1"/>
      <c r="F2" s="1"/>
      <c r="G2" s="1"/>
    </row>
    <row r="3" spans="1:7" ht="18">
      <c r="A3" s="96"/>
      <c r="B3" s="96"/>
      <c r="C3" s="96"/>
      <c r="D3" s="96"/>
      <c r="E3" s="1"/>
      <c r="F3" s="1"/>
      <c r="G3" s="1"/>
    </row>
    <row r="4" spans="1:8" ht="18">
      <c r="A4" s="96"/>
      <c r="B4" s="96"/>
      <c r="C4" s="96"/>
      <c r="D4" s="96"/>
      <c r="E4" s="1"/>
      <c r="F4" s="1"/>
      <c r="G4" s="1"/>
      <c r="H4" s="1"/>
    </row>
    <row r="5" spans="1:8" ht="18">
      <c r="A5" s="96"/>
      <c r="B5" s="96"/>
      <c r="C5" s="96"/>
      <c r="D5" s="96"/>
      <c r="E5" s="1"/>
      <c r="F5" s="1"/>
      <c r="G5" s="1"/>
      <c r="H5" s="1"/>
    </row>
    <row r="6" spans="1:8" ht="18">
      <c r="A6" s="96"/>
      <c r="B6" s="96"/>
      <c r="C6" s="96"/>
      <c r="D6" s="96"/>
      <c r="E6" s="1"/>
      <c r="F6" s="95"/>
      <c r="G6" s="1"/>
      <c r="H6" s="1"/>
    </row>
    <row r="7" spans="1:8" ht="18">
      <c r="A7" s="96"/>
      <c r="B7" s="96"/>
      <c r="C7" s="96"/>
      <c r="D7" s="96"/>
      <c r="E7" s="1"/>
      <c r="F7" s="95"/>
      <c r="G7" s="1"/>
      <c r="H7" s="1"/>
    </row>
    <row r="8" spans="1:8" ht="18">
      <c r="A8" s="96"/>
      <c r="B8" s="96"/>
      <c r="C8" s="96"/>
      <c r="D8" s="96"/>
      <c r="E8" s="1"/>
      <c r="F8" s="1"/>
      <c r="G8" s="1"/>
      <c r="H8" s="1"/>
    </row>
    <row r="9" spans="1:8" ht="18">
      <c r="A9" s="97"/>
      <c r="B9" s="96"/>
      <c r="C9" s="96"/>
      <c r="D9" s="96"/>
      <c r="E9" s="1"/>
      <c r="F9" s="1"/>
      <c r="G9" s="1"/>
      <c r="H9" s="1"/>
    </row>
    <row r="10" spans="1:8" ht="18">
      <c r="A10" s="98"/>
      <c r="B10" s="98"/>
      <c r="C10" s="98"/>
      <c r="D10" s="100"/>
      <c r="E10" s="47"/>
      <c r="F10" s="47"/>
      <c r="G10" s="47"/>
      <c r="H10" s="1"/>
    </row>
    <row r="11" spans="1:8" ht="18">
      <c r="A11" s="99"/>
      <c r="B11" s="99"/>
      <c r="C11" s="99"/>
      <c r="D11" s="99"/>
      <c r="E11" s="2"/>
      <c r="F11" s="2"/>
      <c r="G11" s="2"/>
      <c r="H11" s="1"/>
    </row>
    <row r="12" spans="1:8" ht="18">
      <c r="A12" s="2"/>
      <c r="B12" s="2"/>
      <c r="C12" s="2"/>
      <c r="D12" s="99"/>
      <c r="E12" s="2"/>
      <c r="F12" s="2"/>
      <c r="G12" s="2"/>
      <c r="H12" s="1"/>
    </row>
    <row r="13" spans="1:8" ht="18">
      <c r="A13" s="46"/>
      <c r="B13" s="46"/>
      <c r="C13" s="46"/>
      <c r="D13" s="67"/>
      <c r="E13" s="46"/>
      <c r="F13" s="46"/>
      <c r="G13" s="46"/>
      <c r="H13" s="1"/>
    </row>
    <row r="14" spans="2:8" ht="18">
      <c r="B14" s="1"/>
      <c r="C14" s="1"/>
      <c r="D14" s="66"/>
      <c r="E14" s="1"/>
      <c r="F14" s="1"/>
      <c r="G14" s="1"/>
      <c r="H14" s="1"/>
    </row>
    <row r="15" spans="2:8" ht="18">
      <c r="B15" s="1"/>
      <c r="C15" s="1"/>
      <c r="D15" s="66"/>
      <c r="E15" s="1"/>
      <c r="F15" s="1"/>
      <c r="G15" s="1"/>
      <c r="H15" s="1"/>
    </row>
    <row r="16" spans="2:8" ht="18">
      <c r="B16" s="1"/>
      <c r="C16" s="1"/>
      <c r="D16" s="66"/>
      <c r="E16" s="1"/>
      <c r="F16" s="1"/>
      <c r="G16" s="1"/>
      <c r="H16" s="1"/>
    </row>
    <row r="17" spans="2:12" ht="18">
      <c r="B17" s="1"/>
      <c r="C17" s="1"/>
      <c r="D17" s="66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6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6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6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6"/>
      <c r="E21" s="1"/>
      <c r="F21" s="1"/>
      <c r="G21" s="1"/>
      <c r="H21" s="1"/>
      <c r="I21" s="1"/>
      <c r="J21" s="1"/>
      <c r="K21" s="1"/>
      <c r="L21" s="1"/>
    </row>
    <row r="22" spans="2:12" ht="18">
      <c r="B22" s="191"/>
      <c r="C22" s="191"/>
      <c r="D22" s="191"/>
      <c r="E22" s="191"/>
      <c r="F22" s="1"/>
      <c r="G22" s="1"/>
      <c r="H22" s="1"/>
      <c r="I22" s="1"/>
      <c r="J22" s="1"/>
      <c r="K22" s="1"/>
      <c r="L22" s="1"/>
    </row>
    <row r="23" spans="2:12" ht="18">
      <c r="B23" s="78"/>
      <c r="C23" s="78"/>
      <c r="D23" s="78"/>
      <c r="E23" s="78"/>
      <c r="F23" s="74"/>
      <c r="G23" s="75"/>
      <c r="H23" s="1"/>
      <c r="I23" s="1"/>
      <c r="J23" s="1"/>
      <c r="K23" s="1"/>
      <c r="L23" s="1"/>
    </row>
    <row r="24" spans="1:12" ht="18">
      <c r="A24" s="1"/>
      <c r="B24" s="1"/>
      <c r="C24" s="77"/>
      <c r="D24" s="77"/>
      <c r="E24" s="77"/>
      <c r="F24" s="77"/>
      <c r="G24" s="76"/>
      <c r="H24" s="1"/>
      <c r="I24" s="1"/>
      <c r="J24" s="1"/>
      <c r="K24" s="1"/>
      <c r="L24" s="1"/>
    </row>
    <row r="25" spans="1:12" ht="18">
      <c r="A25" s="7"/>
      <c r="B25" s="7"/>
      <c r="C25" s="7"/>
      <c r="D25" s="66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6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6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/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printOptions horizontalCentered="1"/>
  <pageMargins left="0.25" right="0.25" top="0.75" bottom="0.75" header="0.3" footer="0.3"/>
  <pageSetup fitToHeight="1" fitToWidth="1"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7"/>
      <c r="G4" s="57"/>
      <c r="H4" s="57"/>
    </row>
    <row r="5" spans="1:8" ht="18">
      <c r="A5" s="57"/>
      <c r="B5" s="57"/>
      <c r="C5" s="57"/>
      <c r="D5" s="57"/>
      <c r="E5" s="57"/>
      <c r="F5" s="57"/>
      <c r="G5" s="57"/>
      <c r="H5" s="57"/>
    </row>
    <row r="6" spans="1:8" ht="18">
      <c r="A6" s="57"/>
      <c r="B6" s="57"/>
      <c r="C6" s="57"/>
      <c r="D6" s="57"/>
      <c r="E6" s="57"/>
      <c r="F6" s="94"/>
      <c r="G6" s="57"/>
      <c r="H6" s="57"/>
    </row>
    <row r="7" spans="1:8" ht="18">
      <c r="A7" s="57"/>
      <c r="B7" s="57"/>
      <c r="C7" s="57"/>
      <c r="D7" s="57"/>
      <c r="E7" s="57"/>
      <c r="F7" s="94"/>
      <c r="G7" s="57"/>
      <c r="H7" s="57"/>
    </row>
    <row r="8" spans="1:8" ht="18">
      <c r="A8" s="57"/>
      <c r="B8" s="57"/>
      <c r="C8" s="57"/>
      <c r="D8" s="57"/>
      <c r="E8" s="57"/>
      <c r="F8" s="57"/>
      <c r="G8" s="57"/>
      <c r="H8" s="57"/>
    </row>
    <row r="9" spans="1:8" ht="18">
      <c r="A9" s="57"/>
      <c r="B9" s="57"/>
      <c r="C9" s="57"/>
      <c r="D9" s="57"/>
      <c r="E9" s="57"/>
      <c r="F9" s="57"/>
      <c r="G9" s="57"/>
      <c r="H9" s="57"/>
    </row>
    <row r="10" spans="1:8" ht="18">
      <c r="A10" s="194" t="s">
        <v>47</v>
      </c>
      <c r="B10" s="194"/>
      <c r="C10" s="194"/>
      <c r="D10" s="195"/>
      <c r="E10" s="194"/>
      <c r="F10" s="194"/>
      <c r="G10" s="58"/>
      <c r="H10" s="57"/>
    </row>
    <row r="11" spans="1:8" ht="18">
      <c r="A11" s="196" t="s">
        <v>49</v>
      </c>
      <c r="B11" s="196"/>
      <c r="C11" s="196"/>
      <c r="D11" s="196"/>
      <c r="E11" s="196"/>
      <c r="F11" s="196"/>
      <c r="G11" s="62"/>
      <c r="H11" s="57"/>
    </row>
    <row r="12" spans="1:8" ht="18">
      <c r="A12" s="59"/>
      <c r="B12" s="59"/>
      <c r="C12" s="59"/>
      <c r="D12" s="59"/>
      <c r="E12" s="59"/>
      <c r="F12" s="59"/>
      <c r="G12" s="59"/>
      <c r="H12" s="57"/>
    </row>
    <row r="13" spans="1:8" ht="18">
      <c r="A13" s="197" t="s">
        <v>43</v>
      </c>
      <c r="B13" s="197"/>
      <c r="C13" s="197"/>
      <c r="D13" s="198"/>
      <c r="E13" s="197"/>
      <c r="F13" s="197"/>
      <c r="G13" s="60"/>
      <c r="H13" s="57"/>
    </row>
    <row r="14" spans="1:8" ht="18">
      <c r="A14" s="200" t="s">
        <v>44</v>
      </c>
      <c r="B14" s="200"/>
      <c r="C14" s="200"/>
      <c r="D14" s="201"/>
      <c r="E14" s="200"/>
      <c r="F14" s="200"/>
      <c r="G14" s="63"/>
      <c r="H14" s="57"/>
    </row>
    <row r="15" spans="1:8" ht="18">
      <c r="A15" s="59"/>
      <c r="B15" s="61"/>
      <c r="C15" s="61"/>
      <c r="D15" s="65"/>
      <c r="E15" s="61"/>
      <c r="F15" s="61"/>
      <c r="G15" s="61"/>
      <c r="H15" s="57"/>
    </row>
    <row r="16" spans="1:8" ht="18">
      <c r="A16" s="59"/>
      <c r="B16" s="61"/>
      <c r="C16" s="61"/>
      <c r="D16" s="65"/>
      <c r="E16" s="61"/>
      <c r="F16" s="61"/>
      <c r="G16" s="61"/>
      <c r="H16" s="57"/>
    </row>
    <row r="17" spans="1:12" ht="18">
      <c r="A17" s="59"/>
      <c r="B17" s="61"/>
      <c r="C17" s="61"/>
      <c r="D17" s="65"/>
      <c r="E17" s="61"/>
      <c r="F17" s="61"/>
      <c r="G17" s="61"/>
      <c r="H17" s="61"/>
      <c r="I17" s="61"/>
      <c r="J17" s="57"/>
      <c r="K17" s="57"/>
      <c r="L17" s="57"/>
    </row>
    <row r="18" spans="1:12" ht="18">
      <c r="A18" s="200" t="s">
        <v>80</v>
      </c>
      <c r="B18" s="200"/>
      <c r="C18" s="200"/>
      <c r="D18" s="201"/>
      <c r="E18" s="200"/>
      <c r="F18" s="200"/>
      <c r="G18" s="63"/>
      <c r="H18" s="57"/>
      <c r="I18" s="57"/>
      <c r="J18" s="57"/>
      <c r="K18" s="57"/>
      <c r="L18" s="57"/>
    </row>
    <row r="19" spans="1:12" ht="18">
      <c r="A19" s="197" t="s">
        <v>81</v>
      </c>
      <c r="B19" s="197"/>
      <c r="C19" s="197"/>
      <c r="D19" s="198"/>
      <c r="E19" s="197"/>
      <c r="F19" s="197"/>
      <c r="G19" s="60"/>
      <c r="H19" s="57"/>
      <c r="I19" s="57"/>
      <c r="J19" s="57"/>
      <c r="K19" s="57"/>
      <c r="L19" s="57"/>
    </row>
    <row r="20" spans="1:12" ht="18">
      <c r="A20" s="59"/>
      <c r="B20" s="61"/>
      <c r="C20" s="61"/>
      <c r="D20" s="65"/>
      <c r="E20" s="61"/>
      <c r="F20" s="61"/>
      <c r="G20" s="61"/>
      <c r="H20" s="57"/>
      <c r="I20" s="57"/>
      <c r="J20" s="57"/>
      <c r="K20" s="57"/>
      <c r="L20" s="57"/>
    </row>
    <row r="21" spans="1:12" ht="18">
      <c r="A21" s="59"/>
      <c r="B21" s="61"/>
      <c r="C21" s="61"/>
      <c r="D21" s="65"/>
      <c r="E21" s="61"/>
      <c r="F21" s="61"/>
      <c r="G21" s="61"/>
      <c r="H21" s="57"/>
      <c r="I21" s="57"/>
      <c r="J21" s="57"/>
      <c r="K21" s="57"/>
      <c r="L21" s="57"/>
    </row>
    <row r="22" spans="1:12" ht="18">
      <c r="A22" s="200" t="s">
        <v>45</v>
      </c>
      <c r="B22" s="200"/>
      <c r="C22" s="200"/>
      <c r="D22" s="201"/>
      <c r="E22" s="200"/>
      <c r="F22" s="200"/>
      <c r="G22" s="63"/>
      <c r="H22" s="57"/>
      <c r="I22" s="57"/>
      <c r="J22" s="57"/>
      <c r="K22" s="57"/>
      <c r="L22" s="57"/>
    </row>
    <row r="23" spans="1:12" ht="18">
      <c r="A23" s="59"/>
      <c r="B23" s="79"/>
      <c r="C23" s="79"/>
      <c r="D23" s="79"/>
      <c r="E23" s="79"/>
      <c r="F23" s="79"/>
      <c r="G23" s="59"/>
      <c r="H23" s="57"/>
      <c r="I23" s="57"/>
      <c r="J23" s="57"/>
      <c r="K23" s="57"/>
      <c r="L23" s="57"/>
    </row>
    <row r="24" spans="1:12" ht="18">
      <c r="A24" s="192" t="s">
        <v>0</v>
      </c>
      <c r="B24" s="192"/>
      <c r="C24" s="192"/>
      <c r="D24" s="192"/>
      <c r="E24" s="192"/>
      <c r="F24" s="192"/>
      <c r="G24" s="64"/>
      <c r="H24" s="57"/>
      <c r="I24" s="57"/>
      <c r="J24" s="57"/>
      <c r="K24" s="57"/>
      <c r="L24" s="57"/>
    </row>
    <row r="25" spans="1:12" ht="18">
      <c r="A25" s="57"/>
      <c r="B25" s="57"/>
      <c r="C25" s="57"/>
      <c r="D25" s="66"/>
      <c r="E25" s="57"/>
      <c r="F25" s="57"/>
      <c r="G25" s="57"/>
      <c r="H25" s="57"/>
      <c r="I25" s="57"/>
      <c r="J25" s="57"/>
      <c r="K25" s="57"/>
      <c r="L25" s="57"/>
    </row>
    <row r="26" spans="1:12" ht="18">
      <c r="A26" s="57"/>
      <c r="B26" s="57"/>
      <c r="C26" s="57"/>
      <c r="D26" s="66"/>
      <c r="E26" s="57"/>
      <c r="F26" s="57"/>
      <c r="G26" s="57"/>
      <c r="H26" s="57"/>
      <c r="I26" s="57"/>
      <c r="J26" s="57"/>
      <c r="K26" s="57"/>
      <c r="L26" s="57"/>
    </row>
    <row r="27" spans="1:8" ht="18">
      <c r="A27" s="57"/>
      <c r="B27" s="57"/>
      <c r="C27" s="57"/>
      <c r="D27" s="66"/>
      <c r="E27" s="57"/>
      <c r="F27" s="57"/>
      <c r="G27" s="57"/>
      <c r="H27" s="57"/>
    </row>
    <row r="28" spans="1:8" ht="18">
      <c r="A28" s="57"/>
      <c r="B28" s="57"/>
      <c r="C28" s="57"/>
      <c r="D28" s="57"/>
      <c r="E28" s="57"/>
      <c r="F28" s="57"/>
      <c r="G28" s="57"/>
      <c r="H28" s="57"/>
    </row>
    <row r="29" spans="1:8" ht="18">
      <c r="A29" s="57"/>
      <c r="B29" s="57"/>
      <c r="C29" s="57"/>
      <c r="D29" s="57"/>
      <c r="E29" s="57"/>
      <c r="F29" s="57"/>
      <c r="G29" s="57"/>
      <c r="H29" s="57"/>
    </row>
    <row r="30" spans="1:8" ht="18">
      <c r="A30" s="57"/>
      <c r="B30" s="57"/>
      <c r="C30" s="57"/>
      <c r="D30" s="57"/>
      <c r="E30" s="57"/>
      <c r="F30" s="57"/>
      <c r="G30" s="57"/>
      <c r="H30" s="57"/>
    </row>
    <row r="31" spans="1:8" ht="18">
      <c r="A31" s="57"/>
      <c r="B31" s="57"/>
      <c r="C31" s="57"/>
      <c r="D31" s="57"/>
      <c r="E31" s="57"/>
      <c r="F31" s="57"/>
      <c r="G31" s="57"/>
      <c r="H31" s="57"/>
    </row>
    <row r="36" spans="2:4" ht="18">
      <c r="B36" s="193" t="s">
        <v>48</v>
      </c>
      <c r="C36" s="193"/>
      <c r="D36" s="193"/>
    </row>
    <row r="37" spans="2:4" ht="18">
      <c r="B37" s="193" t="s">
        <v>56</v>
      </c>
      <c r="C37" s="193"/>
      <c r="D37" s="12"/>
    </row>
    <row r="38" spans="2:4" ht="18">
      <c r="B38" s="193" t="s">
        <v>57</v>
      </c>
      <c r="C38" s="193"/>
      <c r="D38" s="12"/>
    </row>
    <row r="39" spans="2:4" ht="18">
      <c r="B39" s="199" t="s">
        <v>46</v>
      </c>
      <c r="C39" s="199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 horizontalCentered="1"/>
  <pageMargins left="0.25" right="0.25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J3" sqref="J3:L3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6.453125" style="3" customWidth="1"/>
    <col min="11" max="11" width="6.2734375" style="3" customWidth="1"/>
    <col min="12" max="12" width="6.453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03" t="s">
        <v>1</v>
      </c>
      <c r="B1" s="15" t="s">
        <v>66</v>
      </c>
      <c r="C1" s="16"/>
      <c r="D1" s="16"/>
      <c r="E1" s="16"/>
      <c r="F1" s="16"/>
      <c r="G1" s="16"/>
      <c r="H1" s="16"/>
      <c r="I1" s="16"/>
      <c r="J1" s="16"/>
      <c r="K1" s="16"/>
      <c r="L1" s="29"/>
    </row>
    <row r="2" spans="1:15" ht="15.75" customHeight="1">
      <c r="A2" s="203"/>
      <c r="B2" s="204" t="s">
        <v>82</v>
      </c>
      <c r="C2" s="204"/>
      <c r="D2" s="204"/>
      <c r="E2" s="204"/>
      <c r="F2" s="204"/>
      <c r="G2" s="205" t="s">
        <v>2</v>
      </c>
      <c r="H2" s="205"/>
      <c r="I2" s="205"/>
      <c r="J2" s="205" t="s">
        <v>3</v>
      </c>
      <c r="K2" s="205"/>
      <c r="L2" s="205"/>
      <c r="M2" s="4"/>
      <c r="N2" s="4"/>
      <c r="O2" s="4"/>
    </row>
    <row r="3" spans="1:15" ht="15.75">
      <c r="A3" s="203"/>
      <c r="B3" s="30" t="s">
        <v>4</v>
      </c>
      <c r="C3" s="30" t="s">
        <v>5</v>
      </c>
      <c r="D3" s="30" t="s">
        <v>6</v>
      </c>
      <c r="E3" s="30" t="s">
        <v>7</v>
      </c>
      <c r="F3" s="30" t="s">
        <v>8</v>
      </c>
      <c r="G3" s="206"/>
      <c r="H3" s="205"/>
      <c r="I3" s="205"/>
      <c r="J3" s="207" t="s">
        <v>83</v>
      </c>
      <c r="K3" s="207"/>
      <c r="L3" s="207"/>
      <c r="M3" s="4"/>
      <c r="N3" s="4"/>
      <c r="O3" s="4"/>
    </row>
    <row r="4" spans="1:15" ht="15.75">
      <c r="A4" s="203"/>
      <c r="B4" s="44">
        <v>28</v>
      </c>
      <c r="C4" s="44">
        <v>29</v>
      </c>
      <c r="D4" s="44">
        <v>30</v>
      </c>
      <c r="E4" s="44">
        <v>31</v>
      </c>
      <c r="F4" s="44">
        <v>1</v>
      </c>
      <c r="G4" s="56" t="s">
        <v>52</v>
      </c>
      <c r="H4" s="54" t="s">
        <v>53</v>
      </c>
      <c r="I4" s="23" t="s">
        <v>9</v>
      </c>
      <c r="J4" s="24">
        <v>2021</v>
      </c>
      <c r="K4" s="24">
        <v>2022</v>
      </c>
      <c r="L4" s="23" t="s">
        <v>9</v>
      </c>
      <c r="M4" s="4"/>
      <c r="N4" s="4"/>
      <c r="O4" s="4"/>
    </row>
    <row r="5" spans="1:15" ht="15" customHeight="1">
      <c r="A5" s="39" t="s">
        <v>10</v>
      </c>
      <c r="B5" s="91"/>
      <c r="C5" s="89"/>
      <c r="D5" s="89"/>
      <c r="E5" s="89"/>
      <c r="F5" s="89"/>
      <c r="G5" s="89"/>
      <c r="H5" s="89"/>
      <c r="I5" s="31"/>
      <c r="J5" s="117"/>
      <c r="K5" s="31"/>
      <c r="L5" s="31"/>
      <c r="M5" s="4"/>
      <c r="N5" s="4"/>
      <c r="O5" s="4"/>
    </row>
    <row r="6" spans="1:15" ht="15">
      <c r="A6" s="32" t="s">
        <v>11</v>
      </c>
      <c r="B6" s="92">
        <v>401</v>
      </c>
      <c r="C6" s="92">
        <v>396</v>
      </c>
      <c r="D6" s="84">
        <v>309</v>
      </c>
      <c r="E6" s="84">
        <v>396</v>
      </c>
      <c r="F6" s="84">
        <v>396</v>
      </c>
      <c r="G6" s="84">
        <v>401</v>
      </c>
      <c r="H6" s="92">
        <f>AVERAGE(B6:F6)</f>
        <v>379.6</v>
      </c>
      <c r="I6" s="92">
        <f>(H6/G6-1)*100</f>
        <v>-5.336658354114709</v>
      </c>
      <c r="J6" s="154">
        <v>266.83</v>
      </c>
      <c r="K6" s="143">
        <v>410.09</v>
      </c>
      <c r="L6" s="92">
        <f>(K6/J6-1)*100</f>
        <v>53.68961511074466</v>
      </c>
      <c r="M6" s="4"/>
      <c r="N6" s="4"/>
      <c r="O6" s="4"/>
    </row>
    <row r="7" spans="1:15" ht="15">
      <c r="A7" s="40" t="s">
        <v>51</v>
      </c>
      <c r="B7" s="88" t="s">
        <v>61</v>
      </c>
      <c r="C7" s="88" t="s">
        <v>61</v>
      </c>
      <c r="D7" s="88" t="s">
        <v>61</v>
      </c>
      <c r="E7" s="88" t="s">
        <v>61</v>
      </c>
      <c r="F7" s="88" t="s">
        <v>61</v>
      </c>
      <c r="G7" s="88" t="s">
        <v>61</v>
      </c>
      <c r="H7" s="88" t="s">
        <v>61</v>
      </c>
      <c r="I7" s="88" t="s">
        <v>61</v>
      </c>
      <c r="J7" s="137" t="s">
        <v>61</v>
      </c>
      <c r="K7" s="88" t="s">
        <v>61</v>
      </c>
      <c r="L7" s="88" t="s">
        <v>61</v>
      </c>
      <c r="M7" s="4"/>
      <c r="N7" s="4"/>
      <c r="O7" s="4"/>
    </row>
    <row r="8" spans="1:15" ht="15.75">
      <c r="A8" s="41" t="s">
        <v>12</v>
      </c>
      <c r="B8" s="26"/>
      <c r="C8" s="26"/>
      <c r="D8" s="26"/>
      <c r="E8" s="26"/>
      <c r="F8" s="26"/>
      <c r="G8" s="26"/>
      <c r="H8" s="26"/>
      <c r="I8" s="26"/>
      <c r="J8" s="156"/>
      <c r="K8" s="144"/>
      <c r="L8" s="26"/>
      <c r="M8" s="4"/>
      <c r="N8" s="4"/>
      <c r="O8" s="4"/>
    </row>
    <row r="9" spans="1:15" ht="15">
      <c r="A9" s="40" t="s">
        <v>68</v>
      </c>
      <c r="B9" s="88" t="s">
        <v>61</v>
      </c>
      <c r="C9" s="88" t="s">
        <v>61</v>
      </c>
      <c r="D9" s="88" t="s">
        <v>61</v>
      </c>
      <c r="E9" s="88" t="s">
        <v>61</v>
      </c>
      <c r="F9" s="88" t="s">
        <v>61</v>
      </c>
      <c r="G9" s="88" t="s">
        <v>61</v>
      </c>
      <c r="H9" s="88" t="s">
        <v>61</v>
      </c>
      <c r="I9" s="88" t="s">
        <v>61</v>
      </c>
      <c r="J9" s="137" t="s">
        <v>61</v>
      </c>
      <c r="K9" s="88" t="s">
        <v>61</v>
      </c>
      <c r="L9" s="88" t="s">
        <v>61</v>
      </c>
      <c r="M9" s="4"/>
      <c r="N9" s="4"/>
      <c r="O9" s="4"/>
    </row>
    <row r="10" spans="1:15" ht="15">
      <c r="A10" s="48" t="s">
        <v>13</v>
      </c>
      <c r="B10" s="92">
        <v>441.6</v>
      </c>
      <c r="C10" s="92">
        <v>425.9</v>
      </c>
      <c r="D10" s="92">
        <v>430.7</v>
      </c>
      <c r="E10" s="92">
        <v>422.9</v>
      </c>
      <c r="F10" s="175">
        <v>415</v>
      </c>
      <c r="G10" s="28">
        <v>461.14</v>
      </c>
      <c r="H10" s="92">
        <f>AVERAGE(B10:F10)</f>
        <v>427.21999999999997</v>
      </c>
      <c r="I10" s="92">
        <f>(H10/G10-1)*100</f>
        <v>-7.3556837402957935</v>
      </c>
      <c r="J10" s="154">
        <v>284.27</v>
      </c>
      <c r="K10" s="143">
        <v>466.2</v>
      </c>
      <c r="L10" s="92">
        <f>(K10/J10-1)*100</f>
        <v>63.99901502093081</v>
      </c>
      <c r="M10" s="4"/>
      <c r="N10" s="4"/>
      <c r="O10" s="4"/>
    </row>
    <row r="11" spans="1:15" ht="15">
      <c r="A11" s="33" t="s">
        <v>14</v>
      </c>
      <c r="B11" s="27">
        <v>487</v>
      </c>
      <c r="C11" s="27">
        <v>470.1</v>
      </c>
      <c r="D11" s="27">
        <v>477.4</v>
      </c>
      <c r="E11" s="27">
        <v>472</v>
      </c>
      <c r="F11" s="176">
        <v>465.8</v>
      </c>
      <c r="G11" s="27">
        <v>502.71999999999997</v>
      </c>
      <c r="H11" s="27">
        <f>AVERAGE(B11:F11)</f>
        <v>474.46000000000004</v>
      </c>
      <c r="I11" s="27">
        <f>(H11/G11-1)*100</f>
        <v>-5.621419478039458</v>
      </c>
      <c r="J11" s="158">
        <v>275.8</v>
      </c>
      <c r="K11" s="145">
        <v>497.2</v>
      </c>
      <c r="L11" s="27">
        <f>(K11/J11-1)*100</f>
        <v>80.27556200145031</v>
      </c>
      <c r="M11" s="4"/>
      <c r="N11" s="4"/>
      <c r="O11" s="4"/>
    </row>
    <row r="12" spans="1:15" ht="15">
      <c r="A12" s="45" t="s">
        <v>59</v>
      </c>
      <c r="B12" s="164" t="s">
        <v>61</v>
      </c>
      <c r="C12" s="93" t="s">
        <v>61</v>
      </c>
      <c r="D12" s="164" t="s">
        <v>61</v>
      </c>
      <c r="E12" s="164" t="s">
        <v>61</v>
      </c>
      <c r="F12" s="164" t="s">
        <v>61</v>
      </c>
      <c r="G12" s="93" t="s">
        <v>61</v>
      </c>
      <c r="H12" s="164" t="s">
        <v>61</v>
      </c>
      <c r="I12" s="164" t="s">
        <v>61</v>
      </c>
      <c r="J12" s="164" t="s">
        <v>61</v>
      </c>
      <c r="K12" s="164" t="s">
        <v>61</v>
      </c>
      <c r="L12" s="93" t="s">
        <v>62</v>
      </c>
      <c r="M12" s="4"/>
      <c r="N12" s="4"/>
      <c r="O12" s="4"/>
    </row>
    <row r="13" spans="1:15" ht="15">
      <c r="A13" s="50" t="s">
        <v>60</v>
      </c>
      <c r="B13" s="167" t="s">
        <v>78</v>
      </c>
      <c r="C13" s="167" t="s">
        <v>78</v>
      </c>
      <c r="D13" s="167" t="s">
        <v>78</v>
      </c>
      <c r="E13" s="167" t="s">
        <v>78</v>
      </c>
      <c r="F13" s="167" t="s">
        <v>78</v>
      </c>
      <c r="G13" s="167" t="s">
        <v>78</v>
      </c>
      <c r="H13" s="167" t="s">
        <v>78</v>
      </c>
      <c r="I13" s="167" t="s">
        <v>78</v>
      </c>
      <c r="J13" s="160">
        <v>278.3437878260869</v>
      </c>
      <c r="K13" s="167" t="s">
        <v>78</v>
      </c>
      <c r="L13" s="173" t="s">
        <v>62</v>
      </c>
      <c r="M13" s="4"/>
      <c r="N13" s="4"/>
      <c r="O13" s="4"/>
    </row>
    <row r="14" spans="1:15" ht="15">
      <c r="A14" s="34" t="s">
        <v>15</v>
      </c>
      <c r="B14" s="139">
        <v>472.34412</v>
      </c>
      <c r="C14" s="141">
        <v>455.44187999999997</v>
      </c>
      <c r="D14" s="139">
        <v>462.79068</v>
      </c>
      <c r="E14" s="139">
        <v>457.37093999999996</v>
      </c>
      <c r="F14" s="86">
        <v>451.21632</v>
      </c>
      <c r="G14" s="86">
        <v>497.660736</v>
      </c>
      <c r="H14" s="139">
        <f>AVERAGE(B14:F14)</f>
        <v>459.832788</v>
      </c>
      <c r="I14" s="139">
        <f>(H14/G14-1)*100</f>
        <v>-7.601151801535733</v>
      </c>
      <c r="J14" s="159">
        <v>274.6693878260869</v>
      </c>
      <c r="K14" s="147">
        <v>457.37093999999996</v>
      </c>
      <c r="L14" s="86">
        <f>(K14/J14-1)*100</f>
        <v>66.51689641133021</v>
      </c>
      <c r="M14" s="4"/>
      <c r="N14" s="4"/>
      <c r="O14" s="4"/>
    </row>
    <row r="15" spans="1:15" ht="15">
      <c r="A15" s="35" t="s">
        <v>42</v>
      </c>
      <c r="B15" s="138">
        <v>463.15812</v>
      </c>
      <c r="C15" s="85">
        <v>446.25588</v>
      </c>
      <c r="D15" s="138">
        <v>453.60468</v>
      </c>
      <c r="E15" s="138">
        <v>448.18494</v>
      </c>
      <c r="F15" s="85">
        <v>442.03031999999996</v>
      </c>
      <c r="G15" s="85">
        <v>488.47473599999995</v>
      </c>
      <c r="H15" s="138">
        <f>AVERAGE(B15:F15)</f>
        <v>450.6467879999999</v>
      </c>
      <c r="I15" s="138">
        <f>(H15/G15-1)*100</f>
        <v>-7.744095080487446</v>
      </c>
      <c r="J15" s="160">
        <v>272.8321878260869</v>
      </c>
      <c r="K15" s="146">
        <v>448.18494</v>
      </c>
      <c r="L15" s="85">
        <f>(K15/J15-1)*100</f>
        <v>64.27128469375806</v>
      </c>
      <c r="M15" s="4"/>
      <c r="N15" s="4"/>
      <c r="O15" s="4"/>
    </row>
    <row r="16" spans="1:15" ht="15">
      <c r="A16" s="36" t="s">
        <v>76</v>
      </c>
      <c r="B16" s="133" t="s">
        <v>61</v>
      </c>
      <c r="C16" s="133" t="s">
        <v>61</v>
      </c>
      <c r="D16" s="26" t="s">
        <v>61</v>
      </c>
      <c r="E16" s="26" t="s">
        <v>61</v>
      </c>
      <c r="F16" s="26" t="s">
        <v>61</v>
      </c>
      <c r="G16" s="26" t="s">
        <v>61</v>
      </c>
      <c r="H16" s="133" t="s">
        <v>61</v>
      </c>
      <c r="I16" s="133" t="s">
        <v>61</v>
      </c>
      <c r="J16" s="154" t="s">
        <v>62</v>
      </c>
      <c r="K16" s="26" t="s">
        <v>62</v>
      </c>
      <c r="L16" s="26" t="s">
        <v>62</v>
      </c>
      <c r="M16" s="4"/>
      <c r="N16" s="4"/>
      <c r="O16" s="4"/>
    </row>
    <row r="17" spans="1:15" ht="15.75">
      <c r="A17" s="37" t="s">
        <v>16</v>
      </c>
      <c r="B17" s="88"/>
      <c r="C17" s="88"/>
      <c r="D17" s="88"/>
      <c r="E17" s="88"/>
      <c r="F17" s="88"/>
      <c r="G17" s="88"/>
      <c r="H17" s="88"/>
      <c r="I17" s="88"/>
      <c r="J17" s="155"/>
      <c r="K17" s="148"/>
      <c r="L17" s="43"/>
      <c r="M17" s="4"/>
      <c r="N17" s="4"/>
      <c r="O17" s="4"/>
    </row>
    <row r="18" spans="1:15" ht="15">
      <c r="A18" s="38" t="s">
        <v>58</v>
      </c>
      <c r="B18" s="133" t="s">
        <v>61</v>
      </c>
      <c r="C18" s="133" t="s">
        <v>61</v>
      </c>
      <c r="D18" s="133" t="s">
        <v>61</v>
      </c>
      <c r="E18" s="133" t="s">
        <v>61</v>
      </c>
      <c r="F18" s="133" t="s">
        <v>61</v>
      </c>
      <c r="G18" s="133" t="s">
        <v>61</v>
      </c>
      <c r="H18" s="133" t="s">
        <v>61</v>
      </c>
      <c r="I18" s="133" t="s">
        <v>61</v>
      </c>
      <c r="J18" s="142" t="s">
        <v>62</v>
      </c>
      <c r="K18" s="26" t="s">
        <v>62</v>
      </c>
      <c r="L18" s="26" t="s">
        <v>62</v>
      </c>
      <c r="M18" s="4"/>
      <c r="N18" s="4"/>
      <c r="O18" s="4"/>
    </row>
    <row r="19" spans="1:15" ht="15.75">
      <c r="A19" s="68" t="s">
        <v>10</v>
      </c>
      <c r="B19" s="27"/>
      <c r="C19" s="88"/>
      <c r="D19" s="88"/>
      <c r="E19" s="27"/>
      <c r="F19" s="88"/>
      <c r="G19" s="88"/>
      <c r="H19" s="88"/>
      <c r="I19" s="88"/>
      <c r="J19" s="157"/>
      <c r="K19" s="149"/>
      <c r="L19" s="43"/>
      <c r="M19" s="4"/>
      <c r="N19" s="4"/>
      <c r="O19" s="4"/>
    </row>
    <row r="20" spans="1:15" ht="15">
      <c r="A20" s="36" t="s">
        <v>17</v>
      </c>
      <c r="B20" s="92">
        <v>318</v>
      </c>
      <c r="C20" s="92">
        <v>307</v>
      </c>
      <c r="D20" s="92">
        <v>309</v>
      </c>
      <c r="E20" s="84">
        <v>313</v>
      </c>
      <c r="F20" s="84">
        <v>303</v>
      </c>
      <c r="G20" s="84">
        <v>332.25</v>
      </c>
      <c r="H20" s="92">
        <f>AVERAGE(B20:F20)</f>
        <v>310</v>
      </c>
      <c r="I20" s="92">
        <f>(H20/G20-1)*100</f>
        <v>-6.696764484574869</v>
      </c>
      <c r="J20" s="162">
        <v>235.43</v>
      </c>
      <c r="K20" s="150">
        <v>335.95</v>
      </c>
      <c r="L20" s="92">
        <f>(K20/J20-1)*100</f>
        <v>42.696342861997195</v>
      </c>
      <c r="M20" s="4"/>
      <c r="N20" s="4"/>
      <c r="O20" s="4"/>
    </row>
    <row r="21" spans="1:15" ht="15.75">
      <c r="A21" s="37" t="s">
        <v>12</v>
      </c>
      <c r="B21" s="27"/>
      <c r="C21" s="27"/>
      <c r="D21" s="27"/>
      <c r="E21" s="27"/>
      <c r="F21" s="88"/>
      <c r="G21" s="88"/>
      <c r="H21" s="88"/>
      <c r="I21" s="88"/>
      <c r="J21" s="158"/>
      <c r="K21" s="145"/>
      <c r="L21" s="27"/>
      <c r="M21" s="4"/>
      <c r="N21" s="4"/>
      <c r="O21" s="4"/>
    </row>
    <row r="22" spans="1:15" ht="15">
      <c r="A22" s="70" t="s">
        <v>18</v>
      </c>
      <c r="B22" s="92">
        <v>350.78</v>
      </c>
      <c r="C22" s="92">
        <v>340.06</v>
      </c>
      <c r="D22" s="92">
        <v>344.68</v>
      </c>
      <c r="E22" s="92">
        <v>348.91</v>
      </c>
      <c r="F22" s="84">
        <v>343.5</v>
      </c>
      <c r="G22" s="101">
        <v>363.914</v>
      </c>
      <c r="H22" s="92">
        <f>AVERAGE(B22:F22)</f>
        <v>345.586</v>
      </c>
      <c r="I22" s="92">
        <f>(H22/G22-1)*100</f>
        <v>-5.036354743153593</v>
      </c>
      <c r="J22" s="162">
        <v>250.74</v>
      </c>
      <c r="K22" s="150">
        <v>360.19</v>
      </c>
      <c r="L22" s="92">
        <f>(K22/J22-1)*100</f>
        <v>43.65079365079365</v>
      </c>
      <c r="M22" s="4"/>
      <c r="N22" s="4"/>
      <c r="O22" s="4"/>
    </row>
    <row r="23" spans="1:15" ht="15">
      <c r="A23" s="72" t="s">
        <v>19</v>
      </c>
      <c r="B23" s="27">
        <v>349.78</v>
      </c>
      <c r="C23" s="27">
        <v>339.06</v>
      </c>
      <c r="D23" s="27">
        <v>343.68</v>
      </c>
      <c r="E23" s="27">
        <v>347.91</v>
      </c>
      <c r="F23" s="27">
        <v>342.5</v>
      </c>
      <c r="G23" s="102">
        <v>362.93399999999997</v>
      </c>
      <c r="H23" s="27">
        <f>AVERAGE(B23:F23)</f>
        <v>344.586</v>
      </c>
      <c r="I23" s="27">
        <f>(H23/G23-1)*100</f>
        <v>-5.055464629932704</v>
      </c>
      <c r="J23" s="163">
        <v>249.74</v>
      </c>
      <c r="K23" s="151">
        <v>359.19</v>
      </c>
      <c r="L23" s="27">
        <f>(K23/J23-1)*100</f>
        <v>43.825578601745804</v>
      </c>
      <c r="M23" s="4"/>
      <c r="N23" s="4"/>
      <c r="O23" s="4"/>
    </row>
    <row r="24" spans="1:15" ht="15">
      <c r="A24" s="69" t="s">
        <v>63</v>
      </c>
      <c r="B24" s="92">
        <v>351.8580574613309</v>
      </c>
      <c r="C24" s="92">
        <v>346.7874212949082</v>
      </c>
      <c r="D24" s="92">
        <v>350.8659764722482</v>
      </c>
      <c r="E24" s="92">
        <v>352.96036967142277</v>
      </c>
      <c r="F24" s="84">
        <v>352.85013845041357</v>
      </c>
      <c r="G24" s="103">
        <v>353.6658494858815</v>
      </c>
      <c r="H24" s="92">
        <f>AVERAGE(B24:F24)</f>
        <v>351.0643926700647</v>
      </c>
      <c r="I24" s="92">
        <f>(H24/G24-1)*100</f>
        <v>-0.735569131031022</v>
      </c>
      <c r="J24" s="161">
        <v>288.0341804970105</v>
      </c>
      <c r="K24" s="152">
        <v>349.7492862768073</v>
      </c>
      <c r="L24" s="92">
        <f>(K24/J24-1)*100</f>
        <v>21.42631324980453</v>
      </c>
      <c r="M24" s="4"/>
      <c r="N24" s="4"/>
      <c r="O24" s="4"/>
    </row>
    <row r="25" spans="1:15" ht="15.75">
      <c r="A25" s="73" t="s">
        <v>69</v>
      </c>
      <c r="B25" s="87"/>
      <c r="C25" s="88"/>
      <c r="D25" s="88"/>
      <c r="E25" s="27"/>
      <c r="F25" s="88"/>
      <c r="G25" s="87"/>
      <c r="H25" s="87"/>
      <c r="I25" s="87"/>
      <c r="J25" s="158"/>
      <c r="K25" s="145"/>
      <c r="L25" s="27"/>
      <c r="M25" s="4"/>
      <c r="N25" s="4"/>
      <c r="O25" s="4"/>
    </row>
    <row r="26" spans="1:15" ht="15">
      <c r="A26" s="69" t="s">
        <v>20</v>
      </c>
      <c r="B26" s="103">
        <v>421</v>
      </c>
      <c r="C26" s="103">
        <v>421</v>
      </c>
      <c r="D26" s="103">
        <v>421</v>
      </c>
      <c r="E26" s="103">
        <v>426</v>
      </c>
      <c r="F26" s="103">
        <v>426</v>
      </c>
      <c r="G26" s="103">
        <v>421.6</v>
      </c>
      <c r="H26" s="103">
        <f>AVERAGE(B26:F26)</f>
        <v>423</v>
      </c>
      <c r="I26" s="92">
        <f aca="true" t="shared" si="0" ref="I26:I31">(H26/G26-1)*100</f>
        <v>0.33206831119543256</v>
      </c>
      <c r="J26" s="161">
        <v>530.96</v>
      </c>
      <c r="K26" s="152">
        <v>420.7</v>
      </c>
      <c r="L26" s="92">
        <f aca="true" t="shared" si="1" ref="L26:L31">(K26/J26-1)*100</f>
        <v>-20.76615940937171</v>
      </c>
      <c r="M26" s="4"/>
      <c r="N26" s="4"/>
      <c r="O26" s="4"/>
    </row>
    <row r="27" spans="1:12" ht="15">
      <c r="A27" s="71" t="s">
        <v>21</v>
      </c>
      <c r="B27" s="87">
        <v>418</v>
      </c>
      <c r="C27" s="87">
        <v>418</v>
      </c>
      <c r="D27" s="87">
        <v>418</v>
      </c>
      <c r="E27" s="87">
        <v>423</v>
      </c>
      <c r="F27" s="87">
        <v>423</v>
      </c>
      <c r="G27" s="87">
        <v>418.6</v>
      </c>
      <c r="H27" s="87">
        <f>AVERAGE(B27:F27)</f>
        <v>420</v>
      </c>
      <c r="I27" s="27">
        <f t="shared" si="0"/>
        <v>0.33444816053511683</v>
      </c>
      <c r="J27" s="158">
        <v>529.48</v>
      </c>
      <c r="K27" s="145">
        <v>417.7</v>
      </c>
      <c r="L27" s="27">
        <f t="shared" si="1"/>
        <v>-21.11127899070787</v>
      </c>
    </row>
    <row r="28" spans="1:12" ht="15">
      <c r="A28" s="69" t="s">
        <v>22</v>
      </c>
      <c r="B28" s="103">
        <v>420</v>
      </c>
      <c r="C28" s="103">
        <v>420</v>
      </c>
      <c r="D28" s="103">
        <v>420</v>
      </c>
      <c r="E28" s="103">
        <v>426</v>
      </c>
      <c r="F28" s="103">
        <v>426</v>
      </c>
      <c r="G28" s="103">
        <v>420.6</v>
      </c>
      <c r="H28" s="103">
        <f>AVERAGE(B28:F28)</f>
        <v>422.4</v>
      </c>
      <c r="I28" s="103">
        <f t="shared" si="0"/>
        <v>0.42796005706133844</v>
      </c>
      <c r="J28" s="161">
        <v>526.7</v>
      </c>
      <c r="K28" s="152">
        <v>419</v>
      </c>
      <c r="L28" s="103">
        <f t="shared" si="1"/>
        <v>-20.44807290677806</v>
      </c>
    </row>
    <row r="29" spans="1:12" ht="15.75">
      <c r="A29" s="73" t="s">
        <v>70</v>
      </c>
      <c r="B29" s="87"/>
      <c r="C29" s="87"/>
      <c r="D29" s="87"/>
      <c r="E29" s="87"/>
      <c r="F29" s="87"/>
      <c r="G29" s="87"/>
      <c r="H29" s="87"/>
      <c r="I29" s="87"/>
      <c r="J29" s="158"/>
      <c r="K29" s="145"/>
      <c r="L29" s="87"/>
    </row>
    <row r="30" spans="1:12" ht="15">
      <c r="A30" s="69" t="s">
        <v>64</v>
      </c>
      <c r="B30" s="103">
        <v>417.5</v>
      </c>
      <c r="C30" s="103">
        <v>417.5</v>
      </c>
      <c r="D30" s="103">
        <v>417.5</v>
      </c>
      <c r="E30" s="103">
        <v>407.5</v>
      </c>
      <c r="F30" s="103">
        <v>407.5</v>
      </c>
      <c r="G30" s="103">
        <v>417.5</v>
      </c>
      <c r="H30" s="103">
        <f>AVERAGE(B30:F30)</f>
        <v>413.5</v>
      </c>
      <c r="I30" s="103">
        <f t="shared" si="0"/>
        <v>-0.9580838323353325</v>
      </c>
      <c r="J30" s="161">
        <v>510</v>
      </c>
      <c r="K30" s="152">
        <v>410.4347826086956</v>
      </c>
      <c r="L30" s="103">
        <f t="shared" si="1"/>
        <v>-19.522591645353803</v>
      </c>
    </row>
    <row r="31" spans="1:12" ht="15">
      <c r="A31" s="90" t="s">
        <v>65</v>
      </c>
      <c r="B31" s="81">
        <v>412.5</v>
      </c>
      <c r="C31" s="81">
        <v>412.5</v>
      </c>
      <c r="D31" s="81">
        <v>412.5</v>
      </c>
      <c r="E31" s="81">
        <v>412.5</v>
      </c>
      <c r="F31" s="81">
        <v>402.5</v>
      </c>
      <c r="G31" s="81">
        <v>412.5</v>
      </c>
      <c r="H31" s="118">
        <f>AVERAGE(B31:F31)</f>
        <v>410.5</v>
      </c>
      <c r="I31" s="81">
        <f t="shared" si="0"/>
        <v>-0.48484848484848797</v>
      </c>
      <c r="J31" s="165">
        <v>504.7826086956522</v>
      </c>
      <c r="K31" s="153">
        <v>405</v>
      </c>
      <c r="L31" s="81">
        <f t="shared" si="1"/>
        <v>-19.76744186046512</v>
      </c>
    </row>
    <row r="32" spans="1:12" ht="15.75" customHeight="1">
      <c r="A32" s="208" t="s">
        <v>79</v>
      </c>
      <c r="B32" s="208"/>
      <c r="C32" s="208"/>
      <c r="D32" s="208"/>
      <c r="E32" s="82"/>
      <c r="F32" s="82"/>
      <c r="G32" s="209" t="s">
        <v>0</v>
      </c>
      <c r="H32" s="209"/>
      <c r="I32" s="209"/>
      <c r="J32" s="83"/>
      <c r="K32" s="83"/>
      <c r="L32" s="83"/>
    </row>
    <row r="33" spans="1:12" ht="15">
      <c r="A33" s="202" t="s">
        <v>77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</row>
    <row r="34" spans="1:12" ht="15">
      <c r="A34" s="202"/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</row>
    <row r="35" spans="1:3" ht="15.75">
      <c r="A35" s="166"/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25" right="0.25" top="0.75" bottom="0.75" header="0.3" footer="0.3"/>
  <pageSetup fitToHeight="1" fitToWidth="1" horizontalDpi="600" verticalDpi="600" orientation="landscape" scale="78" r:id="rId1"/>
  <ignoredErrors>
    <ignoredError sqref="H25:H31 H22:H24 H10 H6 H20" formulaRange="1" unlockedFormula="1"/>
    <ignoredError sqref="K25 L20:L26 L6:L10 I25:I31 I10 I22:I24 I20 I6" unlockedFormula="1"/>
    <ignoredError sqref="H11:H19 H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67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04" t="s">
        <v>82</v>
      </c>
      <c r="C2" s="204"/>
      <c r="D2" s="204"/>
      <c r="E2" s="204"/>
      <c r="F2" s="204"/>
      <c r="G2" s="210" t="s">
        <v>2</v>
      </c>
      <c r="H2" s="210"/>
      <c r="I2" s="210"/>
      <c r="J2" s="20"/>
      <c r="K2" s="21"/>
      <c r="L2" s="22"/>
    </row>
    <row r="3" spans="1:12" ht="15" customHeight="1">
      <c r="A3" s="19"/>
      <c r="B3" s="204"/>
      <c r="C3" s="204"/>
      <c r="D3" s="204"/>
      <c r="E3" s="204"/>
      <c r="F3" s="204"/>
      <c r="G3" s="210"/>
      <c r="H3" s="210"/>
      <c r="I3" s="210"/>
      <c r="J3" s="207" t="s">
        <v>3</v>
      </c>
      <c r="K3" s="207"/>
      <c r="L3" s="207"/>
    </row>
    <row r="4" spans="1:12" ht="15" customHeight="1">
      <c r="A4" s="213" t="s">
        <v>1</v>
      </c>
      <c r="B4" s="109" t="s">
        <v>4</v>
      </c>
      <c r="C4" s="109" t="s">
        <v>5</v>
      </c>
      <c r="D4" s="109" t="s">
        <v>6</v>
      </c>
      <c r="E4" s="109" t="s">
        <v>7</v>
      </c>
      <c r="F4" s="109" t="s">
        <v>8</v>
      </c>
      <c r="G4" s="211"/>
      <c r="H4" s="212"/>
      <c r="I4" s="210"/>
      <c r="J4" s="214" t="s">
        <v>83</v>
      </c>
      <c r="K4" s="215"/>
      <c r="L4" s="216"/>
    </row>
    <row r="5" spans="1:12" ht="15" customHeight="1">
      <c r="A5" s="213"/>
      <c r="B5" s="110">
        <v>28</v>
      </c>
      <c r="C5" s="110">
        <v>29</v>
      </c>
      <c r="D5" s="110">
        <v>30</v>
      </c>
      <c r="E5" s="110">
        <v>31</v>
      </c>
      <c r="F5" s="110">
        <v>1</v>
      </c>
      <c r="G5" s="52" t="s">
        <v>52</v>
      </c>
      <c r="H5" s="55" t="s">
        <v>53</v>
      </c>
      <c r="I5" s="42" t="s">
        <v>9</v>
      </c>
      <c r="J5" s="186">
        <v>2021</v>
      </c>
      <c r="K5" s="186">
        <v>2022</v>
      </c>
      <c r="L5" s="187" t="s">
        <v>54</v>
      </c>
    </row>
    <row r="6" spans="1:12" ht="15" customHeight="1">
      <c r="A6" s="40"/>
      <c r="B6" s="114" t="s">
        <v>75</v>
      </c>
      <c r="C6" s="114"/>
      <c r="D6" s="114"/>
      <c r="E6" s="115"/>
      <c r="F6" s="116"/>
      <c r="G6" s="53"/>
      <c r="H6" s="80"/>
      <c r="I6" s="25"/>
      <c r="J6" s="188"/>
      <c r="K6" s="3"/>
      <c r="L6" s="189"/>
    </row>
    <row r="7" spans="1:12" ht="15" customHeight="1">
      <c r="A7" s="32" t="s">
        <v>23</v>
      </c>
      <c r="B7" s="26" t="s">
        <v>62</v>
      </c>
      <c r="C7" s="26" t="s">
        <v>62</v>
      </c>
      <c r="D7" s="26" t="s">
        <v>62</v>
      </c>
      <c r="E7" s="26" t="s">
        <v>62</v>
      </c>
      <c r="F7" s="26" t="s">
        <v>62</v>
      </c>
      <c r="G7" s="168" t="s">
        <v>62</v>
      </c>
      <c r="H7" s="168" t="s">
        <v>62</v>
      </c>
      <c r="I7" s="168" t="s">
        <v>62</v>
      </c>
      <c r="J7" s="144" t="s">
        <v>61</v>
      </c>
      <c r="K7" s="144" t="s">
        <v>61</v>
      </c>
      <c r="L7" s="144" t="s">
        <v>61</v>
      </c>
    </row>
    <row r="8" spans="1:12" ht="15" customHeight="1">
      <c r="A8" s="40" t="s">
        <v>24</v>
      </c>
      <c r="B8" s="108">
        <v>520.8386</v>
      </c>
      <c r="C8" s="27">
        <v>495.3479</v>
      </c>
      <c r="D8" s="27">
        <v>502.9262</v>
      </c>
      <c r="E8" s="27">
        <v>501.2038</v>
      </c>
      <c r="F8" s="108">
        <v>509.8156</v>
      </c>
      <c r="G8" s="169">
        <v>498.00030000000004</v>
      </c>
      <c r="H8" s="27">
        <f>AVERAGE(B8:F8)</f>
        <v>506.02642000000003</v>
      </c>
      <c r="I8" s="27">
        <f>(H8/G8-1)*100</f>
        <v>1.6116697118455425</v>
      </c>
      <c r="J8" s="119">
        <v>259.1</v>
      </c>
      <c r="K8" s="120">
        <v>491.51</v>
      </c>
      <c r="L8" s="145">
        <f>(K8/J8-1)*100</f>
        <v>89.69895793130063</v>
      </c>
    </row>
    <row r="9" spans="1:12" ht="15" customHeight="1">
      <c r="A9" s="32" t="s">
        <v>25</v>
      </c>
      <c r="B9" s="28">
        <v>663</v>
      </c>
      <c r="C9" s="84">
        <v>654</v>
      </c>
      <c r="D9" s="84">
        <v>657</v>
      </c>
      <c r="E9" s="84">
        <v>639</v>
      </c>
      <c r="F9" s="28">
        <v>626</v>
      </c>
      <c r="G9" s="170">
        <v>687.5</v>
      </c>
      <c r="H9" s="84">
        <f>AVERAGE(B9:F9)</f>
        <v>647.8</v>
      </c>
      <c r="I9" s="84">
        <f>(H9/G9-1)*100</f>
        <v>-5.774545454545466</v>
      </c>
      <c r="J9" s="121">
        <v>519.83</v>
      </c>
      <c r="K9" s="121">
        <v>688.68</v>
      </c>
      <c r="L9" s="143">
        <f>(K9/J9-1)*100</f>
        <v>32.48177288729006</v>
      </c>
    </row>
    <row r="10" spans="1:12" ht="15" customHeight="1">
      <c r="A10" s="49" t="s">
        <v>26</v>
      </c>
      <c r="B10" s="108">
        <v>611.512</v>
      </c>
      <c r="C10" s="27">
        <v>603.7039</v>
      </c>
      <c r="D10" s="27">
        <v>611.4202</v>
      </c>
      <c r="E10" s="27">
        <v>594.6098</v>
      </c>
      <c r="F10" s="108">
        <v>581.5657</v>
      </c>
      <c r="G10" s="169">
        <v>625.91568</v>
      </c>
      <c r="H10" s="27">
        <f aca="true" t="shared" si="0" ref="H10:H31">AVERAGE(B10:F10)</f>
        <v>600.56232</v>
      </c>
      <c r="I10" s="27">
        <f aca="true" t="shared" si="1" ref="I10:I31">(H10/G10-1)*100</f>
        <v>-4.05060310999078</v>
      </c>
      <c r="J10" s="120">
        <v>519.84</v>
      </c>
      <c r="K10" s="120">
        <v>617.2</v>
      </c>
      <c r="L10" s="145">
        <f>(K10/J10-1)*100</f>
        <v>18.728839642967078</v>
      </c>
    </row>
    <row r="11" spans="1:12" ht="15" customHeight="1">
      <c r="A11" s="32" t="s">
        <v>50</v>
      </c>
      <c r="B11" s="28">
        <v>915.2922337870295</v>
      </c>
      <c r="C11" s="84">
        <v>904.6821408630454</v>
      </c>
      <c r="D11" s="84">
        <v>906.2574922081035</v>
      </c>
      <c r="E11" s="84">
        <v>906.2775595285817</v>
      </c>
      <c r="F11" s="84">
        <v>909.0836206205404</v>
      </c>
      <c r="G11" s="170">
        <v>907.4650329262897</v>
      </c>
      <c r="H11" s="84">
        <f t="shared" si="0"/>
        <v>908.31860940146</v>
      </c>
      <c r="I11" s="84">
        <f t="shared" si="1"/>
        <v>0.09406163810166124</v>
      </c>
      <c r="J11" s="121">
        <v>630.2479757090391</v>
      </c>
      <c r="K11" s="121">
        <v>887.4687833726405</v>
      </c>
      <c r="L11" s="143">
        <f>(K11/J11-1)*100</f>
        <v>40.81263527649157</v>
      </c>
    </row>
    <row r="12" spans="1:12" s="13" customFormat="1" ht="15" customHeight="1">
      <c r="A12" s="111" t="s">
        <v>55</v>
      </c>
      <c r="B12" s="88" t="s">
        <v>62</v>
      </c>
      <c r="C12" s="88" t="s">
        <v>62</v>
      </c>
      <c r="D12" s="88" t="s">
        <v>62</v>
      </c>
      <c r="E12" s="88" t="s">
        <v>62</v>
      </c>
      <c r="F12" s="88" t="s">
        <v>62</v>
      </c>
      <c r="G12" s="171" t="s">
        <v>62</v>
      </c>
      <c r="H12" s="171" t="s">
        <v>62</v>
      </c>
      <c r="I12" s="171" t="s">
        <v>62</v>
      </c>
      <c r="J12" s="140" t="s">
        <v>62</v>
      </c>
      <c r="K12" s="149" t="s">
        <v>62</v>
      </c>
      <c r="L12" s="149" t="s">
        <v>62</v>
      </c>
    </row>
    <row r="13" spans="1:12" ht="15" customHeight="1">
      <c r="A13" s="51" t="s">
        <v>27</v>
      </c>
      <c r="B13" s="28">
        <v>297</v>
      </c>
      <c r="C13" s="84">
        <v>297</v>
      </c>
      <c r="D13" s="84">
        <v>297</v>
      </c>
      <c r="E13" s="84">
        <v>297</v>
      </c>
      <c r="F13" s="84">
        <v>297</v>
      </c>
      <c r="G13" s="170">
        <v>297</v>
      </c>
      <c r="H13" s="84">
        <f>AVERAGE(B13:F13)</f>
        <v>297</v>
      </c>
      <c r="I13" s="84">
        <f>(H13/G13-1)*100</f>
        <v>0</v>
      </c>
      <c r="J13" s="104">
        <v>260.43</v>
      </c>
      <c r="K13" s="104">
        <v>288.55</v>
      </c>
      <c r="L13" s="143">
        <f aca="true" t="shared" si="2" ref="L13:L22">(K13/J13-1)*100</f>
        <v>10.797527166609067</v>
      </c>
    </row>
    <row r="14" spans="1:12" ht="15" customHeight="1">
      <c r="A14" s="111" t="s">
        <v>28</v>
      </c>
      <c r="B14" s="108">
        <v>1674.4089</v>
      </c>
      <c r="C14" s="27">
        <v>1656.9924</v>
      </c>
      <c r="D14" s="27">
        <v>1669.3383</v>
      </c>
      <c r="E14" s="27">
        <v>1619.0729</v>
      </c>
      <c r="F14" s="27">
        <v>1646.8511</v>
      </c>
      <c r="G14" s="169">
        <v>1722.9546000000003</v>
      </c>
      <c r="H14" s="27">
        <f t="shared" si="0"/>
        <v>1653.3327199999999</v>
      </c>
      <c r="I14" s="27">
        <f t="shared" si="1"/>
        <v>-4.0408423994457205</v>
      </c>
      <c r="J14" s="105">
        <v>1253.29</v>
      </c>
      <c r="K14" s="105">
        <v>1708.72</v>
      </c>
      <c r="L14" s="145">
        <f t="shared" si="2"/>
        <v>36.33875639317316</v>
      </c>
    </row>
    <row r="15" spans="1:12" ht="15" customHeight="1">
      <c r="A15" s="112" t="s">
        <v>29</v>
      </c>
      <c r="B15" s="28">
        <v>1597.2472</v>
      </c>
      <c r="C15" s="84">
        <v>1579.8307</v>
      </c>
      <c r="D15" s="84">
        <v>1592.1766</v>
      </c>
      <c r="E15" s="84">
        <v>1541.9112</v>
      </c>
      <c r="F15" s="84">
        <v>1569.6894</v>
      </c>
      <c r="G15" s="170">
        <v>1645.7929</v>
      </c>
      <c r="H15" s="84">
        <f t="shared" si="0"/>
        <v>1576.17102</v>
      </c>
      <c r="I15" s="84">
        <f t="shared" si="1"/>
        <v>-4.230294103225251</v>
      </c>
      <c r="J15" s="106">
        <v>1190.86</v>
      </c>
      <c r="K15" s="106">
        <v>1672.42</v>
      </c>
      <c r="L15" s="143">
        <f t="shared" si="2"/>
        <v>40.4380027879012</v>
      </c>
    </row>
    <row r="16" spans="1:12" ht="15" customHeight="1">
      <c r="A16" s="111" t="s">
        <v>30</v>
      </c>
      <c r="B16" s="108">
        <v>1983.2985</v>
      </c>
      <c r="C16" s="27">
        <v>1990.3233</v>
      </c>
      <c r="D16" s="27">
        <v>1999.7784</v>
      </c>
      <c r="E16" s="27">
        <v>1996.6537</v>
      </c>
      <c r="F16" s="27">
        <v>1951.4359</v>
      </c>
      <c r="G16" s="169">
        <v>2002.6033199999997</v>
      </c>
      <c r="H16" s="27">
        <f t="shared" si="0"/>
        <v>1984.2979599999999</v>
      </c>
      <c r="I16" s="27">
        <f t="shared" si="1"/>
        <v>-0.914078180994915</v>
      </c>
      <c r="J16" s="105">
        <v>1312.25</v>
      </c>
      <c r="K16" s="105">
        <v>1976.3</v>
      </c>
      <c r="L16" s="145">
        <f t="shared" si="2"/>
        <v>50.60392455705849</v>
      </c>
    </row>
    <row r="17" spans="1:12" ht="15" customHeight="1">
      <c r="A17" s="112" t="s">
        <v>31</v>
      </c>
      <c r="B17" s="28">
        <v>1676</v>
      </c>
      <c r="C17" s="84">
        <v>1690</v>
      </c>
      <c r="D17" s="84">
        <v>1685</v>
      </c>
      <c r="E17" s="84">
        <v>1666</v>
      </c>
      <c r="F17" s="84">
        <v>1685</v>
      </c>
      <c r="G17" s="170">
        <v>1707</v>
      </c>
      <c r="H17" s="84">
        <f>AVERAGE(B17:F17)</f>
        <v>1680.4</v>
      </c>
      <c r="I17" s="84">
        <f>(H17/G17-1)*100</f>
        <v>-1.5582893966022193</v>
      </c>
      <c r="J17" s="106">
        <v>1209.61</v>
      </c>
      <c r="K17" s="106">
        <v>1760.55</v>
      </c>
      <c r="L17" s="143">
        <f t="shared" si="2"/>
        <v>45.54691181455182</v>
      </c>
    </row>
    <row r="18" spans="1:12" ht="15" customHeight="1">
      <c r="A18" s="111" t="s">
        <v>32</v>
      </c>
      <c r="B18" s="27">
        <v>2200</v>
      </c>
      <c r="C18" s="27">
        <v>2250</v>
      </c>
      <c r="D18" s="88">
        <v>2350</v>
      </c>
      <c r="E18" s="27">
        <v>2250</v>
      </c>
      <c r="F18" s="88" t="s">
        <v>61</v>
      </c>
      <c r="G18" s="171">
        <v>2325</v>
      </c>
      <c r="H18" s="27">
        <f t="shared" si="0"/>
        <v>2262.5</v>
      </c>
      <c r="I18" s="27">
        <f t="shared" si="1"/>
        <v>-2.6881720430107503</v>
      </c>
      <c r="J18" s="105">
        <v>1638.26</v>
      </c>
      <c r="K18" s="105">
        <v>1337.5</v>
      </c>
      <c r="L18" s="145">
        <f t="shared" si="2"/>
        <v>-18.3585023134301</v>
      </c>
    </row>
    <row r="19" spans="1:12" ht="15" customHeight="1">
      <c r="A19" s="112" t="s">
        <v>33</v>
      </c>
      <c r="B19" s="28">
        <v>2175</v>
      </c>
      <c r="C19" s="84">
        <v>2250</v>
      </c>
      <c r="D19" s="84">
        <v>2250</v>
      </c>
      <c r="E19" s="84">
        <v>2175</v>
      </c>
      <c r="F19" s="84">
        <v>2175</v>
      </c>
      <c r="G19" s="170">
        <v>2225</v>
      </c>
      <c r="H19" s="84">
        <f>AVERAGE(B19:F19)</f>
        <v>2205</v>
      </c>
      <c r="I19" s="84">
        <f>(H19/G19-1)*100</f>
        <v>-0.8988764044943864</v>
      </c>
      <c r="J19" s="106">
        <v>1542.17</v>
      </c>
      <c r="K19" s="106">
        <v>2217.05</v>
      </c>
      <c r="L19" s="143">
        <f t="shared" si="2"/>
        <v>43.76171239227842</v>
      </c>
    </row>
    <row r="20" spans="1:12" ht="15" customHeight="1">
      <c r="A20" s="111" t="s">
        <v>34</v>
      </c>
      <c r="B20" s="108">
        <v>2186.5729</v>
      </c>
      <c r="C20" s="27">
        <v>2199.2523</v>
      </c>
      <c r="D20" s="27">
        <v>2193.6628</v>
      </c>
      <c r="E20" s="27">
        <v>2253.2069</v>
      </c>
      <c r="F20" s="27">
        <v>2250.8039</v>
      </c>
      <c r="G20" s="169">
        <v>2189.99686</v>
      </c>
      <c r="H20" s="27">
        <f t="shared" si="0"/>
        <v>2216.6997600000004</v>
      </c>
      <c r="I20" s="27">
        <f t="shared" si="1"/>
        <v>1.2193122505207654</v>
      </c>
      <c r="J20" s="105">
        <v>1283.09</v>
      </c>
      <c r="K20" s="105">
        <v>2176.57</v>
      </c>
      <c r="L20" s="145">
        <f t="shared" si="2"/>
        <v>69.63502170541429</v>
      </c>
    </row>
    <row r="21" spans="1:12" ht="15" customHeight="1">
      <c r="A21" s="112" t="s">
        <v>35</v>
      </c>
      <c r="B21" s="28">
        <v>2491.2206</v>
      </c>
      <c r="C21" s="84">
        <v>2491.2206</v>
      </c>
      <c r="D21" s="84">
        <v>2491.2206</v>
      </c>
      <c r="E21" s="84">
        <v>2491.2206</v>
      </c>
      <c r="F21" s="84">
        <v>2491.2206</v>
      </c>
      <c r="G21" s="170">
        <v>2491.2206</v>
      </c>
      <c r="H21" s="84">
        <f t="shared" si="0"/>
        <v>2491.2206</v>
      </c>
      <c r="I21" s="84">
        <f t="shared" si="1"/>
        <v>0</v>
      </c>
      <c r="J21" s="106">
        <v>1577.74</v>
      </c>
      <c r="K21" s="106">
        <v>2310.06</v>
      </c>
      <c r="L21" s="143">
        <f t="shared" si="2"/>
        <v>46.41575925057359</v>
      </c>
    </row>
    <row r="22" spans="1:12" ht="15" customHeight="1">
      <c r="A22" s="111" t="s">
        <v>36</v>
      </c>
      <c r="B22" s="108">
        <v>2645.544</v>
      </c>
      <c r="C22" s="27">
        <v>2645.544</v>
      </c>
      <c r="D22" s="27">
        <v>2645.544</v>
      </c>
      <c r="E22" s="108">
        <v>2645.544</v>
      </c>
      <c r="F22" s="27">
        <v>2645.544</v>
      </c>
      <c r="G22" s="169">
        <v>2645.544</v>
      </c>
      <c r="H22" s="27">
        <f t="shared" si="0"/>
        <v>2645.544</v>
      </c>
      <c r="I22" s="27">
        <f t="shared" si="1"/>
        <v>0</v>
      </c>
      <c r="J22" s="105">
        <v>1776.16</v>
      </c>
      <c r="K22" s="105">
        <v>2464.38</v>
      </c>
      <c r="L22" s="145">
        <f t="shared" si="2"/>
        <v>38.74763534816683</v>
      </c>
    </row>
    <row r="23" spans="1:12" ht="15" customHeight="1">
      <c r="A23" s="113" t="s">
        <v>37</v>
      </c>
      <c r="B23" s="28"/>
      <c r="C23" s="84"/>
      <c r="D23" s="84"/>
      <c r="E23" s="28"/>
      <c r="F23" s="84"/>
      <c r="G23" s="168"/>
      <c r="H23" s="168"/>
      <c r="I23" s="168"/>
      <c r="J23" s="104"/>
      <c r="K23" s="104"/>
      <c r="L23" s="104"/>
    </row>
    <row r="24" spans="1:12" ht="15" customHeight="1">
      <c r="A24" s="111" t="s">
        <v>38</v>
      </c>
      <c r="B24" s="108">
        <v>430.3418</v>
      </c>
      <c r="C24" s="27">
        <v>430.5623</v>
      </c>
      <c r="D24" s="27">
        <v>420.421</v>
      </c>
      <c r="E24" s="108">
        <v>427.9167</v>
      </c>
      <c r="F24" s="27">
        <v>427.2554</v>
      </c>
      <c r="G24" s="169">
        <v>421.7879000000001</v>
      </c>
      <c r="H24" s="169">
        <f t="shared" si="0"/>
        <v>427.29943999999995</v>
      </c>
      <c r="I24" s="27">
        <f t="shared" si="1"/>
        <v>1.3067088932612547</v>
      </c>
      <c r="J24" s="107">
        <v>344.46</v>
      </c>
      <c r="K24" s="145">
        <v>418.48</v>
      </c>
      <c r="L24" s="148">
        <f>(K24/J24-1)*100</f>
        <v>21.488706961621105</v>
      </c>
    </row>
    <row r="25" spans="1:12" ht="15" customHeight="1">
      <c r="A25" s="112" t="s">
        <v>39</v>
      </c>
      <c r="B25" s="28">
        <v>554.8</v>
      </c>
      <c r="C25" s="84">
        <v>540.8</v>
      </c>
      <c r="D25" s="84">
        <v>537.2</v>
      </c>
      <c r="E25" s="28">
        <v>541.5</v>
      </c>
      <c r="F25" s="84">
        <v>538.5</v>
      </c>
      <c r="G25" s="170">
        <v>544.3799999999999</v>
      </c>
      <c r="H25" s="84">
        <f t="shared" si="0"/>
        <v>542.5600000000001</v>
      </c>
      <c r="I25" s="84">
        <f t="shared" si="1"/>
        <v>-0.33432528748297274</v>
      </c>
      <c r="J25" s="152">
        <v>451.44</v>
      </c>
      <c r="K25" s="152">
        <v>533.3</v>
      </c>
      <c r="L25" s="143">
        <f>(K25/J25-1)*100</f>
        <v>18.13308523834838</v>
      </c>
    </row>
    <row r="26" spans="1:12" ht="15" customHeight="1">
      <c r="A26" s="111" t="s">
        <v>40</v>
      </c>
      <c r="B26" s="108">
        <v>431.8851</v>
      </c>
      <c r="C26" s="27">
        <v>421.3029</v>
      </c>
      <c r="D26" s="27">
        <v>429.2395</v>
      </c>
      <c r="E26" s="108">
        <v>429.6804</v>
      </c>
      <c r="F26" s="27">
        <v>427.0349</v>
      </c>
      <c r="G26" s="169">
        <v>425.66802000000007</v>
      </c>
      <c r="H26" s="27">
        <f t="shared" si="0"/>
        <v>427.82856000000004</v>
      </c>
      <c r="I26" s="27">
        <f t="shared" si="1"/>
        <v>0.5075645569991405</v>
      </c>
      <c r="J26" s="151">
        <v>348.45</v>
      </c>
      <c r="K26" s="151">
        <v>421.25</v>
      </c>
      <c r="L26" s="148">
        <f>(K26/J26-1)*100</f>
        <v>20.892524035012205</v>
      </c>
    </row>
    <row r="27" spans="1:12" ht="15" customHeight="1">
      <c r="A27" s="127" t="s">
        <v>41</v>
      </c>
      <c r="B27" s="122" t="s">
        <v>62</v>
      </c>
      <c r="C27" s="26" t="s">
        <v>62</v>
      </c>
      <c r="D27" s="122" t="s">
        <v>62</v>
      </c>
      <c r="E27" s="122" t="s">
        <v>62</v>
      </c>
      <c r="F27" s="122" t="s">
        <v>62</v>
      </c>
      <c r="G27" s="172" t="s">
        <v>62</v>
      </c>
      <c r="H27" s="172" t="s">
        <v>62</v>
      </c>
      <c r="I27" s="172" t="s">
        <v>62</v>
      </c>
      <c r="J27" s="190" t="s">
        <v>61</v>
      </c>
      <c r="K27" s="190" t="s">
        <v>61</v>
      </c>
      <c r="L27" s="190" t="s">
        <v>61</v>
      </c>
    </row>
    <row r="28" spans="1:12" ht="15" customHeight="1">
      <c r="A28" s="126" t="s">
        <v>71</v>
      </c>
      <c r="B28" s="184"/>
      <c r="C28" s="27"/>
      <c r="D28" s="123"/>
      <c r="E28" s="123"/>
      <c r="F28" s="174"/>
      <c r="G28" s="131"/>
      <c r="H28" s="131"/>
      <c r="I28" s="131"/>
      <c r="J28" s="124"/>
      <c r="K28" s="124"/>
      <c r="L28" s="124"/>
    </row>
    <row r="29" spans="1:12" ht="15.75" customHeight="1">
      <c r="A29" s="128" t="s">
        <v>72</v>
      </c>
      <c r="B29" s="28">
        <v>3093.0538</v>
      </c>
      <c r="C29" s="84">
        <v>3106.2814</v>
      </c>
      <c r="D29" s="130">
        <v>3090.2980500000003</v>
      </c>
      <c r="E29" s="103">
        <v>3072.66125</v>
      </c>
      <c r="F29" s="177">
        <v>3056.6779</v>
      </c>
      <c r="G29" s="130">
        <v>3082.25126</v>
      </c>
      <c r="H29" s="84">
        <f t="shared" si="0"/>
        <v>3083.79448</v>
      </c>
      <c r="I29" s="84">
        <f t="shared" si="1"/>
        <v>0.05006794935984438</v>
      </c>
      <c r="J29" s="134">
        <v>2630.1836521739124</v>
      </c>
      <c r="K29" s="134">
        <v>3069.929463043479</v>
      </c>
      <c r="L29" s="134">
        <f>(K29/J29-1)*100</f>
        <v>16.71920553935864</v>
      </c>
    </row>
    <row r="30" spans="1:12" ht="15" customHeight="1">
      <c r="A30" s="125" t="s">
        <v>73</v>
      </c>
      <c r="B30" s="108">
        <v>3441.3806</v>
      </c>
      <c r="C30" s="27">
        <v>3454.6081999999997</v>
      </c>
      <c r="D30" s="131">
        <v>3438.6248499999997</v>
      </c>
      <c r="E30" s="131">
        <v>3436.9714</v>
      </c>
      <c r="F30" s="178">
        <v>3562.0824499999994</v>
      </c>
      <c r="G30" s="131">
        <v>3446.7818700000003</v>
      </c>
      <c r="H30" s="180">
        <f t="shared" si="0"/>
        <v>3466.7335</v>
      </c>
      <c r="I30" s="181">
        <f t="shared" si="1"/>
        <v>0.5788480603792667</v>
      </c>
      <c r="J30" s="135">
        <v>3035.4466434782603</v>
      </c>
      <c r="K30" s="135">
        <v>3432.610126086956</v>
      </c>
      <c r="L30" s="135">
        <f>(K30/J30-1)*100</f>
        <v>13.084185929013525</v>
      </c>
    </row>
    <row r="31" spans="1:12" ht="18">
      <c r="A31" s="129" t="s">
        <v>74</v>
      </c>
      <c r="B31" s="185">
        <v>2371.59845</v>
      </c>
      <c r="C31" s="132">
        <v>2337.9782999999998</v>
      </c>
      <c r="D31" s="132">
        <v>2304.35815</v>
      </c>
      <c r="E31" s="132">
        <v>2243.1805</v>
      </c>
      <c r="F31" s="179">
        <v>2233.2598</v>
      </c>
      <c r="G31" s="132">
        <v>2264.89581</v>
      </c>
      <c r="H31" s="182">
        <f t="shared" si="0"/>
        <v>2298.07504</v>
      </c>
      <c r="I31" s="183">
        <f t="shared" si="1"/>
        <v>1.464934053633149</v>
      </c>
      <c r="J31" s="136">
        <v>2051.811634782609</v>
      </c>
      <c r="K31" s="136">
        <v>2267.5029891304353</v>
      </c>
      <c r="L31" s="136">
        <f>(K31/J31-1)*100</f>
        <v>10.512239559002158</v>
      </c>
    </row>
    <row r="32" spans="1:12" ht="18">
      <c r="A32" s="217" t="s">
        <v>79</v>
      </c>
      <c r="B32" s="218"/>
      <c r="C32" s="218"/>
      <c r="D32" s="218"/>
      <c r="E32" s="218"/>
      <c r="F32" s="218"/>
      <c r="G32" s="219"/>
      <c r="H32" s="219"/>
      <c r="I32" s="219"/>
      <c r="J32" s="219"/>
      <c r="K32" s="219"/>
      <c r="L32" s="219"/>
    </row>
    <row r="33" spans="1:12" ht="18">
      <c r="A33" s="202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</row>
    <row r="34" ht="18">
      <c r="A34" s="166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25" right="0.25" top="0.75" bottom="0.75" header="0.3" footer="0.3"/>
  <pageSetup fitToHeight="1" fitToWidth="1" horizontalDpi="600" verticalDpi="600" orientation="landscape" scale="77" r:id="rId1"/>
  <ignoredErrors>
    <ignoredError sqref="H24:H26 H20:H22 H8 H29:H31 H14:H16 H10:H11 H9 H12:H13 H17:H18 H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2021-05-13T00:59:57Z</cp:lastPrinted>
  <dcterms:created xsi:type="dcterms:W3CDTF">2010-11-09T14:07:20Z</dcterms:created>
  <dcterms:modified xsi:type="dcterms:W3CDTF">2022-04-04T14:52:19Z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