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<sst xmlns="http://schemas.openxmlformats.org/spreadsheetml/2006/main" count="206" uniqueCount="85">
  <si>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</si>
  <si>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</si>
  <si>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</si>
  <si>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</si>
  <si>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</si>
  <si>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</si>
  <si>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</si>
  <si>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</si>
  <si>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</si>
  <si>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</si>
  <si>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</si>
  <si>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</si>
  <si>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</si>
  <si>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</si>
  <si>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</si>
  <si>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</si>
  <si>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</si>
  <si>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</si>
  <si>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</si>
  <si>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</si>
  <si>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</si>
  <si>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</si>
  <si>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</si>
  <si>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</si>
  <si>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</si>
  <si>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</si>
  <si>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</si>
  <si>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</si>
  <si>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</si>
  <si>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</si>
  <si>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</si>
  <si>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</si>
  <si>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</si>
  <si>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</si>
  <si>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</si>
  <si>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</si>
  <si>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</si>
  <si>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</si>
  <si>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</si>
  <si>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</si>
  <si>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</si>
  <si>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</si>
  <si>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</si>
  <si>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</si>
  <si>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</si>
  <si>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</si>
  <si>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</si>
  <si>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</si>
  <si>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</si>
  <si>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</si>
  <si>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</si>
  <si>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</si>
  <si>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</si>
  <si>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</si>
  <si>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</si>
  <si>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</si>
  <si>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</si>
  <si>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</si>
  <si>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</si>
  <si>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</si>
  <si>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</si>
  <si>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</si>
  <si>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</si>
  <si>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</si>
  <si>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</si>
  <si>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</si>
  <si>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</si>
  <si>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</si>
  <si>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</si>
  <si>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</si>
  <si>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</si>
  <si>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</si>
  <si>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</si>
  <si>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</si>
  <si>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</si>
  <si>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</si>
  <si>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</si>
  <si>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</si>
  <si>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</si>
  <si>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</si>
  <si>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Febrero</t>
  </si>
  <si>
    <t>Marzo 2022</t>
  </si>
  <si>
    <t>Director(s) y Representante Legal</t>
  </si>
  <si>
    <t>Iván Rodríguez Rojas</t>
  </si>
  <si>
    <t>Nota: jueves 24 feriado nacional en Argentina conmemoración del "Día Nacional de la Memoria por la Verdad y la Justicia",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</si>
</sst>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20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91"/>
      <c r="C22" s="191"/>
      <c r="D22" s="191"/>
      <c r="E22" s="191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94" t="s">
        <v>47</v>
      </c>
      <c r="B10" s="194"/>
      <c r="C10" s="194"/>
      <c r="D10" s="195"/>
      <c r="E10" s="194"/>
      <c r="F10" s="194"/>
      <c r="G10" s="58"/>
      <c r="H10" s="57"/>
    </row>
    <row r="11" spans="1:8" ht="18">
      <c r="A11" s="196" t="s">
        <v>49</v>
      </c>
      <c r="B11" s="196"/>
      <c r="C11" s="196"/>
      <c r="D11" s="196"/>
      <c r="E11" s="196"/>
      <c r="F11" s="196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97" t="s">
        <v>43</v>
      </c>
      <c r="B13" s="197"/>
      <c r="C13" s="197"/>
      <c r="D13" s="198"/>
      <c r="E13" s="197"/>
      <c r="F13" s="197"/>
      <c r="G13" s="60"/>
      <c r="H13" s="57"/>
    </row>
    <row r="14" spans="1:8" ht="18">
      <c r="A14" s="200" t="s">
        <v>44</v>
      </c>
      <c r="B14" s="200"/>
      <c r="C14" s="200"/>
      <c r="D14" s="201"/>
      <c r="E14" s="200"/>
      <c r="F14" s="200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200" t="s">
        <v>82</v>
      </c>
      <c r="B18" s="200"/>
      <c r="C18" s="200"/>
      <c r="D18" s="201"/>
      <c r="E18" s="200"/>
      <c r="F18" s="200"/>
      <c r="G18" s="63"/>
      <c r="H18" s="57"/>
      <c r="I18" s="57"/>
      <c r="J18" s="57"/>
      <c r="K18" s="57"/>
      <c r="L18" s="57"/>
    </row>
    <row r="19" spans="1:12" ht="18">
      <c r="A19" s="197" t="s">
        <v>83</v>
      </c>
      <c r="B19" s="197"/>
      <c r="C19" s="197"/>
      <c r="D19" s="198"/>
      <c r="E19" s="197"/>
      <c r="F19" s="197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200" t="s">
        <v>45</v>
      </c>
      <c r="B22" s="200"/>
      <c r="C22" s="200"/>
      <c r="D22" s="201"/>
      <c r="E22" s="200"/>
      <c r="F22" s="200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2" t="s">
        <v>0</v>
      </c>
      <c r="B24" s="192"/>
      <c r="C24" s="192"/>
      <c r="D24" s="192"/>
      <c r="E24" s="192"/>
      <c r="F24" s="192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3" t="s">
        <v>48</v>
      </c>
      <c r="C36" s="193"/>
      <c r="D36" s="193"/>
    </row>
    <row r="37" spans="2:4" ht="18">
      <c r="B37" s="193" t="s">
        <v>56</v>
      </c>
      <c r="C37" s="193"/>
      <c r="D37" s="12"/>
    </row>
    <row r="38" spans="2:4" ht="18">
      <c r="B38" s="193" t="s">
        <v>57</v>
      </c>
      <c r="C38" s="193"/>
      <c r="D38" s="12"/>
    </row>
    <row r="39" spans="2:4" ht="18">
      <c r="B39" s="199" t="s">
        <v>46</v>
      </c>
      <c r="C39" s="19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3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203"/>
      <c r="B2" s="204" t="s">
        <v>81</v>
      </c>
      <c r="C2" s="204"/>
      <c r="D2" s="204"/>
      <c r="E2" s="204"/>
      <c r="F2" s="204"/>
      <c r="G2" s="205" t="s">
        <v>2</v>
      </c>
      <c r="H2" s="205"/>
      <c r="I2" s="205"/>
      <c r="J2" s="205" t="s">
        <v>3</v>
      </c>
      <c r="K2" s="205"/>
      <c r="L2" s="205"/>
      <c r="M2" s="4"/>
      <c r="N2" s="4"/>
      <c r="O2" s="4"/>
    </row>
    <row r="3" spans="1:15" ht="15.75">
      <c r="A3" s="203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6"/>
      <c r="H3" s="205"/>
      <c r="I3" s="205"/>
      <c r="J3" s="207" t="s">
        <v>80</v>
      </c>
      <c r="K3" s="207"/>
      <c r="L3" s="207"/>
      <c r="M3" s="4"/>
      <c r="N3" s="4"/>
      <c r="O3" s="4"/>
    </row>
    <row r="4" spans="1:15" ht="15.75">
      <c r="A4" s="203"/>
      <c r="B4" s="44">
        <v>21</v>
      </c>
      <c r="C4" s="44">
        <v>22</v>
      </c>
      <c r="D4" s="44">
        <v>23</v>
      </c>
      <c r="E4" s="44">
        <v>24</v>
      </c>
      <c r="F4" s="44">
        <v>25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401</v>
      </c>
      <c r="C6" s="92">
        <v>401</v>
      </c>
      <c r="D6" s="84">
        <v>401</v>
      </c>
      <c r="E6" s="26" t="s">
        <v>61</v>
      </c>
      <c r="F6" s="84">
        <v>401</v>
      </c>
      <c r="G6" s="84">
        <v>409.6</v>
      </c>
      <c r="H6" s="92">
        <f>AVERAGE(B6:F6)</f>
        <v>401</v>
      </c>
      <c r="I6" s="92">
        <f>(H6/G6-1)*100</f>
        <v>-2.099609375</v>
      </c>
      <c r="J6" s="154">
        <v>271.72</v>
      </c>
      <c r="K6" s="143">
        <v>317.11</v>
      </c>
      <c r="L6" s="92">
        <f>(K6/J6-1)*100</f>
        <v>16.70469601059914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466.3</v>
      </c>
      <c r="C10" s="92">
        <v>465.9</v>
      </c>
      <c r="D10" s="92">
        <v>461.3</v>
      </c>
      <c r="E10" s="92">
        <v>454</v>
      </c>
      <c r="F10" s="175">
        <v>458.2</v>
      </c>
      <c r="G10" s="28">
        <v>457.23999999999995</v>
      </c>
      <c r="H10" s="92">
        <f>AVERAGE(B10:F10)</f>
        <v>461.14</v>
      </c>
      <c r="I10" s="92">
        <f>(H10/G10-1)*100</f>
        <v>0.8529437494532388</v>
      </c>
      <c r="J10" s="154">
        <v>288.49</v>
      </c>
      <c r="K10" s="143">
        <v>350.89</v>
      </c>
      <c r="L10" s="92">
        <f>(K10/J10-1)*100</f>
        <v>21.629865853235806</v>
      </c>
      <c r="M10" s="4"/>
      <c r="N10" s="4"/>
      <c r="O10" s="4"/>
    </row>
    <row r="11" spans="1:15" ht="15">
      <c r="A11" s="33" t="s">
        <v>14</v>
      </c>
      <c r="B11" s="27">
        <v>504.5</v>
      </c>
      <c r="C11" s="27">
        <v>505.7</v>
      </c>
      <c r="D11" s="27">
        <v>503.9</v>
      </c>
      <c r="E11" s="27">
        <v>497.8</v>
      </c>
      <c r="F11" s="176">
        <v>501.7</v>
      </c>
      <c r="G11" s="27">
        <v>494.74000000000007</v>
      </c>
      <c r="H11" s="27">
        <f>AVERAGE(B11:F11)</f>
        <v>502.71999999999997</v>
      </c>
      <c r="I11" s="27">
        <f>(H11/G11-1)*100</f>
        <v>1.6129684278610723</v>
      </c>
      <c r="J11" s="158">
        <v>292.26</v>
      </c>
      <c r="K11" s="145">
        <v>400.97</v>
      </c>
      <c r="L11" s="27">
        <f>(K11/J11-1)*100</f>
        <v>37.1963320331212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164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296.9785452631579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499.07538</v>
      </c>
      <c r="C14" s="141">
        <v>500.26956</v>
      </c>
      <c r="D14" s="139">
        <v>498.43235999999996</v>
      </c>
      <c r="E14" s="139">
        <v>492.3696</v>
      </c>
      <c r="F14" s="86">
        <v>498.15677999999997</v>
      </c>
      <c r="G14" s="86">
        <v>486.325212</v>
      </c>
      <c r="H14" s="139">
        <f>AVERAGE(B14:F14)</f>
        <v>497.660736</v>
      </c>
      <c r="I14" s="139">
        <f>(H14/G14-1)*100</f>
        <v>2.3308526311812905</v>
      </c>
      <c r="J14" s="159">
        <v>289.6297452631579</v>
      </c>
      <c r="K14" s="147">
        <v>391.0673589473684</v>
      </c>
      <c r="L14" s="86">
        <f>(K14/J14-1)*100</f>
        <v>35.023203018061636</v>
      </c>
      <c r="M14" s="4"/>
      <c r="N14" s="4"/>
      <c r="O14" s="4"/>
    </row>
    <row r="15" spans="1:15" ht="15">
      <c r="A15" s="35" t="s">
        <v>42</v>
      </c>
      <c r="B15" s="138">
        <v>489.88937999999996</v>
      </c>
      <c r="C15" s="85">
        <v>491.08356</v>
      </c>
      <c r="D15" s="138">
        <v>489.24636</v>
      </c>
      <c r="E15" s="138">
        <v>483.1836</v>
      </c>
      <c r="F15" s="85">
        <v>488.97078</v>
      </c>
      <c r="G15" s="85">
        <v>477.13921199999993</v>
      </c>
      <c r="H15" s="138">
        <f>AVERAGE(B15:F15)</f>
        <v>488.47473599999995</v>
      </c>
      <c r="I15" s="138">
        <f>(H15/G15-1)*100</f>
        <v>2.3757267721689734</v>
      </c>
      <c r="J15" s="160">
        <v>287.7925452631579</v>
      </c>
      <c r="K15" s="146">
        <v>381.8813589473684</v>
      </c>
      <c r="L15" s="85">
        <f>(K15/J15-1)*100</f>
        <v>32.69327688741055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336</v>
      </c>
      <c r="C20" s="92">
        <v>331</v>
      </c>
      <c r="D20" s="92">
        <v>333</v>
      </c>
      <c r="E20" s="26" t="s">
        <v>61</v>
      </c>
      <c r="F20" s="84">
        <v>329</v>
      </c>
      <c r="G20" s="84">
        <v>344</v>
      </c>
      <c r="H20" s="92">
        <f>AVERAGE(B20:F20)</f>
        <v>332.25</v>
      </c>
      <c r="I20" s="92">
        <f>(H20/G20-1)*100</f>
        <v>-3.415697674418605</v>
      </c>
      <c r="J20" s="162">
        <v>247.83</v>
      </c>
      <c r="K20" s="150">
        <v>287.21</v>
      </c>
      <c r="L20" s="92">
        <f>(K20/J20-1)*100</f>
        <v>15.889924545051027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88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369.58</v>
      </c>
      <c r="C22" s="92">
        <v>364.37</v>
      </c>
      <c r="D22" s="92">
        <v>364.27</v>
      </c>
      <c r="E22" s="92">
        <v>360.53</v>
      </c>
      <c r="F22" s="84">
        <v>360.82</v>
      </c>
      <c r="G22" s="101">
        <v>370.86199999999997</v>
      </c>
      <c r="H22" s="92">
        <f>AVERAGE(B22:F22)</f>
        <v>363.914</v>
      </c>
      <c r="I22" s="92">
        <f>(H22/G22-1)*100</f>
        <v>-1.8734731517383807</v>
      </c>
      <c r="J22" s="162">
        <v>252.97</v>
      </c>
      <c r="K22" s="150">
        <v>301.18</v>
      </c>
      <c r="L22" s="92">
        <f>(K22/J22-1)*100</f>
        <v>19.05759576234336</v>
      </c>
      <c r="M22" s="4"/>
      <c r="N22" s="4"/>
      <c r="O22" s="4"/>
    </row>
    <row r="23" spans="1:15" ht="15">
      <c r="A23" s="72" t="s">
        <v>19</v>
      </c>
      <c r="B23" s="27">
        <v>368.58</v>
      </c>
      <c r="C23" s="27">
        <v>363.37</v>
      </c>
      <c r="D23" s="27">
        <v>363.27</v>
      </c>
      <c r="E23" s="27">
        <v>359.63</v>
      </c>
      <c r="F23" s="27">
        <v>359.82</v>
      </c>
      <c r="G23" s="102">
        <v>369.86199999999997</v>
      </c>
      <c r="H23" s="27">
        <f>AVERAGE(B23:F23)</f>
        <v>362.93399999999997</v>
      </c>
      <c r="I23" s="27">
        <f>(H23/G23-1)*100</f>
        <v>-1.8731310596925344</v>
      </c>
      <c r="J23" s="163">
        <v>251.97</v>
      </c>
      <c r="K23" s="151">
        <v>300.18</v>
      </c>
      <c r="L23" s="27">
        <f>(K23/J23-1)*100</f>
        <v>19.13323014644601</v>
      </c>
      <c r="M23" s="4"/>
      <c r="N23" s="4"/>
      <c r="O23" s="4"/>
    </row>
    <row r="24" spans="1:15" ht="15">
      <c r="A24" s="69" t="s">
        <v>63</v>
      </c>
      <c r="B24" s="92">
        <v>351.1966701352757</v>
      </c>
      <c r="C24" s="92">
        <v>353.2910633344503</v>
      </c>
      <c r="D24" s="92">
        <v>352.519444787386</v>
      </c>
      <c r="E24" s="92">
        <v>352.96036967142277</v>
      </c>
      <c r="F24" s="84">
        <v>358.361699500873</v>
      </c>
      <c r="G24" s="103">
        <v>348.15428843542213</v>
      </c>
      <c r="H24" s="92">
        <f>AVERAGE(B24:F24)</f>
        <v>353.6658494858815</v>
      </c>
      <c r="I24" s="92">
        <f>(H24/G24-1)*100</f>
        <v>1.5830800405268297</v>
      </c>
      <c r="J24" s="161">
        <v>284.849078374166</v>
      </c>
      <c r="K24" s="152">
        <v>333.4494435527964</v>
      </c>
      <c r="L24" s="92">
        <f>(K24/J24-1)*100</f>
        <v>17.061794777791395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422</v>
      </c>
      <c r="C26" s="103">
        <v>422</v>
      </c>
      <c r="D26" s="103">
        <v>422</v>
      </c>
      <c r="E26" s="103">
        <v>421</v>
      </c>
      <c r="F26" s="103">
        <v>421</v>
      </c>
      <c r="G26" s="103">
        <v>420.8</v>
      </c>
      <c r="H26" s="103">
        <f>AVERAGE(B26:F26)</f>
        <v>421.6</v>
      </c>
      <c r="I26" s="92">
        <f aca="true" t="shared" si="0" ref="I26:I31">(H26/G26-1)*100</f>
        <v>0.19011406844107182</v>
      </c>
      <c r="J26" s="161">
        <v>557.4</v>
      </c>
      <c r="K26" s="152">
        <v>431.8</v>
      </c>
      <c r="L26" s="92">
        <f aca="true" t="shared" si="1" ref="L26:L31">(K26/J26-1)*100</f>
        <v>-22.533189809831356</v>
      </c>
      <c r="M26" s="4"/>
      <c r="N26" s="4"/>
      <c r="O26" s="4"/>
    </row>
    <row r="27" spans="1:12" ht="15">
      <c r="A27" s="71" t="s">
        <v>21</v>
      </c>
      <c r="B27" s="87">
        <v>419</v>
      </c>
      <c r="C27" s="87">
        <v>419</v>
      </c>
      <c r="D27" s="87">
        <v>419</v>
      </c>
      <c r="E27" s="87">
        <v>418</v>
      </c>
      <c r="F27" s="87">
        <v>418</v>
      </c>
      <c r="G27" s="87">
        <v>417.8</v>
      </c>
      <c r="H27" s="87">
        <f>AVERAGE(B27:F27)</f>
        <v>418.6</v>
      </c>
      <c r="I27" s="27">
        <f t="shared" si="0"/>
        <v>0.19147917663955294</v>
      </c>
      <c r="J27" s="158">
        <v>553.65</v>
      </c>
      <c r="K27" s="145">
        <v>428.8</v>
      </c>
      <c r="L27" s="27">
        <f t="shared" si="1"/>
        <v>-22.55034769258556</v>
      </c>
    </row>
    <row r="28" spans="1:12" ht="15">
      <c r="A28" s="69" t="s">
        <v>22</v>
      </c>
      <c r="B28" s="103">
        <v>421</v>
      </c>
      <c r="C28" s="103">
        <v>421</v>
      </c>
      <c r="D28" s="103">
        <v>421</v>
      </c>
      <c r="E28" s="103">
        <v>420</v>
      </c>
      <c r="F28" s="103">
        <v>420</v>
      </c>
      <c r="G28" s="103">
        <v>419.2</v>
      </c>
      <c r="H28" s="103">
        <f>AVERAGE(B28:F28)</f>
        <v>420.6</v>
      </c>
      <c r="I28" s="103">
        <f t="shared" si="0"/>
        <v>0.33396946564885344</v>
      </c>
      <c r="J28" s="161">
        <v>548.8</v>
      </c>
      <c r="K28" s="152">
        <v>428.6</v>
      </c>
      <c r="L28" s="103">
        <f t="shared" si="1"/>
        <v>-21.90233236151602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417.5</v>
      </c>
      <c r="C30" s="103">
        <v>417.5</v>
      </c>
      <c r="D30" s="103">
        <v>417.5</v>
      </c>
      <c r="E30" s="103">
        <v>417.5</v>
      </c>
      <c r="F30" s="103">
        <v>417.5</v>
      </c>
      <c r="G30" s="103">
        <v>414.5</v>
      </c>
      <c r="H30" s="103">
        <f>AVERAGE(B30:F30)</f>
        <v>417.5</v>
      </c>
      <c r="I30" s="103">
        <f t="shared" si="0"/>
        <v>0.7237635705669376</v>
      </c>
      <c r="J30" s="161">
        <v>510.25</v>
      </c>
      <c r="K30" s="152">
        <v>398.375</v>
      </c>
      <c r="L30" s="103">
        <f t="shared" si="1"/>
        <v>-21.925526702596766</v>
      </c>
    </row>
    <row r="31" spans="1:12" ht="15">
      <c r="A31" s="90" t="s">
        <v>65</v>
      </c>
      <c r="B31" s="81">
        <v>412.5</v>
      </c>
      <c r="C31" s="81">
        <v>412.5</v>
      </c>
      <c r="D31" s="81">
        <v>412.5</v>
      </c>
      <c r="E31" s="81">
        <v>412.5</v>
      </c>
      <c r="F31" s="81">
        <v>412.5</v>
      </c>
      <c r="G31" s="81">
        <v>408.5</v>
      </c>
      <c r="H31" s="118">
        <f>AVERAGE(B31:F31)</f>
        <v>412.5</v>
      </c>
      <c r="I31" s="81">
        <f t="shared" si="0"/>
        <v>0.9791921664626724</v>
      </c>
      <c r="J31" s="165">
        <v>502.5</v>
      </c>
      <c r="K31" s="153">
        <v>393.5</v>
      </c>
      <c r="L31" s="81">
        <f t="shared" si="1"/>
        <v>-21.69154228855721</v>
      </c>
    </row>
    <row r="32" spans="1:12" ht="15.75" customHeight="1">
      <c r="A32" s="208" t="s">
        <v>79</v>
      </c>
      <c r="B32" s="208"/>
      <c r="C32" s="208"/>
      <c r="D32" s="208"/>
      <c r="E32" s="82"/>
      <c r="F32" s="82"/>
      <c r="G32" s="209" t="s">
        <v>0</v>
      </c>
      <c r="H32" s="209"/>
      <c r="I32" s="209"/>
      <c r="J32" s="83"/>
      <c r="K32" s="83"/>
      <c r="L32" s="83"/>
    </row>
    <row r="33" spans="1:12" ht="15">
      <c r="A33" s="202" t="s">
        <v>77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1:12" ht="15">
      <c r="A34" s="202" t="s">
        <v>84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4" t="s">
        <v>81</v>
      </c>
      <c r="C2" s="204"/>
      <c r="D2" s="204"/>
      <c r="E2" s="204"/>
      <c r="F2" s="204"/>
      <c r="G2" s="210" t="s">
        <v>2</v>
      </c>
      <c r="H2" s="210"/>
      <c r="I2" s="210"/>
      <c r="J2" s="20"/>
      <c r="K2" s="21"/>
      <c r="L2" s="22"/>
    </row>
    <row r="3" spans="1:12" ht="15" customHeight="1">
      <c r="A3" s="19"/>
      <c r="B3" s="204"/>
      <c r="C3" s="204"/>
      <c r="D3" s="204"/>
      <c r="E3" s="204"/>
      <c r="F3" s="204"/>
      <c r="G3" s="210"/>
      <c r="H3" s="210"/>
      <c r="I3" s="210"/>
      <c r="J3" s="207" t="s">
        <v>3</v>
      </c>
      <c r="K3" s="207"/>
      <c r="L3" s="207"/>
    </row>
    <row r="4" spans="1:12" ht="15" customHeight="1">
      <c r="A4" s="213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11"/>
      <c r="H4" s="212"/>
      <c r="I4" s="210"/>
      <c r="J4" s="214" t="s">
        <v>80</v>
      </c>
      <c r="K4" s="215"/>
      <c r="L4" s="216"/>
    </row>
    <row r="5" spans="1:12" ht="15" customHeight="1">
      <c r="A5" s="213"/>
      <c r="B5" s="110">
        <v>21</v>
      </c>
      <c r="C5" s="110">
        <v>22</v>
      </c>
      <c r="D5" s="110">
        <v>23</v>
      </c>
      <c r="E5" s="110">
        <v>24</v>
      </c>
      <c r="F5" s="110">
        <v>25</v>
      </c>
      <c r="G5" s="52" t="s">
        <v>52</v>
      </c>
      <c r="H5" s="55" t="s">
        <v>53</v>
      </c>
      <c r="I5" s="42" t="s">
        <v>9</v>
      </c>
      <c r="J5" s="186">
        <v>2021</v>
      </c>
      <c r="K5" s="186">
        <v>2022</v>
      </c>
      <c r="L5" s="187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8"/>
      <c r="K6" s="3"/>
      <c r="L6" s="189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108">
        <v>500.8594</v>
      </c>
      <c r="C8" s="27">
        <v>498.7926</v>
      </c>
      <c r="D8" s="27">
        <v>497.4147</v>
      </c>
      <c r="E8" s="27">
        <v>484.4971</v>
      </c>
      <c r="F8" s="108">
        <v>508.4377</v>
      </c>
      <c r="G8" s="169">
        <v>471.71722</v>
      </c>
      <c r="H8" s="27">
        <f>AVERAGE(B8:F8)</f>
        <v>498.00030000000004</v>
      </c>
      <c r="I8" s="27">
        <f>(H8/G8-1)*100</f>
        <v>5.571787266956263</v>
      </c>
      <c r="J8" s="119">
        <v>244.17</v>
      </c>
      <c r="K8" s="120">
        <v>493.24</v>
      </c>
      <c r="L8" s="145">
        <f>(K8/J8-1)*100</f>
        <v>102.00679854199946</v>
      </c>
    </row>
    <row r="9" spans="1:12" ht="15" customHeight="1">
      <c r="A9" s="32" t="s">
        <v>25</v>
      </c>
      <c r="B9" s="28">
        <v>694</v>
      </c>
      <c r="C9" s="84">
        <v>690</v>
      </c>
      <c r="D9" s="84">
        <v>685</v>
      </c>
      <c r="E9" s="26" t="s">
        <v>61</v>
      </c>
      <c r="F9" s="28">
        <v>681</v>
      </c>
      <c r="G9" s="170">
        <v>697.8</v>
      </c>
      <c r="H9" s="84">
        <f>AVERAGE(B9:F9)</f>
        <v>687.5</v>
      </c>
      <c r="I9" s="84">
        <f>(H9/G9-1)*100</f>
        <v>-1.4760676411579188</v>
      </c>
      <c r="J9" s="121">
        <v>554.94</v>
      </c>
      <c r="K9" s="121">
        <v>646.79</v>
      </c>
      <c r="L9" s="143">
        <f>(K9/J9-1)*100</f>
        <v>16.55133888348288</v>
      </c>
    </row>
    <row r="10" spans="1:12" ht="15" customHeight="1">
      <c r="A10" s="49" t="s">
        <v>26</v>
      </c>
      <c r="B10" s="108">
        <v>621.341</v>
      </c>
      <c r="C10" s="27">
        <v>623.362</v>
      </c>
      <c r="D10" s="27">
        <v>631.5375</v>
      </c>
      <c r="E10" s="27">
        <v>624.9236</v>
      </c>
      <c r="F10" s="108">
        <v>628.4143</v>
      </c>
      <c r="G10" s="169">
        <v>612.28362</v>
      </c>
      <c r="H10" s="27">
        <f aca="true" t="shared" si="0" ref="H10:H31">AVERAGE(B10:F10)</f>
        <v>625.91568</v>
      </c>
      <c r="I10" s="27">
        <f aca="true" t="shared" si="1" ref="I10:I31">(H10/G10-1)*100</f>
        <v>2.2264289872722554</v>
      </c>
      <c r="J10" s="120">
        <v>507.82</v>
      </c>
      <c r="K10" s="120">
        <v>583.7</v>
      </c>
      <c r="L10" s="145">
        <f>(K10/J10-1)*100</f>
        <v>14.942302390610852</v>
      </c>
    </row>
    <row r="11" spans="1:12" ht="15" customHeight="1">
      <c r="A11" s="32" t="s">
        <v>50</v>
      </c>
      <c r="B11" s="28">
        <v>892.8203094010314</v>
      </c>
      <c r="C11" s="84">
        <v>918.3333333333333</v>
      </c>
      <c r="D11" s="84">
        <v>903.5052857483507</v>
      </c>
      <c r="E11" s="84">
        <v>914.0537959573452</v>
      </c>
      <c r="F11" s="84">
        <v>908.6124401913876</v>
      </c>
      <c r="G11" s="170">
        <v>882.5571081454957</v>
      </c>
      <c r="H11" s="84">
        <f t="shared" si="0"/>
        <v>907.4650329262897</v>
      </c>
      <c r="I11" s="84">
        <f t="shared" si="1"/>
        <v>2.822245104697263</v>
      </c>
      <c r="J11" s="121">
        <v>583.647199362017</v>
      </c>
      <c r="K11" s="121">
        <v>803.5421412064906</v>
      </c>
      <c r="L11" s="143">
        <f>(K11/J11-1)*100</f>
        <v>37.676003942936774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28">
        <v>297</v>
      </c>
      <c r="C13" s="84">
        <v>297</v>
      </c>
      <c r="D13" s="84">
        <v>297</v>
      </c>
      <c r="E13" s="26" t="s">
        <v>61</v>
      </c>
      <c r="F13" s="84">
        <v>297</v>
      </c>
      <c r="G13" s="170">
        <v>297</v>
      </c>
      <c r="H13" s="84">
        <f>AVERAGE(B13:F13)</f>
        <v>297</v>
      </c>
      <c r="I13" s="84">
        <f>(H13/G13-1)*100</f>
        <v>0</v>
      </c>
      <c r="J13" s="104">
        <v>246.67</v>
      </c>
      <c r="K13" s="104">
        <v>267.74</v>
      </c>
      <c r="L13" s="143">
        <f aca="true" t="shared" si="2" ref="L13:L22">(K13/J13-1)*100</f>
        <v>8.541776462480243</v>
      </c>
    </row>
    <row r="14" spans="1:12" ht="15" customHeight="1">
      <c r="A14" s="111" t="s">
        <v>28</v>
      </c>
      <c r="B14" s="108">
        <v>1702.1871</v>
      </c>
      <c r="C14" s="27">
        <v>1720.4854</v>
      </c>
      <c r="D14" s="27">
        <v>1752.0115</v>
      </c>
      <c r="E14" s="108">
        <v>1714.9739</v>
      </c>
      <c r="F14" s="27">
        <v>1725.1151</v>
      </c>
      <c r="G14" s="169">
        <v>1700.20294</v>
      </c>
      <c r="H14" s="27">
        <f t="shared" si="0"/>
        <v>1722.9546000000003</v>
      </c>
      <c r="I14" s="27">
        <f t="shared" si="1"/>
        <v>1.3381731947834652</v>
      </c>
      <c r="J14" s="105">
        <v>1065.25</v>
      </c>
      <c r="K14" s="105">
        <v>1554.11</v>
      </c>
      <c r="L14" s="145">
        <f t="shared" si="2"/>
        <v>45.89157474771179</v>
      </c>
    </row>
    <row r="15" spans="1:12" ht="15" customHeight="1">
      <c r="A15" s="112" t="s">
        <v>29</v>
      </c>
      <c r="B15" s="28">
        <v>1625.0254</v>
      </c>
      <c r="C15" s="84">
        <v>1643.3237</v>
      </c>
      <c r="D15" s="84">
        <v>1674.8498</v>
      </c>
      <c r="E15" s="28">
        <v>1637.8122</v>
      </c>
      <c r="F15" s="84">
        <v>1647.9534</v>
      </c>
      <c r="G15" s="170">
        <v>1644.1174000000003</v>
      </c>
      <c r="H15" s="84">
        <f t="shared" si="0"/>
        <v>1645.7929</v>
      </c>
      <c r="I15" s="84">
        <f t="shared" si="1"/>
        <v>0.1019087809665864</v>
      </c>
      <c r="J15" s="106">
        <v>1034.99</v>
      </c>
      <c r="K15" s="106">
        <v>1477.37</v>
      </c>
      <c r="L15" s="143">
        <f t="shared" si="2"/>
        <v>42.742441955960906</v>
      </c>
    </row>
    <row r="16" spans="1:12" ht="15" customHeight="1">
      <c r="A16" s="111" t="s">
        <v>30</v>
      </c>
      <c r="B16" s="108">
        <v>2001.1056</v>
      </c>
      <c r="C16" s="27">
        <v>2007.722</v>
      </c>
      <c r="D16" s="27">
        <v>2001.1025</v>
      </c>
      <c r="E16" s="108">
        <v>2008.1426</v>
      </c>
      <c r="F16" s="27">
        <v>1994.9439</v>
      </c>
      <c r="G16" s="169">
        <v>2005.57952</v>
      </c>
      <c r="H16" s="27">
        <f t="shared" si="0"/>
        <v>2002.6033199999997</v>
      </c>
      <c r="I16" s="27">
        <f t="shared" si="1"/>
        <v>-0.1483960107450777</v>
      </c>
      <c r="J16" s="105">
        <v>1141.27</v>
      </c>
      <c r="K16" s="105">
        <v>1627.47</v>
      </c>
      <c r="L16" s="145">
        <f t="shared" si="2"/>
        <v>42.60166305957398</v>
      </c>
    </row>
    <row r="17" spans="1:12" ht="15" customHeight="1">
      <c r="A17" s="112" t="s">
        <v>31</v>
      </c>
      <c r="B17" s="28">
        <v>1680</v>
      </c>
      <c r="C17" s="84">
        <v>1703</v>
      </c>
      <c r="D17" s="84">
        <v>1727</v>
      </c>
      <c r="E17" s="26" t="s">
        <v>61</v>
      </c>
      <c r="F17" s="84">
        <v>1718</v>
      </c>
      <c r="G17" s="170">
        <v>1737.2</v>
      </c>
      <c r="H17" s="84">
        <f>AVERAGE(B17:F17)</f>
        <v>1707</v>
      </c>
      <c r="I17" s="84">
        <f>(H17/G17-1)*100</f>
        <v>-1.7384296569191826</v>
      </c>
      <c r="J17" s="106">
        <v>1080.72</v>
      </c>
      <c r="K17" s="106">
        <v>1526.47</v>
      </c>
      <c r="L17" s="143">
        <f t="shared" si="2"/>
        <v>41.24565104744984</v>
      </c>
    </row>
    <row r="18" spans="1:12" ht="15" customHeight="1">
      <c r="A18" s="111" t="s">
        <v>32</v>
      </c>
      <c r="B18" s="27">
        <v>2350</v>
      </c>
      <c r="C18" s="88" t="s">
        <v>61</v>
      </c>
      <c r="D18" s="88">
        <v>2350</v>
      </c>
      <c r="E18" s="27">
        <v>2300</v>
      </c>
      <c r="F18" s="27">
        <v>2300</v>
      </c>
      <c r="G18" s="171">
        <v>2425</v>
      </c>
      <c r="H18" s="27">
        <f t="shared" si="0"/>
        <v>2325</v>
      </c>
      <c r="I18" s="27">
        <f t="shared" si="1"/>
        <v>-4.123711340206182</v>
      </c>
      <c r="J18" s="105">
        <v>1386.25</v>
      </c>
      <c r="K18" s="105">
        <v>1489.5</v>
      </c>
      <c r="L18" s="145">
        <f t="shared" si="2"/>
        <v>7.448151487826871</v>
      </c>
    </row>
    <row r="19" spans="1:12" ht="15" customHeight="1">
      <c r="A19" s="112" t="s">
        <v>33</v>
      </c>
      <c r="B19" s="28">
        <v>2275</v>
      </c>
      <c r="C19" s="84">
        <v>2275</v>
      </c>
      <c r="D19" s="84">
        <v>2175</v>
      </c>
      <c r="E19" s="26" t="s">
        <v>61</v>
      </c>
      <c r="F19" s="84">
        <v>2175</v>
      </c>
      <c r="G19" s="170">
        <v>2340</v>
      </c>
      <c r="H19" s="84">
        <f>AVERAGE(B19:F19)</f>
        <v>2225</v>
      </c>
      <c r="I19" s="84">
        <f>(H19/G19-1)*100</f>
        <v>-4.914529914529919</v>
      </c>
      <c r="J19" s="106">
        <v>1292.78</v>
      </c>
      <c r="K19" s="106">
        <v>1443.68</v>
      </c>
      <c r="L19" s="143">
        <f t="shared" si="2"/>
        <v>11.672519686257532</v>
      </c>
    </row>
    <row r="20" spans="1:12" ht="15" customHeight="1">
      <c r="A20" s="111" t="s">
        <v>34</v>
      </c>
      <c r="B20" s="108">
        <v>2222.2222</v>
      </c>
      <c r="C20" s="27">
        <v>2250.4137</v>
      </c>
      <c r="D20" s="27">
        <v>2105.8434</v>
      </c>
      <c r="E20" s="108">
        <v>2195.2025</v>
      </c>
      <c r="F20" s="27">
        <v>2176.3025</v>
      </c>
      <c r="G20" s="169">
        <v>2191.3614</v>
      </c>
      <c r="H20" s="27">
        <f t="shared" si="0"/>
        <v>2189.99686</v>
      </c>
      <c r="I20" s="27">
        <f t="shared" si="1"/>
        <v>-0.06226905338386768</v>
      </c>
      <c r="J20" s="105">
        <v>1252.27</v>
      </c>
      <c r="K20" s="105">
        <v>1745.56</v>
      </c>
      <c r="L20" s="145">
        <f t="shared" si="2"/>
        <v>39.3916647368379</v>
      </c>
    </row>
    <row r="21" spans="1:12" ht="15" customHeight="1">
      <c r="A21" s="112" t="s">
        <v>35</v>
      </c>
      <c r="B21" s="28">
        <v>2491.2206</v>
      </c>
      <c r="C21" s="84">
        <v>2491.2206</v>
      </c>
      <c r="D21" s="84">
        <v>2491.2206</v>
      </c>
      <c r="E21" s="28">
        <v>2491.2206</v>
      </c>
      <c r="F21" s="84">
        <v>2491.2206</v>
      </c>
      <c r="G21" s="170">
        <v>2491.2206</v>
      </c>
      <c r="H21" s="84">
        <f t="shared" si="0"/>
        <v>2491.2206</v>
      </c>
      <c r="I21" s="84">
        <f t="shared" si="1"/>
        <v>0</v>
      </c>
      <c r="J21" s="106">
        <v>1423.72</v>
      </c>
      <c r="K21" s="106">
        <v>1984.16</v>
      </c>
      <c r="L21" s="143">
        <f t="shared" si="2"/>
        <v>39.3644817801253</v>
      </c>
    </row>
    <row r="22" spans="1:12" ht="15" customHeight="1">
      <c r="A22" s="111" t="s">
        <v>36</v>
      </c>
      <c r="B22" s="108">
        <v>2645.544</v>
      </c>
      <c r="C22" s="27">
        <v>2645.544</v>
      </c>
      <c r="D22" s="27">
        <v>2645.544</v>
      </c>
      <c r="E22" s="108">
        <v>2645.544</v>
      </c>
      <c r="F22" s="27">
        <v>2645.544</v>
      </c>
      <c r="G22" s="169">
        <v>2645.544</v>
      </c>
      <c r="H22" s="27">
        <f t="shared" si="0"/>
        <v>2645.544</v>
      </c>
      <c r="I22" s="27">
        <f t="shared" si="1"/>
        <v>0</v>
      </c>
      <c r="J22" s="105">
        <v>1622.14</v>
      </c>
      <c r="K22" s="105">
        <v>1443.68</v>
      </c>
      <c r="L22" s="145">
        <f t="shared" si="2"/>
        <v>-11.001516515220633</v>
      </c>
    </row>
    <row r="23" spans="1:12" ht="15" customHeight="1">
      <c r="A23" s="113" t="s">
        <v>37</v>
      </c>
      <c r="B23" s="28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108">
        <v>415.7913</v>
      </c>
      <c r="C24" s="27">
        <v>423.5075</v>
      </c>
      <c r="D24" s="27">
        <v>421.9643</v>
      </c>
      <c r="E24" s="108">
        <v>423.728</v>
      </c>
      <c r="F24" s="27">
        <v>423.9484</v>
      </c>
      <c r="G24" s="169">
        <v>415.79134000000005</v>
      </c>
      <c r="H24" s="169">
        <f t="shared" si="0"/>
        <v>421.7879000000001</v>
      </c>
      <c r="I24" s="27">
        <f t="shared" si="1"/>
        <v>1.4422041594228663</v>
      </c>
      <c r="J24" s="107">
        <v>355.38</v>
      </c>
      <c r="K24" s="145">
        <v>393.98</v>
      </c>
      <c r="L24" s="148">
        <f>(K24/J24-1)*100</f>
        <v>10.861612921379947</v>
      </c>
    </row>
    <row r="25" spans="1:12" ht="15" customHeight="1">
      <c r="A25" s="112" t="s">
        <v>39</v>
      </c>
      <c r="B25" s="28">
        <v>549.4</v>
      </c>
      <c r="C25" s="84">
        <v>546.8</v>
      </c>
      <c r="D25" s="84">
        <v>548.4</v>
      </c>
      <c r="E25" s="28">
        <v>550.6</v>
      </c>
      <c r="F25" s="84">
        <v>526.7</v>
      </c>
      <c r="G25" s="170">
        <v>527.4399999999999</v>
      </c>
      <c r="H25" s="84">
        <f t="shared" si="0"/>
        <v>544.3799999999999</v>
      </c>
      <c r="I25" s="84">
        <f t="shared" si="1"/>
        <v>3.211739723949636</v>
      </c>
      <c r="J25" s="152">
        <v>469.94</v>
      </c>
      <c r="K25" s="152">
        <v>492.8</v>
      </c>
      <c r="L25" s="143">
        <f>(K25/J25-1)*100</f>
        <v>4.864450780950769</v>
      </c>
    </row>
    <row r="26" spans="1:12" ht="15" customHeight="1">
      <c r="A26" s="111" t="s">
        <v>40</v>
      </c>
      <c r="B26" s="108">
        <v>425.0507</v>
      </c>
      <c r="C26" s="27">
        <v>422.1847</v>
      </c>
      <c r="D26" s="27">
        <v>424.1689</v>
      </c>
      <c r="E26" s="108">
        <v>424.6098</v>
      </c>
      <c r="F26" s="27">
        <v>432.326</v>
      </c>
      <c r="G26" s="169">
        <v>414.64494</v>
      </c>
      <c r="H26" s="27">
        <f t="shared" si="0"/>
        <v>425.66802000000007</v>
      </c>
      <c r="I26" s="27">
        <f t="shared" si="1"/>
        <v>2.6584383255708</v>
      </c>
      <c r="J26" s="151">
        <v>374.8</v>
      </c>
      <c r="K26" s="151">
        <v>401.31</v>
      </c>
      <c r="L26" s="148">
        <f>(K26/J26-1)*100</f>
        <v>7.073105656350043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90" t="s">
        <v>61</v>
      </c>
      <c r="K27" s="190" t="s">
        <v>61</v>
      </c>
      <c r="L27" s="190" t="s">
        <v>61</v>
      </c>
    </row>
    <row r="28" spans="1:12" ht="15" customHeight="1">
      <c r="A28" s="126" t="s">
        <v>71</v>
      </c>
      <c r="B28" s="184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28">
        <v>3087.5423</v>
      </c>
      <c r="C29" s="84">
        <v>3073.76355</v>
      </c>
      <c r="D29" s="130">
        <v>3073.76355</v>
      </c>
      <c r="E29" s="103">
        <v>3079.27505</v>
      </c>
      <c r="F29" s="177">
        <v>3096.91185</v>
      </c>
      <c r="G29" s="130">
        <v>3088.6446</v>
      </c>
      <c r="H29" s="84">
        <f t="shared" si="0"/>
        <v>3082.25126</v>
      </c>
      <c r="I29" s="84">
        <f t="shared" si="1"/>
        <v>-0.20699500356887723</v>
      </c>
      <c r="J29" s="134">
        <v>2555.827589473684</v>
      </c>
      <c r="K29" s="134">
        <v>3130.7640631578947</v>
      </c>
      <c r="L29" s="134">
        <f>(K29/J29-1)*100</f>
        <v>22.495119625913663</v>
      </c>
    </row>
    <row r="30" spans="1:12" ht="15" customHeight="1">
      <c r="A30" s="125" t="s">
        <v>73</v>
      </c>
      <c r="B30" s="108">
        <v>3441.3806</v>
      </c>
      <c r="C30" s="27">
        <v>3446.34095</v>
      </c>
      <c r="D30" s="131">
        <v>3441.3806</v>
      </c>
      <c r="E30" s="131">
        <v>3456.26165</v>
      </c>
      <c r="F30" s="178">
        <v>3448.5455500000003</v>
      </c>
      <c r="G30" s="131">
        <v>3452.84452</v>
      </c>
      <c r="H30" s="180">
        <f t="shared" si="0"/>
        <v>3446.7818700000003</v>
      </c>
      <c r="I30" s="181">
        <f t="shared" si="1"/>
        <v>-0.175584216575142</v>
      </c>
      <c r="J30" s="135">
        <v>3066.540584210526</v>
      </c>
      <c r="K30" s="135">
        <v>3637.648015789474</v>
      </c>
      <c r="L30" s="135">
        <f>(K30/J30-1)*100</f>
        <v>18.62383411847062</v>
      </c>
    </row>
    <row r="31" spans="1:12" ht="18">
      <c r="A31" s="129" t="s">
        <v>74</v>
      </c>
      <c r="B31" s="185">
        <v>2218.37875</v>
      </c>
      <c r="C31" s="132">
        <v>2210.1115</v>
      </c>
      <c r="D31" s="132">
        <v>2260.8172999999997</v>
      </c>
      <c r="E31" s="132">
        <v>2265.77765</v>
      </c>
      <c r="F31" s="179">
        <v>2369.39385</v>
      </c>
      <c r="G31" s="132">
        <v>2234.25187</v>
      </c>
      <c r="H31" s="182">
        <f t="shared" si="0"/>
        <v>2264.89581</v>
      </c>
      <c r="I31" s="183">
        <f t="shared" si="1"/>
        <v>1.3715526172973558</v>
      </c>
      <c r="J31" s="136">
        <v>1740.7057473684208</v>
      </c>
      <c r="K31" s="136">
        <v>2145.249847368421</v>
      </c>
      <c r="L31" s="136">
        <f>(K31/J31-1)*100</f>
        <v>23.240234635381963</v>
      </c>
    </row>
    <row r="32" spans="1:12" ht="18">
      <c r="A32" s="217" t="s">
        <v>79</v>
      </c>
      <c r="B32" s="218"/>
      <c r="C32" s="218"/>
      <c r="D32" s="218"/>
      <c r="E32" s="218"/>
      <c r="F32" s="218"/>
      <c r="G32" s="219"/>
      <c r="H32" s="219"/>
      <c r="I32" s="219"/>
      <c r="J32" s="219"/>
      <c r="K32" s="219"/>
      <c r="L32" s="219"/>
    </row>
    <row r="33" spans="1:12" ht="18">
      <c r="A33" s="202" t="s">
        <v>84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4:H26 H20:H22 H8 H29:H31 H14:H16 H10:H11 H9 H12:H13 H17:H18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2022-03-27T14:49:21Z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