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<sst xmlns="http://schemas.openxmlformats.org/spreadsheetml/2006/main" count="196" uniqueCount="85">
  <si>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</si>
  <si>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</si>
  <si>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</si>
  <si>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</si>
  <si>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</si>
  <si>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</si>
  <si>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</si>
  <si>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</si>
  <si>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</si>
  <si>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</si>
  <si>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</si>
  <si>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</si>
  <si>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</si>
  <si>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</si>
  <si>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</si>
  <si>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</si>
  <si>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</si>
  <si>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</si>
  <si>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</si>
  <si>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</si>
  <si>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</si>
  <si>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</si>
  <si>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</si>
  <si>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</si>
  <si>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</si>
  <si>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</si>
  <si>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</si>
  <si>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</si>
  <si>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</si>
  <si>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</si>
  <si>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</si>
  <si>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</si>
  <si>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</si>
  <si>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</si>
  <si>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</si>
  <si>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</si>
  <si>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</si>
  <si>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</si>
  <si>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</si>
  <si>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</si>
  <si>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</si>
  <si>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</si>
  <si>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</si>
  <si>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</si>
  <si>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</si>
  <si>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</si>
  <si>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</si>
  <si>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</si>
  <si>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</si>
  <si>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</si>
  <si>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</si>
  <si>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</si>
  <si>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</si>
  <si>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</si>
  <si>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</si>
  <si>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</si>
  <si>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</si>
  <si>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</si>
  <si>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</si>
  <si>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</si>
  <si>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</si>
  <si>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</si>
  <si>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</si>
  <si>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</si>
  <si>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</si>
  <si>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</si>
  <si>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</si>
  <si>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</si>
  <si>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</si>
  <si>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</si>
  <si>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</si>
  <si>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</si>
  <si>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</si>
  <si>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</si>
  <si>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</si>
  <si>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</si>
  <si>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</si>
  <si>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</si>
  <si>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</si>
  <si>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</si>
  <si>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Directora y Representante Legal</t>
  </si>
  <si>
    <t>María José Irarrázaval Jory</t>
  </si>
  <si>
    <t>Enero 2022</t>
  </si>
  <si>
    <t>diciembre</t>
  </si>
  <si>
    <t>Diciembre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</si>
</sst>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6" fillId="0" borderId="36" xfId="0" applyFont="1" applyBorder="1" applyAlignment="1">
      <alignment horizontal="center" vertical="center"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4" fontId="26" fillId="58" borderId="36" xfId="0" applyNumberFormat="1" applyFont="1" applyFill="1" applyBorder="1" applyAlignment="1">
      <alignment vertical="center"/>
    </xf>
    <xf numFmtId="4" fontId="26" fillId="0" borderId="36" xfId="0" applyNumberFormat="1" applyFont="1" applyBorder="1" applyAlignment="1">
      <alignment vertical="center"/>
    </xf>
    <xf numFmtId="4" fontId="26" fillId="58" borderId="37" xfId="0" applyNumberFormat="1" applyFont="1" applyFill="1" applyBorder="1" applyAlignment="1">
      <alignment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90"/>
      <c r="C22" s="190"/>
      <c r="D22" s="190"/>
      <c r="E22" s="190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3" sqref="A13:F13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91" t="s">
        <v>47</v>
      </c>
      <c r="B10" s="191"/>
      <c r="C10" s="191"/>
      <c r="D10" s="192"/>
      <c r="E10" s="191"/>
      <c r="F10" s="191"/>
      <c r="G10" s="59"/>
      <c r="H10" s="58"/>
    </row>
    <row r="11" spans="1:8" ht="18">
      <c r="A11" s="193" t="s">
        <v>49</v>
      </c>
      <c r="B11" s="193"/>
      <c r="C11" s="193"/>
      <c r="D11" s="193"/>
      <c r="E11" s="193"/>
      <c r="F11" s="193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4" t="s">
        <v>43</v>
      </c>
      <c r="B13" s="194"/>
      <c r="C13" s="194"/>
      <c r="D13" s="195"/>
      <c r="E13" s="194"/>
      <c r="F13" s="194"/>
      <c r="G13" s="61"/>
      <c r="H13" s="58"/>
    </row>
    <row r="14" spans="1:8" ht="18">
      <c r="A14" s="198" t="s">
        <v>44</v>
      </c>
      <c r="B14" s="198"/>
      <c r="C14" s="198"/>
      <c r="D14" s="199"/>
      <c r="E14" s="198"/>
      <c r="F14" s="198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8" t="s">
        <v>80</v>
      </c>
      <c r="B18" s="198"/>
      <c r="C18" s="198"/>
      <c r="D18" s="199"/>
      <c r="E18" s="198"/>
      <c r="F18" s="198"/>
      <c r="G18" s="64"/>
      <c r="H18" s="58"/>
      <c r="I18" s="58"/>
      <c r="J18" s="58"/>
      <c r="K18" s="58"/>
      <c r="L18" s="58"/>
    </row>
    <row r="19" spans="1:12" ht="18">
      <c r="A19" s="194" t="s">
        <v>81</v>
      </c>
      <c r="B19" s="194"/>
      <c r="C19" s="194"/>
      <c r="D19" s="195"/>
      <c r="E19" s="194"/>
      <c r="F19" s="194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8" t="s">
        <v>45</v>
      </c>
      <c r="B22" s="198"/>
      <c r="C22" s="198"/>
      <c r="D22" s="199"/>
      <c r="E22" s="198"/>
      <c r="F22" s="198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200" t="s">
        <v>0</v>
      </c>
      <c r="B24" s="200"/>
      <c r="C24" s="200"/>
      <c r="D24" s="200"/>
      <c r="E24" s="200"/>
      <c r="F24" s="200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6" t="s">
        <v>48</v>
      </c>
      <c r="C36" s="196"/>
      <c r="D36" s="196"/>
    </row>
    <row r="37" spans="2:4" ht="18">
      <c r="B37" s="196" t="s">
        <v>56</v>
      </c>
      <c r="C37" s="196"/>
      <c r="D37" s="12"/>
    </row>
    <row r="38" spans="2:4" ht="18">
      <c r="B38" s="196" t="s">
        <v>57</v>
      </c>
      <c r="C38" s="196"/>
      <c r="D38" s="12"/>
    </row>
    <row r="39" spans="2:4" ht="18">
      <c r="B39" s="197" t="s">
        <v>46</v>
      </c>
      <c r="C39" s="19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2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2"/>
      <c r="B2" s="203" t="s">
        <v>82</v>
      </c>
      <c r="C2" s="203"/>
      <c r="D2" s="203"/>
      <c r="E2" s="203"/>
      <c r="F2" s="203"/>
      <c r="G2" s="204" t="s">
        <v>2</v>
      </c>
      <c r="H2" s="204"/>
      <c r="I2" s="204"/>
      <c r="J2" s="204" t="s">
        <v>3</v>
      </c>
      <c r="K2" s="204"/>
      <c r="L2" s="204"/>
      <c r="M2" s="4"/>
      <c r="N2" s="4"/>
      <c r="O2" s="4"/>
    </row>
    <row r="3" spans="1:15" ht="15.75">
      <c r="A3" s="202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5"/>
      <c r="H3" s="204"/>
      <c r="I3" s="204"/>
      <c r="J3" s="206" t="s">
        <v>83</v>
      </c>
      <c r="K3" s="206"/>
      <c r="L3" s="206"/>
      <c r="M3" s="4"/>
      <c r="N3" s="4"/>
      <c r="O3" s="4"/>
    </row>
    <row r="4" spans="1:15" ht="15.75">
      <c r="A4" s="202"/>
      <c r="B4" s="45">
        <v>24</v>
      </c>
      <c r="C4" s="45">
        <v>25</v>
      </c>
      <c r="D4" s="45">
        <v>26</v>
      </c>
      <c r="E4" s="45">
        <v>27</v>
      </c>
      <c r="F4" s="45">
        <v>28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304</v>
      </c>
      <c r="C6" s="95">
        <v>308</v>
      </c>
      <c r="D6" s="87">
        <v>308</v>
      </c>
      <c r="E6" s="87">
        <v>306</v>
      </c>
      <c r="F6" s="87">
        <v>308</v>
      </c>
      <c r="G6" s="87">
        <v>300.4</v>
      </c>
      <c r="H6" s="95">
        <f>AVERAGE(B6:F6)</f>
        <v>306.8</v>
      </c>
      <c r="I6" s="95">
        <f>(H6/G6-1)*100</f>
        <v>2.130492676431439</v>
      </c>
      <c r="J6" s="158">
        <v>270.47</v>
      </c>
      <c r="K6" s="147">
        <v>317.1</v>
      </c>
      <c r="L6" s="95">
        <f>(K6/J6-1)*100</f>
        <v>17.240359374422297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347.4</v>
      </c>
      <c r="C10" s="95">
        <v>353.8</v>
      </c>
      <c r="D10" s="95">
        <v>345.3</v>
      </c>
      <c r="E10" s="95">
        <v>338.7</v>
      </c>
      <c r="F10" s="181">
        <v>340.6</v>
      </c>
      <c r="G10" s="29">
        <v>338.525</v>
      </c>
      <c r="H10" s="95">
        <f>AVERAGE(B10:F10)</f>
        <v>345.16</v>
      </c>
      <c r="I10" s="95">
        <f>(H10/G10-1)*100</f>
        <v>1.9599734140757885</v>
      </c>
      <c r="J10" s="158">
        <v>269.67</v>
      </c>
      <c r="K10" s="147">
        <v>339.32</v>
      </c>
      <c r="L10" s="95">
        <f>(K10/J10-1)*100</f>
        <v>25.82786368524492</v>
      </c>
      <c r="M10" s="4"/>
      <c r="N10" s="4"/>
      <c r="O10" s="4"/>
    </row>
    <row r="11" spans="1:15" ht="15">
      <c r="A11" s="34" t="s">
        <v>14</v>
      </c>
      <c r="B11" s="28">
        <v>392.4</v>
      </c>
      <c r="C11" s="28">
        <v>398.4</v>
      </c>
      <c r="D11" s="28">
        <v>395.2</v>
      </c>
      <c r="E11" s="28">
        <v>387</v>
      </c>
      <c r="F11" s="182">
        <v>392.5</v>
      </c>
      <c r="G11" s="28">
        <v>378.15</v>
      </c>
      <c r="H11" s="28">
        <f>AVERAGE(B11:F11)</f>
        <v>393.1</v>
      </c>
      <c r="I11" s="28">
        <f>(H11/G11-1)*100</f>
        <v>3.953457622636525</v>
      </c>
      <c r="J11" s="162">
        <v>272.43</v>
      </c>
      <c r="K11" s="149">
        <v>382.08</v>
      </c>
      <c r="L11" s="28">
        <f>(K11/J11-1)*100</f>
        <v>40.24887126968395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1" t="s">
        <v>79</v>
      </c>
      <c r="C13" s="171" t="s">
        <v>79</v>
      </c>
      <c r="D13" s="171" t="s">
        <v>79</v>
      </c>
      <c r="E13" s="171" t="s">
        <v>79</v>
      </c>
      <c r="F13" s="171" t="s">
        <v>79</v>
      </c>
      <c r="G13" s="171" t="s">
        <v>79</v>
      </c>
      <c r="H13" s="171" t="s">
        <v>79</v>
      </c>
      <c r="I13" s="171" t="s">
        <v>79</v>
      </c>
      <c r="J13" s="164">
        <v>277.16667272727267</v>
      </c>
      <c r="K13" s="171" t="s">
        <v>79</v>
      </c>
      <c r="L13" s="178" t="s">
        <v>62</v>
      </c>
      <c r="M13" s="4"/>
      <c r="N13" s="4"/>
      <c r="O13" s="4"/>
    </row>
    <row r="14" spans="1:15" ht="15">
      <c r="A14" s="35" t="s">
        <v>15</v>
      </c>
      <c r="B14" s="143">
        <v>390.58871999999997</v>
      </c>
      <c r="C14" s="145">
        <v>407.67467999999997</v>
      </c>
      <c r="D14" s="143">
        <v>400.78517999999997</v>
      </c>
      <c r="E14" s="143">
        <v>392.60964</v>
      </c>
      <c r="F14" s="89">
        <v>395.82473999999996</v>
      </c>
      <c r="G14" s="89">
        <v>380.53005</v>
      </c>
      <c r="H14" s="143">
        <f>AVERAGE(B14:F14)</f>
        <v>397.49659199999996</v>
      </c>
      <c r="I14" s="143">
        <f>(H14/G14-1)*100</f>
        <v>4.4586602293301025</v>
      </c>
      <c r="J14" s="163">
        <v>269.81787272727274</v>
      </c>
      <c r="K14" s="151">
        <v>381.5655627272727</v>
      </c>
      <c r="L14" s="89">
        <f>(K14/J14-1)*100</f>
        <v>41.415970287836565</v>
      </c>
      <c r="M14" s="4"/>
      <c r="N14" s="4"/>
      <c r="O14" s="4"/>
    </row>
    <row r="15" spans="1:15" ht="15">
      <c r="A15" s="36" t="s">
        <v>42</v>
      </c>
      <c r="B15" s="142">
        <v>381.40272</v>
      </c>
      <c r="C15" s="88">
        <v>398.48868</v>
      </c>
      <c r="D15" s="142">
        <v>391.59918</v>
      </c>
      <c r="E15" s="142">
        <v>383.42364</v>
      </c>
      <c r="F15" s="88">
        <v>386.63874</v>
      </c>
      <c r="G15" s="88">
        <v>371.3440499999999</v>
      </c>
      <c r="H15" s="142">
        <f>AVERAGE(B15:F15)</f>
        <v>388.310592</v>
      </c>
      <c r="I15" s="142">
        <f>(H15/G15-1)*100</f>
        <v>4.568954854669149</v>
      </c>
      <c r="J15" s="164">
        <v>267.2290909090909</v>
      </c>
      <c r="K15" s="150">
        <v>372.3795627272726</v>
      </c>
      <c r="L15" s="88">
        <f>(K15/J15-1)*100</f>
        <v>39.348437499999946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 t="s">
        <v>62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91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274</v>
      </c>
      <c r="C20" s="95">
        <v>274</v>
      </c>
      <c r="D20" s="95">
        <v>276</v>
      </c>
      <c r="E20" s="87">
        <v>275</v>
      </c>
      <c r="F20" s="87">
        <v>281</v>
      </c>
      <c r="G20" s="87">
        <v>274</v>
      </c>
      <c r="H20" s="95">
        <f>AVERAGE(B20:F20)</f>
        <v>276</v>
      </c>
      <c r="I20" s="95">
        <f>(H20/G20-1)*100</f>
        <v>0.7299270072992803</v>
      </c>
      <c r="J20" s="166">
        <v>231.41</v>
      </c>
      <c r="K20" s="154">
        <v>259.8</v>
      </c>
      <c r="L20" s="95">
        <f>(K20/J20-1)*100</f>
        <v>12.268268441294673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91"/>
      <c r="G21" s="91"/>
      <c r="H21" s="91"/>
      <c r="I21" s="91"/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286.81</v>
      </c>
      <c r="C22" s="95">
        <v>286.42</v>
      </c>
      <c r="D22" s="95">
        <v>295.08</v>
      </c>
      <c r="E22" s="95">
        <v>292.42</v>
      </c>
      <c r="F22" s="87">
        <v>298.62</v>
      </c>
      <c r="G22" s="104">
        <v>283.195</v>
      </c>
      <c r="H22" s="95">
        <f>AVERAGE(B22:F22)</f>
        <v>291.87</v>
      </c>
      <c r="I22" s="95">
        <f>(H22/G22-1)*100</f>
        <v>3.0632602976747414</v>
      </c>
      <c r="J22" s="166">
        <v>222.11</v>
      </c>
      <c r="K22" s="154">
        <v>273.77</v>
      </c>
      <c r="L22" s="95">
        <f>(K22/J22-1)*100</f>
        <v>23.25874566656161</v>
      </c>
      <c r="M22" s="4"/>
      <c r="N22" s="4"/>
      <c r="O22" s="4"/>
    </row>
    <row r="23" spans="1:15" ht="15">
      <c r="A23" s="73" t="s">
        <v>19</v>
      </c>
      <c r="B23" s="28">
        <v>285.81</v>
      </c>
      <c r="C23" s="28">
        <v>285.42</v>
      </c>
      <c r="D23" s="28">
        <v>294.08</v>
      </c>
      <c r="E23" s="28">
        <v>291.42</v>
      </c>
      <c r="F23" s="28">
        <v>297.62</v>
      </c>
      <c r="G23" s="105">
        <v>282.195</v>
      </c>
      <c r="H23" s="28">
        <f>AVERAGE(B23:F23)</f>
        <v>290.87</v>
      </c>
      <c r="I23" s="28">
        <f>(H23/G23-1)*100</f>
        <v>3.0741154166445295</v>
      </c>
      <c r="J23" s="167">
        <v>221.11</v>
      </c>
      <c r="K23" s="155">
        <v>272.77</v>
      </c>
      <c r="L23" s="28">
        <f>(K23/J23-1)*100</f>
        <v>23.36393650219346</v>
      </c>
      <c r="M23" s="4"/>
      <c r="N23" s="4"/>
      <c r="O23" s="4"/>
    </row>
    <row r="24" spans="1:15" ht="15">
      <c r="A24" s="70" t="s">
        <v>63</v>
      </c>
      <c r="B24" s="95">
        <v>330.2527381435299</v>
      </c>
      <c r="C24" s="95">
        <v>330.0322757015115</v>
      </c>
      <c r="D24" s="95">
        <v>332.23690012169527</v>
      </c>
      <c r="E24" s="95">
        <v>329.81181325949314</v>
      </c>
      <c r="F24" s="87">
        <v>330.1425069225207</v>
      </c>
      <c r="G24" s="106">
        <v>324.05223196176297</v>
      </c>
      <c r="H24" s="95">
        <f>AVERAGE(B24:F24)</f>
        <v>330.49524682975004</v>
      </c>
      <c r="I24" s="95">
        <f>(H24/G24-1)*100</f>
        <v>1.988264308189458</v>
      </c>
      <c r="J24" s="165">
        <v>272.42644170411853</v>
      </c>
      <c r="K24" s="156">
        <v>308.4870825042609</v>
      </c>
      <c r="L24" s="95">
        <f>(K24/J24-1)*100</f>
        <v>13.236835813209247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426</v>
      </c>
      <c r="C26" s="106">
        <v>426</v>
      </c>
      <c r="D26" s="106">
        <v>426</v>
      </c>
      <c r="E26" s="106">
        <v>438</v>
      </c>
      <c r="F26" s="106">
        <v>438</v>
      </c>
      <c r="G26" s="106">
        <v>424.2</v>
      </c>
      <c r="H26" s="106">
        <f>AVERAGE(B26:F26)</f>
        <v>430.8</v>
      </c>
      <c r="I26" s="95">
        <f aca="true" t="shared" si="0" ref="I26:I31">(H26/G26-1)*100</f>
        <v>1.555869872701554</v>
      </c>
      <c r="J26" s="165">
        <v>518.68</v>
      </c>
      <c r="K26" s="156">
        <v>399.55</v>
      </c>
      <c r="L26" s="95">
        <f aca="true" t="shared" si="1" ref="L26:L31">(K26/J26-1)*100</f>
        <v>-22.967918562504806</v>
      </c>
      <c r="M26" s="4"/>
      <c r="N26" s="4"/>
      <c r="O26" s="4"/>
    </row>
    <row r="27" spans="1:12" ht="15">
      <c r="A27" s="72" t="s">
        <v>21</v>
      </c>
      <c r="B27" s="90">
        <v>423</v>
      </c>
      <c r="C27" s="90">
        <v>423</v>
      </c>
      <c r="D27" s="90">
        <v>423</v>
      </c>
      <c r="E27" s="90">
        <v>435</v>
      </c>
      <c r="F27" s="90">
        <v>435</v>
      </c>
      <c r="G27" s="90">
        <v>421.2</v>
      </c>
      <c r="H27" s="90">
        <f>AVERAGE(B27:F27)</f>
        <v>427.8</v>
      </c>
      <c r="I27" s="28">
        <f t="shared" si="0"/>
        <v>1.5669515669515688</v>
      </c>
      <c r="J27" s="162">
        <v>515.45</v>
      </c>
      <c r="K27" s="149">
        <v>396.82</v>
      </c>
      <c r="L27" s="28">
        <f t="shared" si="1"/>
        <v>-23.014841400717824</v>
      </c>
    </row>
    <row r="28" spans="1:12" ht="15">
      <c r="A28" s="70" t="s">
        <v>22</v>
      </c>
      <c r="B28" s="106">
        <v>422</v>
      </c>
      <c r="C28" s="106">
        <v>422</v>
      </c>
      <c r="D28" s="106">
        <v>422</v>
      </c>
      <c r="E28" s="106">
        <v>434</v>
      </c>
      <c r="F28" s="106">
        <v>434</v>
      </c>
      <c r="G28" s="106">
        <v>420.2</v>
      </c>
      <c r="H28" s="106">
        <f>AVERAGE(B28:F28)</f>
        <v>426.8</v>
      </c>
      <c r="I28" s="106">
        <f t="shared" si="0"/>
        <v>1.5706806282722585</v>
      </c>
      <c r="J28" s="165">
        <v>512.23</v>
      </c>
      <c r="K28" s="156">
        <v>396.05</v>
      </c>
      <c r="L28" s="106">
        <f t="shared" si="1"/>
        <v>-22.681217421861277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400</v>
      </c>
      <c r="C30" s="106">
        <v>400</v>
      </c>
      <c r="D30" s="106">
        <v>400</v>
      </c>
      <c r="E30" s="106">
        <v>400</v>
      </c>
      <c r="F30" s="106">
        <v>400</v>
      </c>
      <c r="G30" s="106">
        <v>400</v>
      </c>
      <c r="H30" s="106">
        <f>AVERAGE(B30:F30)</f>
        <v>400</v>
      </c>
      <c r="I30" s="106">
        <f t="shared" si="0"/>
        <v>0</v>
      </c>
      <c r="J30" s="165">
        <v>490.6818181818182</v>
      </c>
      <c r="K30" s="156">
        <v>381.5655627272727</v>
      </c>
      <c r="L30" s="106">
        <f t="shared" si="1"/>
        <v>-22.237680592867072</v>
      </c>
    </row>
    <row r="31" spans="1:12" ht="15">
      <c r="A31" s="93" t="s">
        <v>65</v>
      </c>
      <c r="B31" s="83">
        <v>395</v>
      </c>
      <c r="C31" s="83">
        <v>395</v>
      </c>
      <c r="D31" s="83">
        <v>395</v>
      </c>
      <c r="E31" s="83">
        <v>395</v>
      </c>
      <c r="F31" s="83">
        <v>395</v>
      </c>
      <c r="G31" s="83">
        <v>395</v>
      </c>
      <c r="H31" s="121">
        <f>AVERAGE(B31:F31)</f>
        <v>395</v>
      </c>
      <c r="I31" s="83">
        <f t="shared" si="0"/>
        <v>0</v>
      </c>
      <c r="J31" s="169">
        <v>483.40909090909093</v>
      </c>
      <c r="K31" s="157">
        <v>372.3795627272726</v>
      </c>
      <c r="L31" s="83">
        <f t="shared" si="1"/>
        <v>-22.968026516220053</v>
      </c>
    </row>
    <row r="32" spans="1:12" ht="15.75" customHeight="1">
      <c r="A32" s="207" t="s">
        <v>75</v>
      </c>
      <c r="B32" s="207"/>
      <c r="C32" s="207"/>
      <c r="D32" s="207"/>
      <c r="E32" s="85"/>
      <c r="F32" s="85"/>
      <c r="G32" s="208" t="s">
        <v>0</v>
      </c>
      <c r="H32" s="208"/>
      <c r="I32" s="208"/>
      <c r="J32" s="86"/>
      <c r="K32" s="86"/>
      <c r="L32" s="86"/>
    </row>
    <row r="33" spans="1:12" ht="15">
      <c r="A33" s="201" t="s">
        <v>78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 ht="15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 H20 H22:H24 H10" formulaRange="1" unlockedFormula="1"/>
    <ignoredError sqref="K25 L20:L26 L6:L10 I25:I31 I6 I20 I10 I22:I24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3" t="s">
        <v>82</v>
      </c>
      <c r="C2" s="203"/>
      <c r="D2" s="203"/>
      <c r="E2" s="203"/>
      <c r="F2" s="203"/>
      <c r="G2" s="209" t="s">
        <v>2</v>
      </c>
      <c r="H2" s="209"/>
      <c r="I2" s="209"/>
      <c r="J2" s="20"/>
      <c r="K2" s="21"/>
      <c r="L2" s="22"/>
    </row>
    <row r="3" spans="1:12" ht="15" customHeight="1">
      <c r="A3" s="19"/>
      <c r="B3" s="203"/>
      <c r="C3" s="203"/>
      <c r="D3" s="203"/>
      <c r="E3" s="203"/>
      <c r="F3" s="203"/>
      <c r="G3" s="209"/>
      <c r="H3" s="209"/>
      <c r="I3" s="209"/>
      <c r="J3" s="206" t="s">
        <v>3</v>
      </c>
      <c r="K3" s="206"/>
      <c r="L3" s="206"/>
    </row>
    <row r="4" spans="1:12" ht="15" customHeight="1">
      <c r="A4" s="212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10"/>
      <c r="H4" s="211"/>
      <c r="I4" s="209"/>
      <c r="J4" s="213" t="s">
        <v>84</v>
      </c>
      <c r="K4" s="214"/>
      <c r="L4" s="215"/>
    </row>
    <row r="5" spans="1:12" ht="15" customHeight="1">
      <c r="A5" s="212"/>
      <c r="B5" s="113">
        <v>24</v>
      </c>
      <c r="C5" s="113">
        <v>25</v>
      </c>
      <c r="D5" s="113">
        <v>26</v>
      </c>
      <c r="E5" s="113">
        <v>27</v>
      </c>
      <c r="F5" s="113">
        <v>28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2" t="s">
        <v>62</v>
      </c>
      <c r="H7" s="172" t="s">
        <v>62</v>
      </c>
      <c r="I7" s="172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434.8934</v>
      </c>
      <c r="C8" s="28">
        <v>449.5333</v>
      </c>
      <c r="D8" s="28">
        <v>452.8058</v>
      </c>
      <c r="E8" s="28">
        <v>451.2557</v>
      </c>
      <c r="F8" s="111">
        <v>465.379</v>
      </c>
      <c r="G8" s="173">
        <v>441.99805000000003</v>
      </c>
      <c r="H8" s="28">
        <f>AVERAGE(B8:F8)</f>
        <v>450.77344000000005</v>
      </c>
      <c r="I8" s="28">
        <f>(H8/G8-1)*100</f>
        <v>1.9853911120196077</v>
      </c>
      <c r="J8" s="122">
        <v>228.47</v>
      </c>
      <c r="K8" s="123">
        <v>488.2</v>
      </c>
      <c r="L8" s="28">
        <f>(K8/J8-1)*100</f>
        <v>113.68232153017902</v>
      </c>
    </row>
    <row r="9" spans="1:12" ht="15" customHeight="1">
      <c r="A9" s="33" t="s">
        <v>25</v>
      </c>
      <c r="B9" s="87">
        <v>600</v>
      </c>
      <c r="C9" s="87">
        <v>600</v>
      </c>
      <c r="D9" s="87">
        <v>605</v>
      </c>
      <c r="E9" s="87">
        <v>605</v>
      </c>
      <c r="F9" s="29">
        <v>610</v>
      </c>
      <c r="G9" s="174">
        <v>599.2</v>
      </c>
      <c r="H9" s="87">
        <f>AVERAGE(B9:F9)</f>
        <v>604</v>
      </c>
      <c r="I9" s="87">
        <f>(H9/G9-1)*100</f>
        <v>0.8010680907877044</v>
      </c>
      <c r="J9" s="124">
        <v>500.65</v>
      </c>
      <c r="K9" s="124">
        <v>560.6</v>
      </c>
      <c r="L9" s="87">
        <f>(K9/J9-1)*100</f>
        <v>11.97443323679217</v>
      </c>
    </row>
    <row r="10" spans="1:12" ht="15" customHeight="1">
      <c r="A10" s="50" t="s">
        <v>26</v>
      </c>
      <c r="B10" s="28">
        <v>515.5183</v>
      </c>
      <c r="C10" s="28">
        <v>517.0799</v>
      </c>
      <c r="D10" s="28">
        <v>529.1136</v>
      </c>
      <c r="E10" s="28">
        <v>532.145</v>
      </c>
      <c r="F10" s="111">
        <v>540.1368</v>
      </c>
      <c r="G10" s="173">
        <v>513.72705</v>
      </c>
      <c r="H10" s="28">
        <f>AVERAGE(B10:F10)</f>
        <v>526.79872</v>
      </c>
      <c r="I10" s="28">
        <f aca="true" t="shared" si="0" ref="I10:I22">(H10/G10-1)*100</f>
        <v>2.5444776559848448</v>
      </c>
      <c r="J10" s="123">
        <v>443.66</v>
      </c>
      <c r="K10" s="123">
        <v>473.86</v>
      </c>
      <c r="L10" s="28">
        <f>(K10/J10-1)*100</f>
        <v>6.80701438038136</v>
      </c>
    </row>
    <row r="11" spans="1:12" ht="15" customHeight="1">
      <c r="A11" s="33" t="s">
        <v>50</v>
      </c>
      <c r="B11" s="87">
        <v>793.9253826530612</v>
      </c>
      <c r="C11" s="87">
        <v>784.3013633856096</v>
      </c>
      <c r="D11" s="87">
        <v>789.7236956693849</v>
      </c>
      <c r="E11" s="87">
        <v>799.7300087350114</v>
      </c>
      <c r="F11" s="87">
        <v>799.8742336110674</v>
      </c>
      <c r="G11" s="174">
        <v>801.5916309893718</v>
      </c>
      <c r="H11" s="87">
        <f>AVERAGE(B11:F11)</f>
        <v>793.5109368108269</v>
      </c>
      <c r="I11" s="87">
        <f t="shared" si="0"/>
        <v>-1.008081155808871</v>
      </c>
      <c r="J11" s="124">
        <v>474.4835442365862</v>
      </c>
      <c r="K11" s="124">
        <v>795.7959863671058</v>
      </c>
      <c r="L11" s="87">
        <f>(K11/J11-1)*100</f>
        <v>67.7183531512122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5" t="s">
        <v>62</v>
      </c>
      <c r="H12" s="175" t="s">
        <v>62</v>
      </c>
      <c r="I12" s="175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263</v>
      </c>
      <c r="C13" s="87">
        <v>263</v>
      </c>
      <c r="D13" s="87">
        <v>263</v>
      </c>
      <c r="E13" s="29">
        <v>263</v>
      </c>
      <c r="F13" s="87">
        <v>263</v>
      </c>
      <c r="G13" s="174">
        <v>261.8</v>
      </c>
      <c r="H13" s="87">
        <f aca="true" t="shared" si="1" ref="H13:H22">AVERAGE(B13:F13)</f>
        <v>263</v>
      </c>
      <c r="I13" s="87">
        <f t="shared" si="0"/>
        <v>0.4583651642475095</v>
      </c>
      <c r="J13" s="107">
        <v>240</v>
      </c>
      <c r="K13" s="107">
        <v>239</v>
      </c>
      <c r="L13" s="87">
        <f aca="true" t="shared" si="2" ref="L13:L22">(K13/J13-1)*100</f>
        <v>-0.4166666666666652</v>
      </c>
    </row>
    <row r="14" spans="1:12" ht="15" customHeight="1">
      <c r="A14" s="114" t="s">
        <v>28</v>
      </c>
      <c r="B14" s="28">
        <v>1443.3647</v>
      </c>
      <c r="C14" s="28">
        <v>1455.2697</v>
      </c>
      <c r="D14" s="28">
        <v>1486.5753</v>
      </c>
      <c r="E14" s="111">
        <v>1495.6142</v>
      </c>
      <c r="F14" s="28">
        <v>1516.1172</v>
      </c>
      <c r="G14" s="173">
        <v>1432.727425</v>
      </c>
      <c r="H14" s="28">
        <f t="shared" si="1"/>
        <v>1479.3882199999998</v>
      </c>
      <c r="I14" s="28">
        <f t="shared" si="0"/>
        <v>3.2567810307672307</v>
      </c>
      <c r="J14" s="108">
        <v>886.69</v>
      </c>
      <c r="K14" s="108">
        <v>1303.55</v>
      </c>
      <c r="L14" s="28">
        <f t="shared" si="2"/>
        <v>47.01304852879811</v>
      </c>
    </row>
    <row r="15" spans="1:12" ht="15" customHeight="1">
      <c r="A15" s="115" t="s">
        <v>29</v>
      </c>
      <c r="B15" s="87">
        <v>1366.203</v>
      </c>
      <c r="C15" s="87">
        <v>1378.108</v>
      </c>
      <c r="D15" s="87">
        <v>1409.4136</v>
      </c>
      <c r="E15" s="29">
        <v>1418.4525</v>
      </c>
      <c r="F15" s="87">
        <v>1438.9555</v>
      </c>
      <c r="G15" s="174">
        <v>1354.298075</v>
      </c>
      <c r="H15" s="87">
        <f t="shared" si="1"/>
        <v>1402.22652</v>
      </c>
      <c r="I15" s="87">
        <f t="shared" si="0"/>
        <v>3.5389878996911373</v>
      </c>
      <c r="J15" s="109">
        <v>880.89</v>
      </c>
      <c r="K15" s="109">
        <v>1214.9</v>
      </c>
      <c r="L15" s="87">
        <f t="shared" si="2"/>
        <v>37.91733360578506</v>
      </c>
    </row>
    <row r="16" spans="1:12" ht="15" customHeight="1">
      <c r="A16" s="114" t="s">
        <v>30</v>
      </c>
      <c r="B16" s="28">
        <v>1543.1749</v>
      </c>
      <c r="C16" s="28">
        <v>1528.3596</v>
      </c>
      <c r="D16" s="28">
        <v>1529.0002</v>
      </c>
      <c r="E16" s="111">
        <v>1546.2754</v>
      </c>
      <c r="F16" s="28">
        <v>1560.5841</v>
      </c>
      <c r="G16" s="173">
        <v>1515.99118</v>
      </c>
      <c r="H16" s="28">
        <f t="shared" si="1"/>
        <v>1541.4788400000002</v>
      </c>
      <c r="I16" s="28">
        <f t="shared" si="0"/>
        <v>1.681253844761832</v>
      </c>
      <c r="J16" s="108">
        <v>1050.75</v>
      </c>
      <c r="K16" s="108">
        <v>1462.99</v>
      </c>
      <c r="L16" s="28">
        <f t="shared" si="2"/>
        <v>39.23292886033784</v>
      </c>
    </row>
    <row r="17" spans="1:12" ht="15" customHeight="1">
      <c r="A17" s="115" t="s">
        <v>31</v>
      </c>
      <c r="B17" s="87">
        <v>1392</v>
      </c>
      <c r="C17" s="87">
        <v>1395</v>
      </c>
      <c r="D17" s="87">
        <v>1419</v>
      </c>
      <c r="E17" s="29">
        <v>1422</v>
      </c>
      <c r="F17" s="87">
        <v>1430</v>
      </c>
      <c r="G17" s="174">
        <v>1391.4</v>
      </c>
      <c r="H17" s="87">
        <f t="shared" si="1"/>
        <v>1411.6</v>
      </c>
      <c r="I17" s="87">
        <f t="shared" si="0"/>
        <v>1.4517751904556508</v>
      </c>
      <c r="J17" s="109">
        <v>1012</v>
      </c>
      <c r="K17" s="109">
        <v>1349.25</v>
      </c>
      <c r="L17" s="87">
        <f t="shared" si="2"/>
        <v>33.32509881422925</v>
      </c>
    </row>
    <row r="18" spans="1:12" ht="15" customHeight="1">
      <c r="A18" s="114" t="s">
        <v>32</v>
      </c>
      <c r="B18" s="28">
        <v>1440</v>
      </c>
      <c r="C18" s="28">
        <v>1430</v>
      </c>
      <c r="D18" s="28">
        <v>1430</v>
      </c>
      <c r="E18" s="111">
        <v>1500</v>
      </c>
      <c r="F18" s="28">
        <v>1490</v>
      </c>
      <c r="G18" s="173">
        <v>1413</v>
      </c>
      <c r="H18" s="28">
        <f t="shared" si="1"/>
        <v>1458</v>
      </c>
      <c r="I18" s="28">
        <f t="shared" si="0"/>
        <v>3.1847133757961776</v>
      </c>
      <c r="J18" s="108">
        <v>1189.55</v>
      </c>
      <c r="K18" s="108">
        <v>1400.45</v>
      </c>
      <c r="L18" s="28">
        <f t="shared" si="2"/>
        <v>17.729393468118214</v>
      </c>
    </row>
    <row r="19" spans="1:12" ht="15" customHeight="1">
      <c r="A19" s="115" t="s">
        <v>33</v>
      </c>
      <c r="B19" s="87">
        <v>1360</v>
      </c>
      <c r="C19" s="87">
        <v>1360</v>
      </c>
      <c r="D19" s="87">
        <v>1360</v>
      </c>
      <c r="E19" s="29">
        <v>1360</v>
      </c>
      <c r="F19" s="87">
        <v>1370</v>
      </c>
      <c r="G19" s="174">
        <v>1348</v>
      </c>
      <c r="H19" s="87">
        <f t="shared" si="1"/>
        <v>1362</v>
      </c>
      <c r="I19" s="87">
        <f t="shared" si="0"/>
        <v>1.0385756676557945</v>
      </c>
      <c r="J19" s="109">
        <v>1125</v>
      </c>
      <c r="K19" s="109">
        <v>1378.5</v>
      </c>
      <c r="L19" s="87">
        <f t="shared" si="2"/>
        <v>22.53333333333334</v>
      </c>
    </row>
    <row r="20" spans="1:12" ht="15" customHeight="1">
      <c r="A20" s="114" t="s">
        <v>34</v>
      </c>
      <c r="B20" s="28">
        <v>1660.0477</v>
      </c>
      <c r="C20" s="28">
        <v>1658.5532</v>
      </c>
      <c r="D20" s="28">
        <v>1681.336</v>
      </c>
      <c r="E20" s="111">
        <v>1704.2889</v>
      </c>
      <c r="F20" s="28">
        <v>1705.4955</v>
      </c>
      <c r="G20" s="173">
        <v>1795.7060999999999</v>
      </c>
      <c r="H20" s="28">
        <f t="shared" si="1"/>
        <v>1681.9442600000002</v>
      </c>
      <c r="I20" s="28">
        <f t="shared" si="0"/>
        <v>-6.335214877312034</v>
      </c>
      <c r="J20" s="108">
        <v>1083.5</v>
      </c>
      <c r="K20" s="108">
        <v>1818.95</v>
      </c>
      <c r="L20" s="28">
        <f t="shared" si="2"/>
        <v>67.87724965389941</v>
      </c>
    </row>
    <row r="21" spans="1:12" ht="15" customHeight="1">
      <c r="A21" s="115" t="s">
        <v>35</v>
      </c>
      <c r="B21" s="87">
        <v>1984.158</v>
      </c>
      <c r="C21" s="87">
        <v>1984.158</v>
      </c>
      <c r="D21" s="87">
        <v>1984.158</v>
      </c>
      <c r="E21" s="29">
        <v>1984.158</v>
      </c>
      <c r="F21" s="87">
        <v>1984.158</v>
      </c>
      <c r="G21" s="174">
        <v>1984.158</v>
      </c>
      <c r="H21" s="87">
        <f t="shared" si="1"/>
        <v>1984.158</v>
      </c>
      <c r="I21" s="87">
        <f t="shared" si="0"/>
        <v>0</v>
      </c>
      <c r="J21" s="109">
        <v>1521.19</v>
      </c>
      <c r="K21" s="109">
        <v>1901.99</v>
      </c>
      <c r="L21" s="87">
        <f t="shared" si="2"/>
        <v>25.03303334889133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111">
        <v>2138.4814</v>
      </c>
      <c r="F22" s="28">
        <v>2138.4814</v>
      </c>
      <c r="G22" s="173">
        <v>2138.4814</v>
      </c>
      <c r="H22" s="28">
        <f t="shared" si="1"/>
        <v>2138.4814</v>
      </c>
      <c r="I22" s="28">
        <f t="shared" si="0"/>
        <v>0</v>
      </c>
      <c r="J22" s="108">
        <v>1719.6</v>
      </c>
      <c r="K22" s="125">
        <v>2100.4</v>
      </c>
      <c r="L22" s="28">
        <f t="shared" si="2"/>
        <v>22.144684810421044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2"/>
      <c r="H23" s="179"/>
      <c r="I23" s="172"/>
      <c r="J23" s="107"/>
      <c r="K23" s="107"/>
      <c r="L23" s="107"/>
    </row>
    <row r="24" spans="1:12" ht="15" customHeight="1">
      <c r="A24" s="114" t="s">
        <v>38</v>
      </c>
      <c r="B24" s="28">
        <v>410.5002</v>
      </c>
      <c r="C24" s="28">
        <v>408.5161</v>
      </c>
      <c r="D24" s="28">
        <v>407.1933</v>
      </c>
      <c r="E24" s="111">
        <v>402.1227</v>
      </c>
      <c r="F24" s="28">
        <v>400.1385</v>
      </c>
      <c r="G24" s="173">
        <v>406.091</v>
      </c>
      <c r="H24" s="177">
        <f>AVERAGE(B24:F24)</f>
        <v>405.69416</v>
      </c>
      <c r="I24" s="111">
        <f>(H24/G24-1)*100</f>
        <v>-0.09772193917126915</v>
      </c>
      <c r="J24" s="110">
        <v>309.52</v>
      </c>
      <c r="K24" s="28">
        <v>414.78</v>
      </c>
      <c r="L24" s="111">
        <f>(K24/J24-1)*100</f>
        <v>34.00749547686741</v>
      </c>
    </row>
    <row r="25" spans="1:12" ht="15" customHeight="1">
      <c r="A25" s="115" t="s">
        <v>39</v>
      </c>
      <c r="B25" s="87">
        <v>504.5</v>
      </c>
      <c r="C25" s="87">
        <v>504</v>
      </c>
      <c r="D25" s="87">
        <v>499.8</v>
      </c>
      <c r="E25" s="29">
        <v>499.7</v>
      </c>
      <c r="F25" s="87">
        <v>495.2</v>
      </c>
      <c r="G25" s="174">
        <v>508.03999999999996</v>
      </c>
      <c r="H25" s="29">
        <f>AVERAGE(B25:F25)</f>
        <v>500.64</v>
      </c>
      <c r="I25" s="29">
        <f>(H25/G25-1)*100</f>
        <v>-1.4565782221872214</v>
      </c>
      <c r="J25" s="106">
        <v>402.86</v>
      </c>
      <c r="K25" s="106">
        <v>500.04</v>
      </c>
      <c r="L25" s="87">
        <f>(K25/J25-1)*100</f>
        <v>24.122523953730823</v>
      </c>
    </row>
    <row r="26" spans="1:12" ht="15" customHeight="1">
      <c r="A26" s="114" t="s">
        <v>40</v>
      </c>
      <c r="B26" s="28">
        <v>414.689</v>
      </c>
      <c r="C26" s="28">
        <v>414.0276</v>
      </c>
      <c r="D26" s="28">
        <v>407.6342</v>
      </c>
      <c r="E26" s="111">
        <v>405.8705</v>
      </c>
      <c r="F26" s="28">
        <v>401.2408</v>
      </c>
      <c r="G26" s="173">
        <v>413.8953600000001</v>
      </c>
      <c r="H26" s="111">
        <f>AVERAGE(B26:F26)</f>
        <v>408.69241999999997</v>
      </c>
      <c r="I26" s="111">
        <f>(H26/G26-1)*100</f>
        <v>-1.2570665203881837</v>
      </c>
      <c r="J26" s="105">
        <v>323.37</v>
      </c>
      <c r="K26" s="105">
        <v>422.57</v>
      </c>
      <c r="L26" s="111">
        <f>(K26/J26-1)*100</f>
        <v>30.676933543618755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6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80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3005.4209499999997</v>
      </c>
      <c r="C29" s="87">
        <v>3022.5065999999997</v>
      </c>
      <c r="D29" s="134">
        <v>3043.4503</v>
      </c>
      <c r="E29" s="106">
        <v>3038.4899499999997</v>
      </c>
      <c r="F29" s="183">
        <v>3057.7801999999997</v>
      </c>
      <c r="G29" s="134">
        <v>3044.9659625</v>
      </c>
      <c r="H29" s="87">
        <f>AVERAGE(B29:F29)</f>
        <v>3033.5295999999994</v>
      </c>
      <c r="I29" s="87">
        <f>(H29/G29-1)*100</f>
        <v>-0.3755826055477751</v>
      </c>
      <c r="J29" s="138">
        <v>2426.2374568181813</v>
      </c>
      <c r="K29" s="138">
        <v>3019.8260068181817</v>
      </c>
      <c r="L29" s="138">
        <f>(K29/J29-1)*100</f>
        <v>24.465393868679474</v>
      </c>
    </row>
    <row r="30" spans="1:12" ht="15" customHeight="1">
      <c r="A30" s="129" t="s">
        <v>73</v>
      </c>
      <c r="B30" s="28">
        <v>3493.73985</v>
      </c>
      <c r="C30" s="28">
        <v>3495.3933</v>
      </c>
      <c r="D30" s="135">
        <v>3499.25135</v>
      </c>
      <c r="E30" s="135">
        <v>3503.66055</v>
      </c>
      <c r="F30" s="184">
        <v>3519.09275</v>
      </c>
      <c r="G30" s="135">
        <v>3551.05945</v>
      </c>
      <c r="H30" s="186">
        <f>AVERAGE(B30:F30)</f>
        <v>3502.2275600000003</v>
      </c>
      <c r="I30" s="187">
        <f>(H30/G30-1)*100</f>
        <v>-1.3751358063014085</v>
      </c>
      <c r="J30" s="139">
        <v>3081.4044931818175</v>
      </c>
      <c r="K30" s="139">
        <v>3612.562779545455</v>
      </c>
      <c r="L30" s="139">
        <f>(K30/J30-1)*100</f>
        <v>17.23753851657335</v>
      </c>
    </row>
    <row r="31" spans="1:12" ht="18">
      <c r="A31" s="133" t="s">
        <v>74</v>
      </c>
      <c r="B31" s="106">
        <v>1903.12095</v>
      </c>
      <c r="C31" s="136">
        <v>1927.9227</v>
      </c>
      <c r="D31" s="136">
        <v>1940.59915</v>
      </c>
      <c r="E31" s="136">
        <v>1918.55315</v>
      </c>
      <c r="F31" s="185">
        <v>1938.39455</v>
      </c>
      <c r="G31" s="136">
        <v>1846.4902875</v>
      </c>
      <c r="H31" s="188">
        <f>AVERAGE(B31:F31)</f>
        <v>1925.7180999999996</v>
      </c>
      <c r="I31" s="189">
        <f>(H31/G31-1)*100</f>
        <v>4.290724572793048</v>
      </c>
      <c r="J31" s="140">
        <v>1458.868997727273</v>
      </c>
      <c r="K31" s="140">
        <v>1713.7007159090908</v>
      </c>
      <c r="L31" s="140">
        <f>(K31/J31-1)*100</f>
        <v>17.467758830903414</v>
      </c>
    </row>
    <row r="32" spans="1:12" ht="18">
      <c r="A32" s="216" t="s">
        <v>75</v>
      </c>
      <c r="B32" s="217"/>
      <c r="C32" s="217"/>
      <c r="D32" s="217"/>
      <c r="E32" s="217"/>
      <c r="F32" s="217"/>
      <c r="G32" s="218"/>
      <c r="H32" s="218"/>
      <c r="I32" s="218"/>
      <c r="J32" s="218"/>
      <c r="K32" s="218"/>
      <c r="L32" s="218"/>
    </row>
    <row r="33" spans="1:12" ht="18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:H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2022-01-31T14:53:02Z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