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<sst xmlns="http://schemas.openxmlformats.org/spreadsheetml/2006/main" count="208" uniqueCount="85">
  <si>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</si>
  <si>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</si>
  <si>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</si>
  <si>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</si>
  <si>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</si>
  <si>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</si>
  <si>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</si>
  <si>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</si>
  <si>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</si>
  <si>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</si>
  <si>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</si>
  <si>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</si>
  <si>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</si>
  <si>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</si>
  <si>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</si>
  <si>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</si>
  <si>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</si>
  <si>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</si>
  <si>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</si>
  <si>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</si>
  <si>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</si>
  <si>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</si>
  <si>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</si>
  <si>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</si>
  <si>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</si>
  <si>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</si>
  <si>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</si>
  <si>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</si>
  <si>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</si>
  <si>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</si>
  <si>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</si>
  <si>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</si>
  <si>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</si>
  <si>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</si>
  <si>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</si>
  <si>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</si>
  <si>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</si>
  <si>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</si>
  <si>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</si>
  <si>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</si>
  <si>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</si>
  <si>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</si>
  <si>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</si>
  <si>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</si>
  <si>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</si>
  <si>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</si>
  <si>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</si>
  <si>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</si>
  <si>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</si>
  <si>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</si>
  <si>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</si>
  <si>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</si>
  <si>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</si>
  <si>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</si>
  <si>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</si>
  <si>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</si>
  <si>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</si>
  <si>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</si>
  <si>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</si>
  <si>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</si>
  <si>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</si>
  <si>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</si>
  <si>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</si>
  <si>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</si>
  <si>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</si>
  <si>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</si>
  <si>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</si>
  <si>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</si>
  <si>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</si>
  <si>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</si>
  <si>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</si>
  <si>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</si>
  <si>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</si>
  <si>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</si>
  <si>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</si>
  <si>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</si>
  <si>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</si>
  <si>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</si>
  <si>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</si>
  <si>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</si>
  <si>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</si>
  <si>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</si>
  <si>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Noviembre</t>
  </si>
  <si>
    <t>Diciembre 2021</t>
  </si>
  <si>
    <t>Nota: viernes 31 de diciembre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</si>
</sst>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21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92"/>
      <c r="C22" s="192"/>
      <c r="D22" s="192"/>
      <c r="E22" s="192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3" t="s">
        <v>47</v>
      </c>
      <c r="B10" s="193"/>
      <c r="C10" s="193"/>
      <c r="D10" s="194"/>
      <c r="E10" s="193"/>
      <c r="F10" s="193"/>
      <c r="G10" s="59"/>
      <c r="H10" s="58"/>
    </row>
    <row r="11" spans="1:8" ht="18">
      <c r="A11" s="195" t="s">
        <v>49</v>
      </c>
      <c r="B11" s="195"/>
      <c r="C11" s="195"/>
      <c r="D11" s="195"/>
      <c r="E11" s="195"/>
      <c r="F11" s="195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6" t="s">
        <v>43</v>
      </c>
      <c r="B13" s="196"/>
      <c r="C13" s="196"/>
      <c r="D13" s="197"/>
      <c r="E13" s="196"/>
      <c r="F13" s="196"/>
      <c r="G13" s="61"/>
      <c r="H13" s="58"/>
    </row>
    <row r="14" spans="1:8" ht="18">
      <c r="A14" s="200" t="s">
        <v>44</v>
      </c>
      <c r="B14" s="200"/>
      <c r="C14" s="200"/>
      <c r="D14" s="201"/>
      <c r="E14" s="200"/>
      <c r="F14" s="200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200" t="s">
        <v>80</v>
      </c>
      <c r="B18" s="200"/>
      <c r="C18" s="200"/>
      <c r="D18" s="201"/>
      <c r="E18" s="200"/>
      <c r="F18" s="200"/>
      <c r="G18" s="64"/>
      <c r="H18" s="58"/>
      <c r="I18" s="58"/>
      <c r="J18" s="58"/>
      <c r="K18" s="58"/>
      <c r="L18" s="58"/>
    </row>
    <row r="19" spans="1:12" ht="18">
      <c r="A19" s="196" t="s">
        <v>81</v>
      </c>
      <c r="B19" s="196"/>
      <c r="C19" s="196"/>
      <c r="D19" s="197"/>
      <c r="E19" s="196"/>
      <c r="F19" s="196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200" t="s">
        <v>45</v>
      </c>
      <c r="B22" s="200"/>
      <c r="C22" s="200"/>
      <c r="D22" s="201"/>
      <c r="E22" s="200"/>
      <c r="F22" s="200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202" t="s">
        <v>0</v>
      </c>
      <c r="B24" s="202"/>
      <c r="C24" s="202"/>
      <c r="D24" s="202"/>
      <c r="E24" s="202"/>
      <c r="F24" s="202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8" t="s">
        <v>48</v>
      </c>
      <c r="C36" s="198"/>
      <c r="D36" s="198"/>
    </row>
    <row r="37" spans="2:4" ht="18">
      <c r="B37" s="198" t="s">
        <v>56</v>
      </c>
      <c r="C37" s="198"/>
      <c r="D37" s="12"/>
    </row>
    <row r="38" spans="2:4" ht="18">
      <c r="B38" s="198" t="s">
        <v>57</v>
      </c>
      <c r="C38" s="198"/>
      <c r="D38" s="12"/>
    </row>
    <row r="39" spans="2:4" ht="18">
      <c r="B39" s="199" t="s">
        <v>46</v>
      </c>
      <c r="C39" s="199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4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4"/>
      <c r="B2" s="205" t="s">
        <v>83</v>
      </c>
      <c r="C2" s="205"/>
      <c r="D2" s="205"/>
      <c r="E2" s="205"/>
      <c r="F2" s="205"/>
      <c r="G2" s="206" t="s">
        <v>2</v>
      </c>
      <c r="H2" s="206"/>
      <c r="I2" s="206"/>
      <c r="J2" s="206" t="s">
        <v>3</v>
      </c>
      <c r="K2" s="206"/>
      <c r="L2" s="206"/>
      <c r="M2" s="4"/>
      <c r="N2" s="4"/>
      <c r="O2" s="4"/>
    </row>
    <row r="3" spans="1:15" ht="15.75">
      <c r="A3" s="20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7"/>
      <c r="H3" s="206"/>
      <c r="I3" s="206"/>
      <c r="J3" s="208" t="s">
        <v>82</v>
      </c>
      <c r="K3" s="208"/>
      <c r="L3" s="208"/>
      <c r="M3" s="4"/>
      <c r="N3" s="4"/>
      <c r="O3" s="4"/>
    </row>
    <row r="4" spans="1:15" ht="15.75">
      <c r="A4" s="204"/>
      <c r="B4" s="45">
        <v>27</v>
      </c>
      <c r="C4" s="45">
        <v>28</v>
      </c>
      <c r="D4" s="45">
        <v>29</v>
      </c>
      <c r="E4" s="45">
        <v>30</v>
      </c>
      <c r="F4" s="45">
        <v>31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317</v>
      </c>
      <c r="C6" s="95">
        <v>314</v>
      </c>
      <c r="D6" s="87">
        <v>311</v>
      </c>
      <c r="E6" s="87">
        <v>310</v>
      </c>
      <c r="F6" s="27" t="s">
        <v>61</v>
      </c>
      <c r="G6" s="87">
        <v>318.5</v>
      </c>
      <c r="H6" s="95">
        <f>AVERAGE(B6:F6)</f>
        <v>313</v>
      </c>
      <c r="I6" s="95">
        <f>(H6/G6-1)*100</f>
        <v>-1.7268445839874413</v>
      </c>
      <c r="J6" s="158">
        <v>259.15</v>
      </c>
      <c r="K6" s="147">
        <v>314.65</v>
      </c>
      <c r="L6" s="95">
        <f>(K6/J6-1)*100</f>
        <v>21.416168242330702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345</v>
      </c>
      <c r="C10" s="95">
        <v>337.4</v>
      </c>
      <c r="D10" s="95">
        <v>339</v>
      </c>
      <c r="E10" s="95">
        <v>336.1</v>
      </c>
      <c r="F10" s="187">
        <v>332.8</v>
      </c>
      <c r="G10" s="29">
        <v>343.975</v>
      </c>
      <c r="H10" s="95">
        <f>AVERAGE(B10:F10)</f>
        <v>338.06</v>
      </c>
      <c r="I10" s="95">
        <f>(H10/G10-1)*100</f>
        <v>-1.719601715240937</v>
      </c>
      <c r="J10" s="158">
        <v>270.21</v>
      </c>
      <c r="K10" s="147">
        <v>348.9</v>
      </c>
      <c r="L10" s="95">
        <f>(K10/J10-1)*100</f>
        <v>29.121794160097703</v>
      </c>
      <c r="M10" s="4"/>
      <c r="N10" s="4"/>
      <c r="O10" s="4"/>
    </row>
    <row r="11" spans="1:15" ht="15">
      <c r="A11" s="34" t="s">
        <v>14</v>
      </c>
      <c r="B11" s="28">
        <v>392</v>
      </c>
      <c r="C11" s="28">
        <v>382.7</v>
      </c>
      <c r="D11" s="28">
        <v>383.7</v>
      </c>
      <c r="E11" s="28">
        <v>379.4</v>
      </c>
      <c r="F11" s="188">
        <v>375.3</v>
      </c>
      <c r="G11" s="28">
        <v>390.34999999999997</v>
      </c>
      <c r="H11" s="28">
        <f>AVERAGE(B11:F11)</f>
        <v>382.62</v>
      </c>
      <c r="I11" s="28">
        <f>(H11/G11-1)*100</f>
        <v>-1.980274112975522</v>
      </c>
      <c r="J11" s="162">
        <v>276.76</v>
      </c>
      <c r="K11" s="149">
        <v>385.1</v>
      </c>
      <c r="L11" s="28">
        <f>(K11/J11-1)*100</f>
        <v>39.145830322300924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1" t="s">
        <v>79</v>
      </c>
      <c r="C13" s="171" t="s">
        <v>79</v>
      </c>
      <c r="D13" s="171" t="s">
        <v>79</v>
      </c>
      <c r="E13" s="171" t="s">
        <v>79</v>
      </c>
      <c r="F13" s="171" t="s">
        <v>79</v>
      </c>
      <c r="G13" s="171" t="s">
        <v>79</v>
      </c>
      <c r="H13" s="171" t="s">
        <v>79</v>
      </c>
      <c r="I13" s="171" t="s">
        <v>79</v>
      </c>
      <c r="J13" s="164">
        <v>280.802241</v>
      </c>
      <c r="K13" s="171" t="s">
        <v>79</v>
      </c>
      <c r="L13" s="184" t="s">
        <v>62</v>
      </c>
      <c r="M13" s="4"/>
      <c r="N13" s="4"/>
      <c r="O13" s="4"/>
    </row>
    <row r="14" spans="1:15" ht="15">
      <c r="A14" s="35" t="s">
        <v>15</v>
      </c>
      <c r="B14" s="143">
        <v>399.40728</v>
      </c>
      <c r="C14" s="145">
        <v>390.12942</v>
      </c>
      <c r="D14" s="143">
        <v>391.13988</v>
      </c>
      <c r="E14" s="143">
        <v>386.82246</v>
      </c>
      <c r="F14" s="89">
        <v>382.68876</v>
      </c>
      <c r="G14" s="89">
        <v>397.75379999999996</v>
      </c>
      <c r="H14" s="143">
        <f>AVERAGE(B14:F14)</f>
        <v>390.03756000000004</v>
      </c>
      <c r="I14" s="143">
        <f>(H14/G14-1)*100</f>
        <v>-1.9399538106235403</v>
      </c>
      <c r="J14" s="163">
        <v>273.453441</v>
      </c>
      <c r="K14" s="151">
        <v>376.91470285714286</v>
      </c>
      <c r="L14" s="89">
        <f>(K14/J14-1)*100</f>
        <v>37.83505575164543</v>
      </c>
      <c r="M14" s="4"/>
      <c r="N14" s="4"/>
      <c r="O14" s="4"/>
    </row>
    <row r="15" spans="1:15" ht="15">
      <c r="A15" s="36" t="s">
        <v>42</v>
      </c>
      <c r="B15" s="142">
        <v>390.22128</v>
      </c>
      <c r="C15" s="88">
        <v>380.94342</v>
      </c>
      <c r="D15" s="142">
        <v>381.95387999999997</v>
      </c>
      <c r="E15" s="142">
        <v>377.63646</v>
      </c>
      <c r="F15" s="88">
        <v>373.50275999999997</v>
      </c>
      <c r="G15" s="88">
        <v>388.56780000000003</v>
      </c>
      <c r="H15" s="142">
        <f>AVERAGE(B15:F15)</f>
        <v>380.85155999999995</v>
      </c>
      <c r="I15" s="142">
        <f>(H15/G15-1)*100</f>
        <v>-1.9858156028369045</v>
      </c>
      <c r="J15" s="164">
        <v>269.779041</v>
      </c>
      <c r="K15" s="150">
        <v>367.7287028571429</v>
      </c>
      <c r="L15" s="88">
        <f>(K15/J15-1)*100</f>
        <v>36.30736527717988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 t="s">
        <v>62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268</v>
      </c>
      <c r="C20" s="95">
        <v>267</v>
      </c>
      <c r="D20" s="95">
        <v>268</v>
      </c>
      <c r="E20" s="87">
        <v>268</v>
      </c>
      <c r="F20" s="27" t="s">
        <v>61</v>
      </c>
      <c r="G20" s="87">
        <v>264.5</v>
      </c>
      <c r="H20" s="95">
        <f>AVERAGE(B20:F20)</f>
        <v>267.75</v>
      </c>
      <c r="I20" s="95">
        <f>(H20/G20-1)*100</f>
        <v>1.2287334593572785</v>
      </c>
      <c r="J20" s="166">
        <v>226.15</v>
      </c>
      <c r="K20" s="154">
        <v>251.5</v>
      </c>
      <c r="L20" s="95">
        <f>(K20/J20-1)*100</f>
        <v>11.209374309086883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91"/>
      <c r="H21" s="91"/>
      <c r="I21" s="91"/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286.32</v>
      </c>
      <c r="C22" s="95">
        <v>282.38</v>
      </c>
      <c r="D22" s="95">
        <v>282.68</v>
      </c>
      <c r="E22" s="95">
        <v>278.94</v>
      </c>
      <c r="F22" s="87">
        <v>277.86</v>
      </c>
      <c r="G22" s="104">
        <v>279.28499999999997</v>
      </c>
      <c r="H22" s="95">
        <f>AVERAGE(B22:F22)</f>
        <v>281.6360000000001</v>
      </c>
      <c r="I22" s="95">
        <f>(H22/G22-1)*100</f>
        <v>0.841792434251798</v>
      </c>
      <c r="J22" s="166">
        <v>224.4</v>
      </c>
      <c r="K22" s="154">
        <v>267.36</v>
      </c>
      <c r="L22" s="95">
        <f>(K22/J22-1)*100</f>
        <v>19.144385026737964</v>
      </c>
      <c r="M22" s="4"/>
      <c r="N22" s="4"/>
      <c r="O22" s="4"/>
    </row>
    <row r="23" spans="1:15" ht="15">
      <c r="A23" s="73" t="s">
        <v>19</v>
      </c>
      <c r="B23" s="28">
        <v>285.32</v>
      </c>
      <c r="C23" s="28">
        <v>281.38</v>
      </c>
      <c r="D23" s="28">
        <v>281.68</v>
      </c>
      <c r="E23" s="28">
        <v>277.94</v>
      </c>
      <c r="F23" s="28">
        <v>276.86</v>
      </c>
      <c r="G23" s="105">
        <v>278.28499999999997</v>
      </c>
      <c r="H23" s="28">
        <f>AVERAGE(B23:F23)</f>
        <v>280.6360000000001</v>
      </c>
      <c r="I23" s="28">
        <f>(H23/G23-1)*100</f>
        <v>0.8448173634943101</v>
      </c>
      <c r="J23" s="167">
        <v>223.4</v>
      </c>
      <c r="K23" s="155">
        <v>266.36</v>
      </c>
      <c r="L23" s="28">
        <f>(K23/J23-1)*100</f>
        <v>19.230080572963292</v>
      </c>
      <c r="M23" s="4"/>
      <c r="N23" s="4"/>
      <c r="O23" s="4"/>
    </row>
    <row r="24" spans="1:15" ht="15">
      <c r="A24" s="70" t="s">
        <v>63</v>
      </c>
      <c r="B24" s="95">
        <v>316.1431418543537</v>
      </c>
      <c r="C24" s="95">
        <v>318.8989223795834</v>
      </c>
      <c r="D24" s="95">
        <v>320.7728531367396</v>
      </c>
      <c r="E24" s="95">
        <v>321.3240092417855</v>
      </c>
      <c r="F24" s="87">
        <v>322.53655267288667</v>
      </c>
      <c r="G24" s="106">
        <v>304.679094869398</v>
      </c>
      <c r="H24" s="95">
        <f>AVERAGE(B24:F24)</f>
        <v>319.93509585706977</v>
      </c>
      <c r="I24" s="95">
        <f>(H24/G24-1)*100</f>
        <v>5.007235890014483</v>
      </c>
      <c r="J24" s="165">
        <v>273.500194006949</v>
      </c>
      <c r="K24" s="156">
        <v>306.1593426943786</v>
      </c>
      <c r="L24" s="95">
        <f>(K24/J24-1)*100</f>
        <v>11.941179349437615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397</v>
      </c>
      <c r="C26" s="106">
        <v>397</v>
      </c>
      <c r="D26" s="106">
        <v>397</v>
      </c>
      <c r="E26" s="106">
        <v>397</v>
      </c>
      <c r="F26" s="106">
        <v>397</v>
      </c>
      <c r="G26" s="106">
        <v>400</v>
      </c>
      <c r="H26" s="106">
        <f>AVERAGE(B26:F26)</f>
        <v>397</v>
      </c>
      <c r="I26" s="95">
        <f aca="true" t="shared" si="0" ref="I26:I31">(H26/G26-1)*100</f>
        <v>-0.7499999999999951</v>
      </c>
      <c r="J26" s="165">
        <v>484.24</v>
      </c>
      <c r="K26" s="156">
        <v>400.05</v>
      </c>
      <c r="L26" s="95">
        <f aca="true" t="shared" si="1" ref="L26:L31">(K26/J26-1)*100</f>
        <v>-17.386006938708075</v>
      </c>
      <c r="M26" s="4"/>
      <c r="N26" s="4"/>
      <c r="O26" s="4"/>
    </row>
    <row r="27" spans="1:12" ht="15">
      <c r="A27" s="72" t="s">
        <v>21</v>
      </c>
      <c r="B27" s="90">
        <v>395</v>
      </c>
      <c r="C27" s="90">
        <v>395</v>
      </c>
      <c r="D27" s="90">
        <v>395</v>
      </c>
      <c r="E27" s="90">
        <v>395</v>
      </c>
      <c r="F27" s="90">
        <v>395</v>
      </c>
      <c r="G27" s="90">
        <v>397.4</v>
      </c>
      <c r="H27" s="90">
        <f>AVERAGE(B27:F27)</f>
        <v>395</v>
      </c>
      <c r="I27" s="28">
        <f t="shared" si="0"/>
        <v>-0.6039255158530432</v>
      </c>
      <c r="J27" s="162">
        <v>480.62</v>
      </c>
      <c r="K27" s="149">
        <v>397.05</v>
      </c>
      <c r="L27" s="28">
        <f t="shared" si="1"/>
        <v>-17.38795722192168</v>
      </c>
    </row>
    <row r="28" spans="1:12" ht="15">
      <c r="A28" s="70" t="s">
        <v>22</v>
      </c>
      <c r="B28" s="106">
        <v>394</v>
      </c>
      <c r="C28" s="106">
        <v>394</v>
      </c>
      <c r="D28" s="106">
        <v>394</v>
      </c>
      <c r="E28" s="106">
        <v>394</v>
      </c>
      <c r="F28" s="106">
        <v>394</v>
      </c>
      <c r="G28" s="106">
        <v>396.4</v>
      </c>
      <c r="H28" s="106">
        <f>AVERAGE(B28:F28)</f>
        <v>394</v>
      </c>
      <c r="I28" s="106">
        <f t="shared" si="0"/>
        <v>-0.6054490413723412</v>
      </c>
      <c r="J28" s="165">
        <v>479.48</v>
      </c>
      <c r="K28" s="156">
        <v>397.09</v>
      </c>
      <c r="L28" s="106">
        <f t="shared" si="1"/>
        <v>-17.183198465003755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400</v>
      </c>
      <c r="C30" s="106">
        <v>400</v>
      </c>
      <c r="D30" s="106">
        <v>400</v>
      </c>
      <c r="E30" s="106">
        <v>397.5</v>
      </c>
      <c r="F30" s="106">
        <v>397.5</v>
      </c>
      <c r="G30" s="106">
        <v>401.2</v>
      </c>
      <c r="H30" s="106">
        <f>AVERAGE(B30:F30)</f>
        <v>399</v>
      </c>
      <c r="I30" s="106">
        <f t="shared" si="0"/>
        <v>-0.5483549351944172</v>
      </c>
      <c r="J30" s="165">
        <v>496.54761904761904</v>
      </c>
      <c r="K30" s="156">
        <v>429.77272727272725</v>
      </c>
      <c r="L30" s="106">
        <f t="shared" si="1"/>
        <v>-13.447832436084662</v>
      </c>
    </row>
    <row r="31" spans="1:12" ht="15">
      <c r="A31" s="93" t="s">
        <v>65</v>
      </c>
      <c r="B31" s="83">
        <v>395</v>
      </c>
      <c r="C31" s="83">
        <v>395</v>
      </c>
      <c r="D31" s="83">
        <v>395</v>
      </c>
      <c r="E31" s="83">
        <v>397.5</v>
      </c>
      <c r="F31" s="83">
        <v>397.5</v>
      </c>
      <c r="G31" s="83">
        <v>399</v>
      </c>
      <c r="H31" s="121">
        <f>AVERAGE(B31:F31)</f>
        <v>396</v>
      </c>
      <c r="I31" s="83">
        <f t="shared" si="0"/>
        <v>-0.7518796992481258</v>
      </c>
      <c r="J31" s="169">
        <v>491.42857142857144</v>
      </c>
      <c r="K31" s="157">
        <v>424.77272727272725</v>
      </c>
      <c r="L31" s="83">
        <f t="shared" si="1"/>
        <v>-13.56368921775899</v>
      </c>
    </row>
    <row r="32" spans="1:12" ht="15.75" customHeight="1">
      <c r="A32" s="209" t="s">
        <v>75</v>
      </c>
      <c r="B32" s="209"/>
      <c r="C32" s="209"/>
      <c r="D32" s="209"/>
      <c r="E32" s="85"/>
      <c r="F32" s="85"/>
      <c r="G32" s="210" t="s">
        <v>0</v>
      </c>
      <c r="H32" s="210"/>
      <c r="I32" s="210"/>
      <c r="J32" s="86"/>
      <c r="K32" s="86"/>
      <c r="L32" s="86"/>
    </row>
    <row r="33" spans="1:12" ht="15">
      <c r="A33" s="203" t="s">
        <v>78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ht="15">
      <c r="A34" s="203" t="s">
        <v>84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 H6 H20" formulaRange="1" unlockedFormula="1"/>
    <ignoredError sqref="K25 L20:L26 L6:L10 I25:I31 I10 I22:I24 I6 I20" unlockedFormula="1"/>
    <ignoredError sqref="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5" t="s">
        <v>83</v>
      </c>
      <c r="C2" s="205"/>
      <c r="D2" s="205"/>
      <c r="E2" s="205"/>
      <c r="F2" s="205"/>
      <c r="G2" s="211" t="s">
        <v>2</v>
      </c>
      <c r="H2" s="211"/>
      <c r="I2" s="211"/>
      <c r="J2" s="20"/>
      <c r="K2" s="21"/>
      <c r="L2" s="22"/>
    </row>
    <row r="3" spans="1:12" ht="15" customHeight="1">
      <c r="A3" s="19"/>
      <c r="B3" s="205"/>
      <c r="C3" s="205"/>
      <c r="D3" s="205"/>
      <c r="E3" s="205"/>
      <c r="F3" s="205"/>
      <c r="G3" s="211"/>
      <c r="H3" s="211"/>
      <c r="I3" s="211"/>
      <c r="J3" s="208" t="s">
        <v>3</v>
      </c>
      <c r="K3" s="208"/>
      <c r="L3" s="208"/>
    </row>
    <row r="4" spans="1:12" ht="15" customHeight="1">
      <c r="A4" s="214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12"/>
      <c r="H4" s="213"/>
      <c r="I4" s="211"/>
      <c r="J4" s="215" t="s">
        <v>82</v>
      </c>
      <c r="K4" s="216"/>
      <c r="L4" s="217"/>
    </row>
    <row r="5" spans="1:12" ht="15" customHeight="1">
      <c r="A5" s="214"/>
      <c r="B5" s="113">
        <v>27</v>
      </c>
      <c r="C5" s="113">
        <v>28</v>
      </c>
      <c r="D5" s="113">
        <v>29</v>
      </c>
      <c r="E5" s="113">
        <v>30</v>
      </c>
      <c r="F5" s="113">
        <v>31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2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498.7926</v>
      </c>
      <c r="C8" s="28">
        <v>483.9803</v>
      </c>
      <c r="D8" s="28">
        <v>478.9855</v>
      </c>
      <c r="E8" s="28">
        <v>472.9573</v>
      </c>
      <c r="F8" s="28">
        <v>470.546</v>
      </c>
      <c r="G8" s="173">
        <v>470.115425</v>
      </c>
      <c r="H8" s="111">
        <f>AVERAGE(B8:F8)</f>
        <v>481.05234</v>
      </c>
      <c r="I8" s="111">
        <f>(H8/G8-1)*100</f>
        <v>2.3264318544748974</v>
      </c>
      <c r="J8" s="122">
        <v>203.8</v>
      </c>
      <c r="K8" s="123">
        <v>510.93</v>
      </c>
      <c r="L8" s="28">
        <f>(K8/J8-1)*100</f>
        <v>150.7016683022571</v>
      </c>
    </row>
    <row r="9" spans="1:12" ht="15" customHeight="1">
      <c r="A9" s="33" t="s">
        <v>25</v>
      </c>
      <c r="B9" s="87">
        <v>588</v>
      </c>
      <c r="C9" s="87">
        <v>587</v>
      </c>
      <c r="D9" s="87">
        <v>587</v>
      </c>
      <c r="E9" s="87">
        <v>577</v>
      </c>
      <c r="F9" s="27" t="s">
        <v>61</v>
      </c>
      <c r="G9" s="174">
        <v>570</v>
      </c>
      <c r="H9" s="29">
        <f>AVERAGE(B9:F9)</f>
        <v>584.75</v>
      </c>
      <c r="I9" s="29">
        <f>(H9/G9-1)*100</f>
        <v>2.5877192982456165</v>
      </c>
      <c r="J9" s="124">
        <v>482.3</v>
      </c>
      <c r="K9" s="124">
        <v>542.85</v>
      </c>
      <c r="L9" s="87">
        <f>(K9/J9-1)*100</f>
        <v>12.554426705370103</v>
      </c>
    </row>
    <row r="10" spans="1:12" ht="15" customHeight="1">
      <c r="A10" s="50" t="s">
        <v>26</v>
      </c>
      <c r="B10" s="111">
        <v>500.637</v>
      </c>
      <c r="C10" s="28">
        <v>499.4428</v>
      </c>
      <c r="D10" s="28">
        <v>498.4324</v>
      </c>
      <c r="E10" s="28">
        <v>487.7766</v>
      </c>
      <c r="F10" s="28">
        <v>488.2359</v>
      </c>
      <c r="G10" s="173">
        <v>483.27545</v>
      </c>
      <c r="H10" s="111">
        <f aca="true" t="shared" si="0" ref="H10:H22">AVERAGE(B10:F10)</f>
        <v>494.90494</v>
      </c>
      <c r="I10" s="111">
        <f aca="true" t="shared" si="1" ref="I10:I22">(H10/G10-1)*100</f>
        <v>2.4063895652055134</v>
      </c>
      <c r="J10" s="123">
        <v>419.71</v>
      </c>
      <c r="K10" s="123">
        <v>455.14</v>
      </c>
      <c r="L10" s="28">
        <f>(K10/J10-1)*100</f>
        <v>8.441542970146054</v>
      </c>
    </row>
    <row r="11" spans="1:12" ht="15" customHeight="1">
      <c r="A11" s="33" t="s">
        <v>50</v>
      </c>
      <c r="B11" s="87">
        <v>788.0892912894162</v>
      </c>
      <c r="C11" s="87">
        <v>811.708613412537</v>
      </c>
      <c r="D11" s="87">
        <v>848.2059282371296</v>
      </c>
      <c r="E11" s="87">
        <v>834.6739554861382</v>
      </c>
      <c r="F11" s="87">
        <v>790.9410386567747</v>
      </c>
      <c r="G11" s="174">
        <v>788.2480295295694</v>
      </c>
      <c r="H11" s="29">
        <f t="shared" si="0"/>
        <v>814.7237654163991</v>
      </c>
      <c r="I11" s="29">
        <f t="shared" si="1"/>
        <v>3.358807747687065</v>
      </c>
      <c r="J11" s="124">
        <v>429.6239247419914</v>
      </c>
      <c r="K11" s="124">
        <v>388.3</v>
      </c>
      <c r="L11" s="87">
        <f>(K11/J11-1)*100</f>
        <v>-9.618627446506444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5" t="s">
        <v>62</v>
      </c>
      <c r="H12" s="175" t="s">
        <v>62</v>
      </c>
      <c r="I12" s="175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245</v>
      </c>
      <c r="C13" s="87">
        <v>245</v>
      </c>
      <c r="D13" s="87">
        <v>245</v>
      </c>
      <c r="E13" s="29">
        <v>245</v>
      </c>
      <c r="F13" s="27" t="s">
        <v>61</v>
      </c>
      <c r="G13" s="174">
        <v>241.25</v>
      </c>
      <c r="H13" s="29">
        <f>AVERAGE(B13:F13)</f>
        <v>245</v>
      </c>
      <c r="I13" s="29">
        <f>(H13/G13-1)*100</f>
        <v>1.5544041450777257</v>
      </c>
      <c r="J13" s="107">
        <v>240</v>
      </c>
      <c r="K13" s="107">
        <v>235</v>
      </c>
      <c r="L13" s="87">
        <f aca="true" t="shared" si="2" ref="L13:L22">(K13/J13-1)*100</f>
        <v>-2.083333333333337</v>
      </c>
    </row>
    <row r="14" spans="1:12" ht="15" customHeight="1">
      <c r="A14" s="114" t="s">
        <v>28</v>
      </c>
      <c r="B14" s="28">
        <v>1333.1337</v>
      </c>
      <c r="C14" s="28">
        <v>1329.3859</v>
      </c>
      <c r="D14" s="28">
        <v>1332.6928</v>
      </c>
      <c r="E14" s="111">
        <v>1319.0241</v>
      </c>
      <c r="F14" s="91" t="s">
        <v>61</v>
      </c>
      <c r="G14" s="173">
        <v>1279.285875</v>
      </c>
      <c r="H14" s="111">
        <f t="shared" si="0"/>
        <v>1328.5591250000002</v>
      </c>
      <c r="I14" s="111">
        <f t="shared" si="1"/>
        <v>3.851621515011261</v>
      </c>
      <c r="J14" s="108">
        <v>837.49</v>
      </c>
      <c r="K14" s="108">
        <v>1388.42</v>
      </c>
      <c r="L14" s="28">
        <f t="shared" si="2"/>
        <v>65.78347204145723</v>
      </c>
    </row>
    <row r="15" spans="1:12" ht="15" customHeight="1">
      <c r="A15" s="115" t="s">
        <v>29</v>
      </c>
      <c r="B15" s="87">
        <v>1250.4605</v>
      </c>
      <c r="C15" s="87">
        <v>1246.7126</v>
      </c>
      <c r="D15" s="87">
        <v>1250.0195</v>
      </c>
      <c r="E15" s="29">
        <v>1231.2803</v>
      </c>
      <c r="F15" s="87">
        <v>1241.2011</v>
      </c>
      <c r="G15" s="174">
        <v>1196.6126</v>
      </c>
      <c r="H15" s="29">
        <f t="shared" si="0"/>
        <v>1243.9348000000002</v>
      </c>
      <c r="I15" s="29">
        <f t="shared" si="1"/>
        <v>3.954680069389238</v>
      </c>
      <c r="J15" s="109">
        <v>812.68</v>
      </c>
      <c r="K15" s="109">
        <v>1305.9</v>
      </c>
      <c r="L15" s="87">
        <f t="shared" si="2"/>
        <v>60.69055470788012</v>
      </c>
    </row>
    <row r="16" spans="1:12" ht="15" customHeight="1">
      <c r="A16" s="114" t="s">
        <v>30</v>
      </c>
      <c r="B16" s="28">
        <v>1487.0519</v>
      </c>
      <c r="C16" s="28">
        <v>1494.9037</v>
      </c>
      <c r="D16" s="28">
        <v>1488.3984</v>
      </c>
      <c r="E16" s="111">
        <v>1468.9201</v>
      </c>
      <c r="F16" s="28">
        <v>1468.9201</v>
      </c>
      <c r="G16" s="173">
        <v>1422.16695</v>
      </c>
      <c r="H16" s="111">
        <f t="shared" si="0"/>
        <v>1481.63884</v>
      </c>
      <c r="I16" s="111">
        <f t="shared" si="1"/>
        <v>4.181779783308848</v>
      </c>
      <c r="J16" s="108">
        <v>979.43</v>
      </c>
      <c r="K16" s="108">
        <v>1473.52</v>
      </c>
      <c r="L16" s="28">
        <f t="shared" si="2"/>
        <v>50.44668837997612</v>
      </c>
    </row>
    <row r="17" spans="1:12" ht="15" customHeight="1">
      <c r="A17" s="115" t="s">
        <v>31</v>
      </c>
      <c r="B17" s="87">
        <v>1377</v>
      </c>
      <c r="C17" s="87">
        <v>1377</v>
      </c>
      <c r="D17" s="87">
        <v>1374</v>
      </c>
      <c r="E17" s="29">
        <v>1345</v>
      </c>
      <c r="F17" s="27" t="s">
        <v>61</v>
      </c>
      <c r="G17" s="174">
        <v>1335</v>
      </c>
      <c r="H17" s="29">
        <f>AVERAGE(B17:F17)</f>
        <v>1368.25</v>
      </c>
      <c r="I17" s="29">
        <f>(H17/G17-1)*100</f>
        <v>2.490636704119842</v>
      </c>
      <c r="J17" s="109">
        <v>940.6</v>
      </c>
      <c r="K17" s="109">
        <v>1390.65</v>
      </c>
      <c r="L17" s="87">
        <f t="shared" si="2"/>
        <v>47.847118860301954</v>
      </c>
    </row>
    <row r="18" spans="1:12" ht="15" customHeight="1">
      <c r="A18" s="114" t="s">
        <v>32</v>
      </c>
      <c r="B18" s="28">
        <v>1380</v>
      </c>
      <c r="C18" s="28">
        <v>1405</v>
      </c>
      <c r="D18" s="28">
        <v>1410</v>
      </c>
      <c r="E18" s="111">
        <v>1400</v>
      </c>
      <c r="F18" s="28">
        <v>1400</v>
      </c>
      <c r="G18" s="173">
        <v>1363.75</v>
      </c>
      <c r="H18" s="111">
        <f t="shared" si="0"/>
        <v>1399</v>
      </c>
      <c r="I18" s="111">
        <f t="shared" si="1"/>
        <v>2.5847846012832187</v>
      </c>
      <c r="J18" s="108">
        <v>1130.48</v>
      </c>
      <c r="K18" s="108">
        <v>1449.77</v>
      </c>
      <c r="L18" s="28">
        <f t="shared" si="2"/>
        <v>28.243754865189995</v>
      </c>
    </row>
    <row r="19" spans="1:12" ht="15" customHeight="1">
      <c r="A19" s="115" t="s">
        <v>33</v>
      </c>
      <c r="B19" s="87">
        <v>1375</v>
      </c>
      <c r="C19" s="87">
        <v>1375</v>
      </c>
      <c r="D19" s="87">
        <v>1370</v>
      </c>
      <c r="E19" s="29">
        <v>1370</v>
      </c>
      <c r="F19" s="27" t="s">
        <v>61</v>
      </c>
      <c r="G19" s="174">
        <v>1375</v>
      </c>
      <c r="H19" s="29">
        <f>AVERAGE(B19:F19)</f>
        <v>1372.5</v>
      </c>
      <c r="I19" s="29">
        <f>(H19/G19-1)*100</f>
        <v>-0.181818181818183</v>
      </c>
      <c r="J19" s="109">
        <v>1050.75</v>
      </c>
      <c r="K19" s="109">
        <v>1402.75</v>
      </c>
      <c r="L19" s="87">
        <f t="shared" si="2"/>
        <v>33.499881037354264</v>
      </c>
    </row>
    <row r="20" spans="1:12" ht="15" customHeight="1">
      <c r="A20" s="114" t="s">
        <v>34</v>
      </c>
      <c r="B20" s="28">
        <v>1922.4245</v>
      </c>
      <c r="C20" s="28">
        <v>1925.2548</v>
      </c>
      <c r="D20" s="28">
        <v>1901.528</v>
      </c>
      <c r="E20" s="111">
        <v>1894.2831</v>
      </c>
      <c r="F20" s="28">
        <v>1905.6261</v>
      </c>
      <c r="G20" s="173">
        <v>1858.1192499999997</v>
      </c>
      <c r="H20" s="111">
        <f t="shared" si="0"/>
        <v>1909.8233</v>
      </c>
      <c r="I20" s="111">
        <f t="shared" si="1"/>
        <v>2.7826012781472675</v>
      </c>
      <c r="J20" s="108">
        <v>1052.61</v>
      </c>
      <c r="K20" s="108">
        <v>1815.88</v>
      </c>
      <c r="L20" s="28">
        <f t="shared" si="2"/>
        <v>72.51213649879827</v>
      </c>
    </row>
    <row r="21" spans="1:12" ht="15" customHeight="1">
      <c r="A21" s="115" t="s">
        <v>35</v>
      </c>
      <c r="B21" s="87">
        <v>1895.9732</v>
      </c>
      <c r="C21" s="87">
        <v>1895.9732</v>
      </c>
      <c r="D21" s="87">
        <v>1895.9732</v>
      </c>
      <c r="E21" s="29">
        <v>1895.9732</v>
      </c>
      <c r="F21" s="27" t="s">
        <v>61</v>
      </c>
      <c r="G21" s="174">
        <v>1895.9732</v>
      </c>
      <c r="H21" s="29">
        <f t="shared" si="0"/>
        <v>1895.9732</v>
      </c>
      <c r="I21" s="29">
        <f t="shared" si="1"/>
        <v>0</v>
      </c>
      <c r="J21" s="109">
        <v>1408.75</v>
      </c>
      <c r="K21" s="109">
        <v>1940.07</v>
      </c>
      <c r="L21" s="87">
        <f t="shared" si="2"/>
        <v>37.71570541259981</v>
      </c>
    </row>
    <row r="22" spans="1:12" ht="15" customHeight="1">
      <c r="A22" s="114" t="s">
        <v>36</v>
      </c>
      <c r="B22" s="28">
        <v>2094.389</v>
      </c>
      <c r="C22" s="28">
        <v>2094.389</v>
      </c>
      <c r="D22" s="28">
        <v>2094.389</v>
      </c>
      <c r="E22" s="111">
        <v>2094.389</v>
      </c>
      <c r="F22" s="91" t="s">
        <v>61</v>
      </c>
      <c r="G22" s="173">
        <v>2094.389</v>
      </c>
      <c r="H22" s="111">
        <f t="shared" si="0"/>
        <v>2094.389</v>
      </c>
      <c r="I22" s="111">
        <f t="shared" si="1"/>
        <v>0</v>
      </c>
      <c r="J22" s="108">
        <v>1607.17</v>
      </c>
      <c r="K22" s="125">
        <v>2138.48</v>
      </c>
      <c r="L22" s="28">
        <f t="shared" si="2"/>
        <v>33.05873056366158</v>
      </c>
    </row>
    <row r="23" spans="1:12" ht="15" customHeight="1">
      <c r="A23" s="116" t="s">
        <v>37</v>
      </c>
      <c r="B23" s="87"/>
      <c r="C23" s="87"/>
      <c r="D23" s="87"/>
      <c r="E23" s="29"/>
      <c r="F23" s="27"/>
      <c r="G23" s="172"/>
      <c r="H23" s="185"/>
      <c r="I23" s="172"/>
      <c r="J23" s="107"/>
      <c r="K23" s="107"/>
      <c r="L23" s="107"/>
    </row>
    <row r="24" spans="1:12" ht="15" customHeight="1">
      <c r="A24" s="114" t="s">
        <v>38</v>
      </c>
      <c r="B24" s="28">
        <v>416.6732</v>
      </c>
      <c r="C24" s="28">
        <v>416.8936</v>
      </c>
      <c r="D24" s="28">
        <v>411.823</v>
      </c>
      <c r="E24" s="111">
        <v>414.9095</v>
      </c>
      <c r="F24" s="91" t="s">
        <v>61</v>
      </c>
      <c r="G24" s="173">
        <v>409.342825</v>
      </c>
      <c r="H24" s="177">
        <f>AVERAGE(B24:F24)</f>
        <v>415.074825</v>
      </c>
      <c r="I24" s="111">
        <f>(H24/G24-1)*100</f>
        <v>1.400293262743757</v>
      </c>
      <c r="J24" s="110">
        <v>311.93</v>
      </c>
      <c r="K24" s="28">
        <v>429.37</v>
      </c>
      <c r="L24" s="111">
        <f>(K24/J24-1)*100</f>
        <v>37.649472638091886</v>
      </c>
    </row>
    <row r="25" spans="1:12" ht="15" customHeight="1">
      <c r="A25" s="115" t="s">
        <v>39</v>
      </c>
      <c r="B25" s="87">
        <v>503.3</v>
      </c>
      <c r="C25" s="87">
        <v>498.2</v>
      </c>
      <c r="D25" s="87">
        <v>501.1</v>
      </c>
      <c r="E25" s="29">
        <v>494.7</v>
      </c>
      <c r="F25" s="87">
        <v>497.1</v>
      </c>
      <c r="G25" s="174">
        <v>496.52500000000003</v>
      </c>
      <c r="H25" s="29">
        <f>AVERAGE(B25:F25)</f>
        <v>498.88</v>
      </c>
      <c r="I25" s="29">
        <f>(H25/G25-1)*100</f>
        <v>0.4742963596999106</v>
      </c>
      <c r="J25" s="106">
        <v>405.02</v>
      </c>
      <c r="K25" s="106">
        <v>511.46</v>
      </c>
      <c r="L25" s="87">
        <f>(K25/J25-1)*100</f>
        <v>26.280183694632363</v>
      </c>
    </row>
    <row r="26" spans="1:12" ht="15" customHeight="1">
      <c r="A26" s="114" t="s">
        <v>40</v>
      </c>
      <c r="B26" s="28">
        <v>423.5075</v>
      </c>
      <c r="C26" s="28">
        <v>417.996</v>
      </c>
      <c r="D26" s="28">
        <v>421.0824</v>
      </c>
      <c r="E26" s="111">
        <v>414.0276</v>
      </c>
      <c r="F26" s="28">
        <v>416.2323</v>
      </c>
      <c r="G26" s="173">
        <v>417.94084999999995</v>
      </c>
      <c r="H26" s="111">
        <f>AVERAGE(B26:F26)</f>
        <v>418.56916</v>
      </c>
      <c r="I26" s="111">
        <f>(H26/G26-1)*100</f>
        <v>0.15033467056404515</v>
      </c>
      <c r="J26" s="105">
        <v>329.23</v>
      </c>
      <c r="K26" s="105">
        <v>435.33</v>
      </c>
      <c r="L26" s="111">
        <f>(K26/J26-1)*100</f>
        <v>32.22671081007198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6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86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3026.9158</v>
      </c>
      <c r="C29" s="87">
        <v>3052.81985</v>
      </c>
      <c r="D29" s="134">
        <v>3073.2124</v>
      </c>
      <c r="E29" s="106">
        <v>3065.4963000000002</v>
      </c>
      <c r="F29" s="189">
        <v>3062.1894</v>
      </c>
      <c r="G29" s="134">
        <v>2991.6422</v>
      </c>
      <c r="H29" s="178">
        <f>AVERAGE(B29:F29)</f>
        <v>3056.1267500000004</v>
      </c>
      <c r="I29" s="179">
        <f>(H29/G29-1)*100</f>
        <v>2.1554900515843967</v>
      </c>
      <c r="J29" s="138">
        <v>2426.5481050000003</v>
      </c>
      <c r="K29" s="138">
        <v>2933.3777714285716</v>
      </c>
      <c r="L29" s="138">
        <f>(K29/J29-1)*100</f>
        <v>20.886858388845788</v>
      </c>
    </row>
    <row r="30" spans="1:12" ht="15" customHeight="1">
      <c r="A30" s="129" t="s">
        <v>73</v>
      </c>
      <c r="B30" s="28">
        <v>3580.2704</v>
      </c>
      <c r="C30" s="28">
        <v>3605.6233</v>
      </c>
      <c r="D30" s="135">
        <v>3656.8802499999997</v>
      </c>
      <c r="E30" s="135">
        <v>3666.80095</v>
      </c>
      <c r="F30" s="190">
        <v>3678.92625</v>
      </c>
      <c r="G30" s="135">
        <v>3556.57095</v>
      </c>
      <c r="H30" s="180">
        <f>AVERAGE(B30:F30)</f>
        <v>3637.70023</v>
      </c>
      <c r="I30" s="181">
        <f>(H30/G30-1)*100</f>
        <v>2.2811095614442944</v>
      </c>
      <c r="J30" s="139">
        <v>3050.3121175000006</v>
      </c>
      <c r="K30" s="139">
        <v>3516.8356595238097</v>
      </c>
      <c r="L30" s="139">
        <f>(K30/J30-1)*100</f>
        <v>15.29428871712204</v>
      </c>
    </row>
    <row r="31" spans="1:12" ht="18">
      <c r="A31" s="133" t="s">
        <v>74</v>
      </c>
      <c r="B31" s="106">
        <v>1844.1479000000002</v>
      </c>
      <c r="C31" s="136">
        <v>1821.5507499999999</v>
      </c>
      <c r="D31" s="136">
        <v>1848.00595</v>
      </c>
      <c r="E31" s="136">
        <v>1823.2042</v>
      </c>
      <c r="F31" s="191">
        <v>1796.1978499999998</v>
      </c>
      <c r="G31" s="136">
        <v>1810.3899624999997</v>
      </c>
      <c r="H31" s="182">
        <f>AVERAGE(B31:F31)</f>
        <v>1826.62133</v>
      </c>
      <c r="I31" s="183">
        <f>(H31/G31-1)*100</f>
        <v>0.896567470888221</v>
      </c>
      <c r="J31" s="140">
        <v>1444.4814775</v>
      </c>
      <c r="K31" s="140">
        <v>1659.538895238095</v>
      </c>
      <c r="L31" s="140">
        <f>(K31/J31-1)*100</f>
        <v>14.888208750886879</v>
      </c>
    </row>
    <row r="32" spans="1:12" ht="18">
      <c r="A32" s="218" t="s">
        <v>75</v>
      </c>
      <c r="B32" s="219"/>
      <c r="C32" s="219"/>
      <c r="D32" s="219"/>
      <c r="E32" s="219"/>
      <c r="F32" s="219"/>
      <c r="G32" s="220"/>
      <c r="H32" s="220"/>
      <c r="I32" s="220"/>
      <c r="J32" s="220"/>
      <c r="K32" s="220"/>
      <c r="L32" s="220"/>
    </row>
    <row r="33" spans="1:12" ht="18">
      <c r="A33" s="203" t="s">
        <v>84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 H23:H26 H20:H22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2022-01-03T15:49:04Z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