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<sst xmlns="http://schemas.openxmlformats.org/spreadsheetml/2006/main" count="224" uniqueCount="85">
  <si>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</si>
  <si>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</si>
  <si>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</si>
  <si>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</si>
  <si>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</si>
  <si>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</si>
  <si>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</si>
  <si>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</si>
  <si>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</si>
  <si>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</si>
  <si>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</si>
  <si>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</si>
  <si>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</si>
  <si>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</si>
  <si>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</si>
  <si>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</si>
  <si>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</si>
  <si>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</si>
  <si>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</si>
  <si>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</si>
  <si>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</si>
  <si>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</si>
  <si>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</si>
  <si>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</si>
  <si>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</si>
  <si>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</si>
  <si>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</si>
  <si>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</si>
  <si>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</si>
  <si>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</si>
  <si>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</si>
  <si>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</si>
  <si>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</si>
  <si>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</si>
  <si>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</si>
  <si>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</si>
  <si>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</si>
  <si>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</si>
  <si>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</si>
  <si>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</si>
  <si>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</si>
  <si>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</si>
  <si>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</si>
  <si>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</si>
  <si>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</si>
  <si>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</si>
  <si>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</si>
  <si>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</si>
  <si>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</si>
  <si>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</si>
  <si>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</si>
  <si>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</si>
  <si>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</si>
  <si>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</si>
  <si>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</si>
  <si>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</si>
  <si>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</si>
  <si>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</si>
  <si>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</si>
  <si>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</si>
  <si>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</si>
  <si>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</si>
  <si>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</si>
  <si>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</si>
  <si>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</si>
  <si>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</si>
  <si>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</si>
  <si>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</si>
  <si>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</si>
  <si>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</si>
  <si>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</si>
  <si>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</si>
  <si>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</si>
  <si>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</si>
  <si>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</si>
  <si>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</si>
  <si>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</si>
  <si>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</si>
  <si>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</si>
  <si>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</si>
  <si>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</si>
  <si>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</si>
  <si>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Noviembre 2021</t>
  </si>
  <si>
    <t>Octubre</t>
  </si>
  <si>
    <t>Nota: lunes 22 de noviembre feriado nacional en Argentina y jueves 25 en Estados Unidos,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</si>
</sst>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20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91"/>
      <c r="C22" s="191"/>
      <c r="D22" s="191"/>
      <c r="E22" s="191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9" t="s">
        <v>47</v>
      </c>
      <c r="B10" s="199"/>
      <c r="C10" s="199"/>
      <c r="D10" s="200"/>
      <c r="E10" s="199"/>
      <c r="F10" s="199"/>
      <c r="G10" s="59"/>
      <c r="H10" s="58"/>
    </row>
    <row r="11" spans="1:8" ht="18">
      <c r="A11" s="201" t="s">
        <v>49</v>
      </c>
      <c r="B11" s="201"/>
      <c r="C11" s="201"/>
      <c r="D11" s="201"/>
      <c r="E11" s="201"/>
      <c r="F11" s="20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6" t="s">
        <v>43</v>
      </c>
      <c r="B13" s="196"/>
      <c r="C13" s="196"/>
      <c r="D13" s="197"/>
      <c r="E13" s="196"/>
      <c r="F13" s="196"/>
      <c r="G13" s="61"/>
      <c r="H13" s="58"/>
    </row>
    <row r="14" spans="1:8" ht="18">
      <c r="A14" s="194" t="s">
        <v>44</v>
      </c>
      <c r="B14" s="194"/>
      <c r="C14" s="194"/>
      <c r="D14" s="195"/>
      <c r="E14" s="194"/>
      <c r="F14" s="19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4" t="s">
        <v>80</v>
      </c>
      <c r="B18" s="194"/>
      <c r="C18" s="194"/>
      <c r="D18" s="195"/>
      <c r="E18" s="194"/>
      <c r="F18" s="194"/>
      <c r="G18" s="64"/>
      <c r="H18" s="58"/>
      <c r="I18" s="58"/>
      <c r="J18" s="58"/>
      <c r="K18" s="58"/>
      <c r="L18" s="58"/>
    </row>
    <row r="19" spans="1:12" ht="18">
      <c r="A19" s="196" t="s">
        <v>81</v>
      </c>
      <c r="B19" s="196"/>
      <c r="C19" s="196"/>
      <c r="D19" s="197"/>
      <c r="E19" s="196"/>
      <c r="F19" s="196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4" t="s">
        <v>45</v>
      </c>
      <c r="B22" s="194"/>
      <c r="C22" s="194"/>
      <c r="D22" s="195"/>
      <c r="E22" s="194"/>
      <c r="F22" s="19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8" t="s">
        <v>0</v>
      </c>
      <c r="B24" s="198"/>
      <c r="C24" s="198"/>
      <c r="D24" s="198"/>
      <c r="E24" s="198"/>
      <c r="F24" s="19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2" t="s">
        <v>48</v>
      </c>
      <c r="C36" s="192"/>
      <c r="D36" s="192"/>
    </row>
    <row r="37" spans="2:4" ht="18">
      <c r="B37" s="192" t="s">
        <v>56</v>
      </c>
      <c r="C37" s="192"/>
      <c r="D37" s="12"/>
    </row>
    <row r="38" spans="2:4" ht="18">
      <c r="B38" s="192" t="s">
        <v>57</v>
      </c>
      <c r="C38" s="192"/>
      <c r="D38" s="12"/>
    </row>
    <row r="39" spans="2:4" ht="18">
      <c r="B39" s="193" t="s">
        <v>46</v>
      </c>
      <c r="C39" s="19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3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3"/>
      <c r="B2" s="204" t="s">
        <v>82</v>
      </c>
      <c r="C2" s="204"/>
      <c r="D2" s="204"/>
      <c r="E2" s="204"/>
      <c r="F2" s="204"/>
      <c r="G2" s="205" t="s">
        <v>2</v>
      </c>
      <c r="H2" s="205"/>
      <c r="I2" s="205"/>
      <c r="J2" s="205" t="s">
        <v>3</v>
      </c>
      <c r="K2" s="205"/>
      <c r="L2" s="205"/>
      <c r="M2" s="4"/>
      <c r="N2" s="4"/>
      <c r="O2" s="4"/>
    </row>
    <row r="3" spans="1:15" ht="15.75">
      <c r="A3" s="203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6"/>
      <c r="H3" s="205"/>
      <c r="I3" s="205"/>
      <c r="J3" s="207" t="s">
        <v>83</v>
      </c>
      <c r="K3" s="207"/>
      <c r="L3" s="207"/>
      <c r="M3" s="4"/>
      <c r="N3" s="4"/>
      <c r="O3" s="4"/>
    </row>
    <row r="4" spans="1:15" ht="15.75">
      <c r="A4" s="203"/>
      <c r="B4" s="45">
        <v>22</v>
      </c>
      <c r="C4" s="45">
        <v>23</v>
      </c>
      <c r="D4" s="45">
        <v>24</v>
      </c>
      <c r="E4" s="45">
        <v>25</v>
      </c>
      <c r="F4" s="45">
        <v>26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7" t="s">
        <v>61</v>
      </c>
      <c r="C6" s="95">
        <v>314</v>
      </c>
      <c r="D6" s="87">
        <v>316</v>
      </c>
      <c r="E6" s="87">
        <v>319</v>
      </c>
      <c r="F6" s="87">
        <v>319</v>
      </c>
      <c r="G6" s="87">
        <v>310.4</v>
      </c>
      <c r="H6" s="95">
        <f>AVERAGE(B6:F6)</f>
        <v>317</v>
      </c>
      <c r="I6" s="95">
        <f>(H6/G6-1)*100</f>
        <v>2.126288659793829</v>
      </c>
      <c r="J6" s="158">
        <v>255.52</v>
      </c>
      <c r="K6" s="147">
        <v>302.21</v>
      </c>
      <c r="L6" s="95">
        <f>(K6/J6-1)*100</f>
        <v>18.272542266750147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364</v>
      </c>
      <c r="C10" s="95">
        <v>367.7</v>
      </c>
      <c r="D10" s="95">
        <v>360.7</v>
      </c>
      <c r="E10" s="137" t="s">
        <v>61</v>
      </c>
      <c r="F10" s="171">
        <v>355.7</v>
      </c>
      <c r="G10" s="29">
        <v>354.62</v>
      </c>
      <c r="H10" s="95">
        <f>AVERAGE(B10:F10)</f>
        <v>362.02500000000003</v>
      </c>
      <c r="I10" s="95">
        <f>(H10/G10-1)*100</f>
        <v>2.088150696520219</v>
      </c>
      <c r="J10" s="158">
        <v>272.3</v>
      </c>
      <c r="K10" s="147">
        <v>321.39</v>
      </c>
      <c r="L10" s="95">
        <f>(K10/J10-1)*100</f>
        <v>18.027910392948954</v>
      </c>
      <c r="M10" s="4"/>
      <c r="N10" s="4"/>
      <c r="O10" s="4"/>
    </row>
    <row r="11" spans="1:15" ht="15">
      <c r="A11" s="34" t="s">
        <v>14</v>
      </c>
      <c r="B11" s="28">
        <v>399.2</v>
      </c>
      <c r="C11" s="28">
        <v>405.5</v>
      </c>
      <c r="D11" s="28">
        <v>403.5</v>
      </c>
      <c r="E11" s="91" t="s">
        <v>61</v>
      </c>
      <c r="F11" s="172">
        <v>398.2</v>
      </c>
      <c r="G11" s="28">
        <v>387.79999999999995</v>
      </c>
      <c r="H11" s="28">
        <f>AVERAGE(B11:F11)</f>
        <v>401.6</v>
      </c>
      <c r="I11" s="28">
        <f>(H11/G11-1)*100</f>
        <v>3.5585353274884213</v>
      </c>
      <c r="J11" s="162">
        <v>274.71</v>
      </c>
      <c r="K11" s="149">
        <v>361.02</v>
      </c>
      <c r="L11" s="28">
        <f>(K11/J11-1)*100</f>
        <v>31.418586873430176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79</v>
      </c>
      <c r="C13" s="173" t="s">
        <v>79</v>
      </c>
      <c r="D13" s="173" t="s">
        <v>79</v>
      </c>
      <c r="E13" s="173" t="s">
        <v>61</v>
      </c>
      <c r="F13" s="173" t="s">
        <v>79</v>
      </c>
      <c r="G13" s="173" t="s">
        <v>79</v>
      </c>
      <c r="H13" s="173" t="s">
        <v>79</v>
      </c>
      <c r="I13" s="173" t="s">
        <v>79</v>
      </c>
      <c r="J13" s="164">
        <v>279.3128563636364</v>
      </c>
      <c r="K13" s="173" t="s">
        <v>79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391.96662</v>
      </c>
      <c r="C14" s="145">
        <v>398.2131</v>
      </c>
      <c r="D14" s="143">
        <v>396.19218</v>
      </c>
      <c r="E14" s="168" t="s">
        <v>61</v>
      </c>
      <c r="F14" s="89">
        <v>390.95616</v>
      </c>
      <c r="G14" s="89">
        <v>378.66529199999997</v>
      </c>
      <c r="H14" s="143">
        <f>AVERAGE(B14:F14)</f>
        <v>394.332015</v>
      </c>
      <c r="I14" s="143">
        <f>(H14/G14-1)*100</f>
        <v>4.137353840182434</v>
      </c>
      <c r="J14" s="163">
        <v>271.9640563636363</v>
      </c>
      <c r="K14" s="151">
        <v>353.64350285714283</v>
      </c>
      <c r="L14" s="89">
        <f>(K14/J14-1)*100</f>
        <v>30.033177025531277</v>
      </c>
      <c r="M14" s="4"/>
      <c r="N14" s="4"/>
      <c r="O14" s="4"/>
    </row>
    <row r="15" spans="1:15" ht="15">
      <c r="A15" s="36" t="s">
        <v>42</v>
      </c>
      <c r="B15" s="142">
        <v>382.78062</v>
      </c>
      <c r="C15" s="88">
        <v>389.02709999999996</v>
      </c>
      <c r="D15" s="142">
        <v>387.00618</v>
      </c>
      <c r="E15" s="173" t="s">
        <v>61</v>
      </c>
      <c r="F15" s="88">
        <v>381.77016</v>
      </c>
      <c r="G15" s="88">
        <v>369.479292</v>
      </c>
      <c r="H15" s="142">
        <f>AVERAGE(B15:F15)</f>
        <v>385.14601500000003</v>
      </c>
      <c r="I15" s="142">
        <f>(H15/G15-1)*100</f>
        <v>4.240216796777885</v>
      </c>
      <c r="J15" s="164">
        <v>268.2896563636363</v>
      </c>
      <c r="K15" s="150">
        <v>344.9824171428571</v>
      </c>
      <c r="L15" s="88">
        <f>(K15/J15-1)*100</f>
        <v>28.58580603468084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213.85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137" t="s">
        <v>61</v>
      </c>
      <c r="C20" s="95">
        <v>254</v>
      </c>
      <c r="D20" s="95">
        <v>252</v>
      </c>
      <c r="E20" s="87">
        <v>252</v>
      </c>
      <c r="F20" s="87">
        <v>254</v>
      </c>
      <c r="G20" s="87">
        <v>251.4</v>
      </c>
      <c r="H20" s="95">
        <f>AVERAGE(B20:F20)</f>
        <v>253</v>
      </c>
      <c r="I20" s="95">
        <f>(H20/G20-1)*100</f>
        <v>0.6364359586316537</v>
      </c>
      <c r="J20" s="166">
        <v>217.24</v>
      </c>
      <c r="K20" s="154">
        <v>247.63</v>
      </c>
      <c r="L20" s="95">
        <f>(K20/J20-1)*100</f>
        <v>13.989136438961513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266.64</v>
      </c>
      <c r="C22" s="95">
        <v>268.11</v>
      </c>
      <c r="D22" s="95">
        <v>267.82</v>
      </c>
      <c r="E22" s="137" t="s">
        <v>61</v>
      </c>
      <c r="F22" s="87">
        <v>270.57</v>
      </c>
      <c r="G22" s="104">
        <v>264.806</v>
      </c>
      <c r="H22" s="95">
        <f>AVERAGE(B22:F22)</f>
        <v>268.28499999999997</v>
      </c>
      <c r="I22" s="95">
        <f>(H22/G22-1)*100</f>
        <v>1.3137919835653156</v>
      </c>
      <c r="J22" s="166">
        <v>219.85</v>
      </c>
      <c r="K22" s="154">
        <v>270.18</v>
      </c>
      <c r="L22" s="95">
        <f>(K22/J22-1)*100</f>
        <v>22.892881510120546</v>
      </c>
      <c r="M22" s="4"/>
      <c r="N22" s="4"/>
      <c r="O22" s="4"/>
    </row>
    <row r="23" spans="1:15" ht="15">
      <c r="A23" s="73" t="s">
        <v>19</v>
      </c>
      <c r="B23" s="28">
        <v>265.64</v>
      </c>
      <c r="C23" s="28">
        <v>267.11</v>
      </c>
      <c r="D23" s="28">
        <v>266.82</v>
      </c>
      <c r="E23" s="91" t="s">
        <v>61</v>
      </c>
      <c r="F23" s="28">
        <v>269.57</v>
      </c>
      <c r="G23" s="105">
        <v>263.806</v>
      </c>
      <c r="H23" s="28">
        <f>AVERAGE(B23:F23)</f>
        <v>267.28499999999997</v>
      </c>
      <c r="I23" s="28">
        <f>(H23/G23-1)*100</f>
        <v>1.318772128003154</v>
      </c>
      <c r="J23" s="167">
        <v>218.85</v>
      </c>
      <c r="K23" s="155">
        <v>269.18</v>
      </c>
      <c r="L23" s="28">
        <f>(K23/J23-1)*100</f>
        <v>22.997486863148286</v>
      </c>
      <c r="M23" s="4"/>
      <c r="N23" s="4"/>
      <c r="O23" s="4"/>
    </row>
    <row r="24" spans="1:15" ht="15">
      <c r="A24" s="70" t="s">
        <v>63</v>
      </c>
      <c r="B24" s="95">
        <v>320.6626219157304</v>
      </c>
      <c r="C24" s="95">
        <v>317.7966101694915</v>
      </c>
      <c r="D24" s="95">
        <v>318.78869115857424</v>
      </c>
      <c r="E24" s="137" t="s">
        <v>61</v>
      </c>
      <c r="F24" s="87">
        <v>315.04082964426175</v>
      </c>
      <c r="G24" s="106">
        <v>315.7683557029224</v>
      </c>
      <c r="H24" s="95">
        <f>AVERAGE(B24:F24)</f>
        <v>318.07218822201446</v>
      </c>
      <c r="I24" s="95">
        <f>(H24/G24-1)*100</f>
        <v>0.7295957550792487</v>
      </c>
      <c r="J24" s="165">
        <v>274.2803304210912</v>
      </c>
      <c r="K24" s="156">
        <v>299.90240862566645</v>
      </c>
      <c r="L24" s="95">
        <f>(K24/J24-1)*100</f>
        <v>9.3415660412975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403</v>
      </c>
      <c r="C26" s="106">
        <v>403</v>
      </c>
      <c r="D26" s="106">
        <v>403</v>
      </c>
      <c r="E26" s="106">
        <v>403</v>
      </c>
      <c r="F26" s="106">
        <v>403</v>
      </c>
      <c r="G26" s="106">
        <v>399.4</v>
      </c>
      <c r="H26" s="106">
        <f>AVERAGE(B26:F26)</f>
        <v>403</v>
      </c>
      <c r="I26" s="95">
        <f aca="true" t="shared" si="0" ref="I26:I31">(H26/G26-1)*100</f>
        <v>0.9013520280420684</v>
      </c>
      <c r="J26" s="165">
        <v>477.5</v>
      </c>
      <c r="K26" s="156">
        <v>400</v>
      </c>
      <c r="L26" s="95">
        <f aca="true" t="shared" si="1" ref="L26:L31">(K26/J26-1)*100</f>
        <v>-16.230366492146597</v>
      </c>
      <c r="M26" s="4"/>
      <c r="N26" s="4"/>
      <c r="O26" s="4"/>
    </row>
    <row r="27" spans="1:12" ht="15">
      <c r="A27" s="72" t="s">
        <v>21</v>
      </c>
      <c r="B27" s="90">
        <v>400</v>
      </c>
      <c r="C27" s="90">
        <v>400</v>
      </c>
      <c r="D27" s="90">
        <v>400</v>
      </c>
      <c r="E27" s="90">
        <v>400</v>
      </c>
      <c r="F27" s="90">
        <v>400</v>
      </c>
      <c r="G27" s="90">
        <v>396.4</v>
      </c>
      <c r="H27" s="90">
        <f>AVERAGE(B27:F27)</f>
        <v>400</v>
      </c>
      <c r="I27" s="28">
        <f t="shared" si="0"/>
        <v>0.908173562058523</v>
      </c>
      <c r="J27" s="162">
        <v>474.18</v>
      </c>
      <c r="K27" s="149">
        <v>397</v>
      </c>
      <c r="L27" s="28">
        <f t="shared" si="1"/>
        <v>-16.276519465182005</v>
      </c>
    </row>
    <row r="28" spans="1:12" ht="15">
      <c r="A28" s="70" t="s">
        <v>22</v>
      </c>
      <c r="B28" s="106">
        <v>400</v>
      </c>
      <c r="C28" s="106">
        <v>400</v>
      </c>
      <c r="D28" s="106">
        <v>400</v>
      </c>
      <c r="E28" s="106">
        <v>399</v>
      </c>
      <c r="F28" s="106">
        <v>399</v>
      </c>
      <c r="G28" s="106">
        <v>397</v>
      </c>
      <c r="H28" s="106">
        <f>AVERAGE(B28:F28)</f>
        <v>399.6</v>
      </c>
      <c r="I28" s="106">
        <f t="shared" si="0"/>
        <v>0.6549118387909392</v>
      </c>
      <c r="J28" s="165">
        <v>471.68</v>
      </c>
      <c r="K28" s="156">
        <v>396.33</v>
      </c>
      <c r="L28" s="106">
        <f t="shared" si="1"/>
        <v>-15.974813432835822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427.5</v>
      </c>
      <c r="C30" s="106">
        <v>427.5</v>
      </c>
      <c r="D30" s="106">
        <v>427.5</v>
      </c>
      <c r="E30" s="106">
        <v>427.5</v>
      </c>
      <c r="F30" s="106">
        <v>427.5</v>
      </c>
      <c r="G30" s="106">
        <v>430.5</v>
      </c>
      <c r="H30" s="106">
        <f>AVERAGE(B30:F30)</f>
        <v>427.5</v>
      </c>
      <c r="I30" s="106">
        <f t="shared" si="0"/>
        <v>-0.6968641114982632</v>
      </c>
      <c r="J30" s="165">
        <v>480.79545454545456</v>
      </c>
      <c r="K30" s="156">
        <v>431.07142857142856</v>
      </c>
      <c r="L30" s="106">
        <f t="shared" si="1"/>
        <v>-10.342033291690589</v>
      </c>
    </row>
    <row r="31" spans="1:12" ht="15">
      <c r="A31" s="93" t="s">
        <v>65</v>
      </c>
      <c r="B31" s="83">
        <v>422.5</v>
      </c>
      <c r="C31" s="83">
        <v>422.5</v>
      </c>
      <c r="D31" s="83">
        <v>422.5</v>
      </c>
      <c r="E31" s="83">
        <v>422.5</v>
      </c>
      <c r="F31" s="83">
        <v>422.5</v>
      </c>
      <c r="G31" s="83">
        <v>426.5</v>
      </c>
      <c r="H31" s="121">
        <f>AVERAGE(B31:F31)</f>
        <v>422.5</v>
      </c>
      <c r="I31" s="83">
        <f t="shared" si="0"/>
        <v>-0.9378663540445475</v>
      </c>
      <c r="J31" s="169">
        <v>474.77272727272725</v>
      </c>
      <c r="K31" s="157">
        <v>426.07142857142856</v>
      </c>
      <c r="L31" s="83">
        <f t="shared" si="1"/>
        <v>-10.257813034261098</v>
      </c>
    </row>
    <row r="32" spans="1:12" ht="15.75" customHeight="1">
      <c r="A32" s="208" t="s">
        <v>75</v>
      </c>
      <c r="B32" s="208"/>
      <c r="C32" s="208"/>
      <c r="D32" s="208"/>
      <c r="E32" s="85"/>
      <c r="F32" s="85"/>
      <c r="G32" s="209" t="s">
        <v>0</v>
      </c>
      <c r="H32" s="209"/>
      <c r="I32" s="209"/>
      <c r="J32" s="86"/>
      <c r="K32" s="86"/>
      <c r="L32" s="86"/>
    </row>
    <row r="33" spans="1:12" ht="15">
      <c r="A33" s="202" t="s">
        <v>78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1:12" ht="15">
      <c r="A34" s="202" t="s">
        <v>84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" formulaRange="1" unlockedFormula="1"/>
    <ignoredError sqref="K25 L20:L26 L6:L10 I25:I31 I10 I22:I24 H6:I6 H20:I20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4" t="s">
        <v>82</v>
      </c>
      <c r="C2" s="204"/>
      <c r="D2" s="204"/>
      <c r="E2" s="204"/>
      <c r="F2" s="204"/>
      <c r="G2" s="210" t="s">
        <v>2</v>
      </c>
      <c r="H2" s="210"/>
      <c r="I2" s="210"/>
      <c r="J2" s="20"/>
      <c r="K2" s="21"/>
      <c r="L2" s="22"/>
    </row>
    <row r="3" spans="1:12" ht="15" customHeight="1">
      <c r="A3" s="19"/>
      <c r="B3" s="204"/>
      <c r="C3" s="204"/>
      <c r="D3" s="204"/>
      <c r="E3" s="204"/>
      <c r="F3" s="204"/>
      <c r="G3" s="210"/>
      <c r="H3" s="210"/>
      <c r="I3" s="210"/>
      <c r="J3" s="207" t="s">
        <v>3</v>
      </c>
      <c r="K3" s="207"/>
      <c r="L3" s="207"/>
    </row>
    <row r="4" spans="1:12" ht="15" customHeight="1">
      <c r="A4" s="213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11"/>
      <c r="H4" s="212"/>
      <c r="I4" s="210"/>
      <c r="J4" s="214" t="s">
        <v>83</v>
      </c>
      <c r="K4" s="215"/>
      <c r="L4" s="216"/>
    </row>
    <row r="5" spans="1:12" ht="15" customHeight="1">
      <c r="A5" s="213"/>
      <c r="B5" s="113">
        <v>22</v>
      </c>
      <c r="C5" s="113">
        <v>23</v>
      </c>
      <c r="D5" s="113">
        <v>24</v>
      </c>
      <c r="E5" s="113">
        <v>25</v>
      </c>
      <c r="F5" s="113">
        <v>26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517.3939</v>
      </c>
      <c r="C8" s="28">
        <v>514.8104</v>
      </c>
      <c r="D8" s="28">
        <v>517.0495</v>
      </c>
      <c r="E8" s="91" t="s">
        <v>61</v>
      </c>
      <c r="F8" s="111">
        <v>520.1497</v>
      </c>
      <c r="G8" s="175">
        <v>511.77907999999996</v>
      </c>
      <c r="H8" s="111">
        <f>AVERAGE(B8:F8)</f>
        <v>517.350875</v>
      </c>
      <c r="I8" s="111">
        <f>(H8/G8-1)*100</f>
        <v>1.0887109727111266</v>
      </c>
      <c r="J8" s="122">
        <v>203.13</v>
      </c>
      <c r="K8" s="123">
        <v>451.81</v>
      </c>
      <c r="L8" s="28">
        <f>(K8/J8-1)*100</f>
        <v>122.42406340766996</v>
      </c>
    </row>
    <row r="9" spans="1:12" ht="15" customHeight="1">
      <c r="A9" s="33" t="s">
        <v>25</v>
      </c>
      <c r="B9" s="27" t="s">
        <v>61</v>
      </c>
      <c r="C9" s="87">
        <v>554</v>
      </c>
      <c r="D9" s="87">
        <v>551</v>
      </c>
      <c r="E9" s="29">
        <v>551</v>
      </c>
      <c r="F9" s="87">
        <v>547</v>
      </c>
      <c r="G9" s="176">
        <v>550.6</v>
      </c>
      <c r="H9" s="29">
        <f>AVERAGE(B9:F9)</f>
        <v>550.75</v>
      </c>
      <c r="I9" s="29">
        <f>(H9/G9-1)*100</f>
        <v>0.02724300762804166</v>
      </c>
      <c r="J9" s="124">
        <v>447.52</v>
      </c>
      <c r="K9" s="124">
        <v>540.11</v>
      </c>
      <c r="L9" s="87">
        <f>(K9/J9-1)*100</f>
        <v>20.689578119413675</v>
      </c>
    </row>
    <row r="10" spans="1:12" ht="15" customHeight="1">
      <c r="A10" s="50" t="s">
        <v>26</v>
      </c>
      <c r="B10" s="111">
        <v>468.2104</v>
      </c>
      <c r="C10" s="28">
        <v>467.7511</v>
      </c>
      <c r="D10" s="28">
        <v>465.3628</v>
      </c>
      <c r="E10" s="91" t="s">
        <v>61</v>
      </c>
      <c r="F10" s="111">
        <v>460.3105</v>
      </c>
      <c r="G10" s="175">
        <v>464.00324</v>
      </c>
      <c r="H10" s="111">
        <f aca="true" t="shared" si="0" ref="H10:H22">AVERAGE(B10:F10)</f>
        <v>465.4087</v>
      </c>
      <c r="I10" s="111">
        <f aca="true" t="shared" si="1" ref="I10:I22">(H10/G10-1)*100</f>
        <v>0.3028987470001354</v>
      </c>
      <c r="J10" s="123">
        <v>387.58</v>
      </c>
      <c r="K10" s="123">
        <v>452.02</v>
      </c>
      <c r="L10" s="28">
        <f>(K10/J10-1)*100</f>
        <v>16.62624490427782</v>
      </c>
    </row>
    <row r="11" spans="1:12" ht="15" customHeight="1">
      <c r="A11" s="33" t="s">
        <v>50</v>
      </c>
      <c r="B11" s="87">
        <v>809.282433074608</v>
      </c>
      <c r="C11" s="87">
        <v>807.2317630376556</v>
      </c>
      <c r="D11" s="87">
        <v>810.7342409695444</v>
      </c>
      <c r="E11" s="29">
        <v>815.1127938160594</v>
      </c>
      <c r="F11" s="29">
        <v>822.1062618595826</v>
      </c>
      <c r="G11" s="176">
        <v>803.7144486014449</v>
      </c>
      <c r="H11" s="29">
        <f t="shared" si="0"/>
        <v>812.89349855149</v>
      </c>
      <c r="I11" s="29">
        <f t="shared" si="1"/>
        <v>1.1420785038787962</v>
      </c>
      <c r="J11" s="124">
        <v>402.12639367054743</v>
      </c>
      <c r="K11" s="124">
        <v>752.9537925789607</v>
      </c>
      <c r="L11" s="87">
        <f>(K11/J11-1)*100</f>
        <v>87.2430669636268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7" t="s">
        <v>61</v>
      </c>
      <c r="C13" s="87">
        <v>230</v>
      </c>
      <c r="D13" s="87">
        <v>230</v>
      </c>
      <c r="E13" s="87">
        <v>230</v>
      </c>
      <c r="F13" s="87">
        <v>235</v>
      </c>
      <c r="G13" s="176">
        <v>232</v>
      </c>
      <c r="H13" s="29">
        <f>AVERAGE(B13:F13)</f>
        <v>231.25</v>
      </c>
      <c r="I13" s="29">
        <f>(H13/G13-1)*100</f>
        <v>-0.3232758620689613</v>
      </c>
      <c r="J13" s="107">
        <v>231.9</v>
      </c>
      <c r="K13" s="107">
        <v>239.21</v>
      </c>
      <c r="L13" s="87">
        <f aca="true" t="shared" si="2" ref="L13:L22">(K13/J13-1)*100</f>
        <v>3.152220784821047</v>
      </c>
    </row>
    <row r="14" spans="1:12" ht="15" customHeight="1">
      <c r="A14" s="114" t="s">
        <v>28</v>
      </c>
      <c r="B14" s="28">
        <v>1397.9495</v>
      </c>
      <c r="C14" s="28">
        <v>1414.0433</v>
      </c>
      <c r="D14" s="28">
        <v>1431.6802</v>
      </c>
      <c r="E14" s="91" t="s">
        <v>61</v>
      </c>
      <c r="F14" s="28">
        <v>1389.3515</v>
      </c>
      <c r="G14" s="175">
        <v>1381.9881</v>
      </c>
      <c r="H14" s="111">
        <f t="shared" si="0"/>
        <v>1408.2561249999999</v>
      </c>
      <c r="I14" s="111">
        <f t="shared" si="1"/>
        <v>1.9007417647083802</v>
      </c>
      <c r="J14" s="108">
        <v>752.67</v>
      </c>
      <c r="K14" s="108">
        <v>1438.74</v>
      </c>
      <c r="L14" s="28">
        <f t="shared" si="2"/>
        <v>91.15150065765876</v>
      </c>
    </row>
    <row r="15" spans="1:12" ht="15" customHeight="1">
      <c r="A15" s="115" t="s">
        <v>29</v>
      </c>
      <c r="B15" s="87">
        <v>1309.7647</v>
      </c>
      <c r="C15" s="87">
        <v>1325.8585</v>
      </c>
      <c r="D15" s="87">
        <v>1343.4954</v>
      </c>
      <c r="E15" s="27" t="s">
        <v>61</v>
      </c>
      <c r="F15" s="87">
        <v>1301.1667</v>
      </c>
      <c r="G15" s="176">
        <v>1296.00792</v>
      </c>
      <c r="H15" s="29">
        <f t="shared" si="0"/>
        <v>1320.071325</v>
      </c>
      <c r="I15" s="29">
        <f t="shared" si="1"/>
        <v>1.8567328662621119</v>
      </c>
      <c r="J15" s="109">
        <v>735.33</v>
      </c>
      <c r="K15" s="109">
        <v>1348.14</v>
      </c>
      <c r="L15" s="87">
        <f t="shared" si="2"/>
        <v>83.33809310105667</v>
      </c>
    </row>
    <row r="16" spans="1:12" ht="15" customHeight="1">
      <c r="A16" s="114" t="s">
        <v>30</v>
      </c>
      <c r="B16" s="28">
        <v>1459.7714</v>
      </c>
      <c r="C16" s="28">
        <v>1457.5127</v>
      </c>
      <c r="D16" s="28">
        <v>1486.6539</v>
      </c>
      <c r="E16" s="28">
        <v>1488.5283</v>
      </c>
      <c r="F16" s="28">
        <v>1467.9516</v>
      </c>
      <c r="G16" s="175">
        <v>1460.1595</v>
      </c>
      <c r="H16" s="111">
        <f t="shared" si="0"/>
        <v>1472.08358</v>
      </c>
      <c r="I16" s="111">
        <f t="shared" si="1"/>
        <v>0.8166285943419282</v>
      </c>
      <c r="J16" s="108">
        <v>914.45</v>
      </c>
      <c r="K16" s="108">
        <v>1489.53</v>
      </c>
      <c r="L16" s="28">
        <f t="shared" si="2"/>
        <v>62.88807479905954</v>
      </c>
    </row>
    <row r="17" spans="1:12" ht="15" customHeight="1">
      <c r="A17" s="115" t="s">
        <v>31</v>
      </c>
      <c r="B17" s="27" t="s">
        <v>61</v>
      </c>
      <c r="C17" s="87">
        <v>1425</v>
      </c>
      <c r="D17" s="87">
        <v>1437</v>
      </c>
      <c r="E17" s="87">
        <v>1437</v>
      </c>
      <c r="F17" s="87">
        <v>1405</v>
      </c>
      <c r="G17" s="176">
        <v>1379</v>
      </c>
      <c r="H17" s="29">
        <f>AVERAGE(B17:F17)</f>
        <v>1426</v>
      </c>
      <c r="I17" s="29">
        <f>(H17/G17-1)*100</f>
        <v>3.4082668600435184</v>
      </c>
      <c r="J17" s="109">
        <v>820.86</v>
      </c>
      <c r="K17" s="109">
        <v>1397.32</v>
      </c>
      <c r="L17" s="87">
        <f t="shared" si="2"/>
        <v>70.22634797651244</v>
      </c>
    </row>
    <row r="18" spans="1:12" ht="15" customHeight="1">
      <c r="A18" s="114" t="s">
        <v>32</v>
      </c>
      <c r="B18" s="28">
        <v>1490</v>
      </c>
      <c r="C18" s="28">
        <v>1490</v>
      </c>
      <c r="D18" s="28">
        <v>1490</v>
      </c>
      <c r="E18" s="28">
        <v>1490</v>
      </c>
      <c r="F18" s="28">
        <v>1420</v>
      </c>
      <c r="G18" s="175">
        <v>1448</v>
      </c>
      <c r="H18" s="111">
        <f t="shared" si="0"/>
        <v>1476</v>
      </c>
      <c r="I18" s="111">
        <f t="shared" si="1"/>
        <v>1.9337016574585641</v>
      </c>
      <c r="J18" s="108">
        <v>1002.05</v>
      </c>
      <c r="K18" s="108">
        <v>1452.62</v>
      </c>
      <c r="L18" s="28">
        <f t="shared" si="2"/>
        <v>44.964822114664926</v>
      </c>
    </row>
    <row r="19" spans="1:12" ht="15" customHeight="1">
      <c r="A19" s="115" t="s">
        <v>33</v>
      </c>
      <c r="B19" s="27" t="s">
        <v>61</v>
      </c>
      <c r="C19" s="87">
        <v>1400</v>
      </c>
      <c r="D19" s="87">
        <v>1400</v>
      </c>
      <c r="E19" s="87">
        <v>1400</v>
      </c>
      <c r="F19" s="87">
        <v>1400</v>
      </c>
      <c r="G19" s="176">
        <v>1400</v>
      </c>
      <c r="H19" s="29">
        <f>AVERAGE(B19:F19)</f>
        <v>1400</v>
      </c>
      <c r="I19" s="29">
        <f>(H19/G19-1)*100</f>
        <v>0</v>
      </c>
      <c r="J19" s="109">
        <v>952.14</v>
      </c>
      <c r="K19" s="109">
        <v>1383.68</v>
      </c>
      <c r="L19" s="87">
        <f t="shared" si="2"/>
        <v>45.32316676119059</v>
      </c>
    </row>
    <row r="20" spans="1:12" ht="15" customHeight="1">
      <c r="A20" s="114" t="s">
        <v>34</v>
      </c>
      <c r="B20" s="28">
        <v>1793.5951</v>
      </c>
      <c r="C20" s="28">
        <v>1778.278</v>
      </c>
      <c r="D20" s="28">
        <v>1802.0047</v>
      </c>
      <c r="E20" s="28">
        <v>1790.7107</v>
      </c>
      <c r="F20" s="28">
        <v>1736.8893</v>
      </c>
      <c r="G20" s="175">
        <v>1777.0151600000002</v>
      </c>
      <c r="H20" s="111">
        <f t="shared" si="0"/>
        <v>1780.29556</v>
      </c>
      <c r="I20" s="111">
        <f t="shared" si="1"/>
        <v>0.1846016890480584</v>
      </c>
      <c r="J20" s="108">
        <v>927.39</v>
      </c>
      <c r="K20" s="108">
        <v>1761.49</v>
      </c>
      <c r="L20" s="28">
        <f t="shared" si="2"/>
        <v>89.94058594550299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27" t="s">
        <v>61</v>
      </c>
      <c r="F21" s="87">
        <v>1940.0656</v>
      </c>
      <c r="G21" s="176">
        <v>1940.0656</v>
      </c>
      <c r="H21" s="29">
        <f t="shared" si="0"/>
        <v>1940.0656</v>
      </c>
      <c r="I21" s="29">
        <f t="shared" si="1"/>
        <v>0</v>
      </c>
      <c r="J21" s="109">
        <v>1412.96</v>
      </c>
      <c r="K21" s="109">
        <v>1940.07</v>
      </c>
      <c r="L21" s="87">
        <f t="shared" si="2"/>
        <v>37.30537311742723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91" t="s">
        <v>61</v>
      </c>
      <c r="F22" s="28">
        <v>2138.4814</v>
      </c>
      <c r="G22" s="175">
        <v>2138.4814</v>
      </c>
      <c r="H22" s="111">
        <f t="shared" si="0"/>
        <v>2138.4814</v>
      </c>
      <c r="I22" s="111">
        <f t="shared" si="1"/>
        <v>0</v>
      </c>
      <c r="J22" s="108">
        <v>1611.38</v>
      </c>
      <c r="K22" s="125">
        <v>2138.48</v>
      </c>
      <c r="L22" s="28">
        <f t="shared" si="2"/>
        <v>32.71109235562064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434.3101</v>
      </c>
      <c r="C24" s="28">
        <v>429.0191</v>
      </c>
      <c r="D24" s="28">
        <v>435.4124</v>
      </c>
      <c r="E24" s="111">
        <v>427.9167</v>
      </c>
      <c r="F24" s="91" t="s">
        <v>61</v>
      </c>
      <c r="G24" s="175">
        <v>435.54472</v>
      </c>
      <c r="H24" s="179">
        <f>AVERAGE(B24:F24)</f>
        <v>431.66457499999996</v>
      </c>
      <c r="I24" s="111">
        <f>(H24/G24-1)*100</f>
        <v>-0.8908717800551025</v>
      </c>
      <c r="J24" s="110">
        <v>302.43</v>
      </c>
      <c r="K24" s="28">
        <v>425.22</v>
      </c>
      <c r="L24" s="111">
        <f>(K24/J24-1)*100</f>
        <v>40.60113084019443</v>
      </c>
    </row>
    <row r="25" spans="1:12" ht="15" customHeight="1">
      <c r="A25" s="115" t="s">
        <v>39</v>
      </c>
      <c r="B25" s="87">
        <v>508</v>
      </c>
      <c r="C25" s="87">
        <v>518.4</v>
      </c>
      <c r="D25" s="87">
        <v>511.2</v>
      </c>
      <c r="E25" s="29">
        <v>511.2</v>
      </c>
      <c r="F25" s="87">
        <v>501.4</v>
      </c>
      <c r="G25" s="176">
        <v>518.36</v>
      </c>
      <c r="H25" s="29">
        <f>AVERAGE(B25:F25)</f>
        <v>510.0400000000001</v>
      </c>
      <c r="I25" s="29">
        <f>(H25/G25-1)*100</f>
        <v>-1.6050621189906522</v>
      </c>
      <c r="J25" s="106">
        <v>388.73</v>
      </c>
      <c r="K25" s="106">
        <v>510.33</v>
      </c>
      <c r="L25" s="87">
        <f>(K25/J25-1)*100</f>
        <v>31.281352095284642</v>
      </c>
    </row>
    <row r="26" spans="1:12" ht="15" customHeight="1">
      <c r="A26" s="114" t="s">
        <v>40</v>
      </c>
      <c r="B26" s="28">
        <v>435.6329</v>
      </c>
      <c r="C26" s="28">
        <v>443.3491</v>
      </c>
      <c r="D26" s="28">
        <v>439.3808</v>
      </c>
      <c r="E26" s="91" t="s">
        <v>61</v>
      </c>
      <c r="F26" s="28">
        <v>426.594</v>
      </c>
      <c r="G26" s="175">
        <v>442.33494</v>
      </c>
      <c r="H26" s="111">
        <f>AVERAGE(B26:F26)</f>
        <v>436.2392</v>
      </c>
      <c r="I26" s="111">
        <f>(H26/G26-1)*100</f>
        <v>-1.378082409678072</v>
      </c>
      <c r="J26" s="105">
        <v>314.99</v>
      </c>
      <c r="K26" s="105">
        <v>432.53</v>
      </c>
      <c r="L26" s="111">
        <f>(K26/J26-1)*100</f>
        <v>37.315470332391484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2963.53355</v>
      </c>
      <c r="C29" s="87">
        <v>2985.0284</v>
      </c>
      <c r="D29" s="134">
        <v>3040.1434</v>
      </c>
      <c r="E29" s="188" t="s">
        <v>61</v>
      </c>
      <c r="F29" s="134">
        <v>3044.5526</v>
      </c>
      <c r="G29" s="134">
        <v>2920.6540799999993</v>
      </c>
      <c r="H29" s="180">
        <f>AVERAGE(B29:F29)</f>
        <v>3008.3144875</v>
      </c>
      <c r="I29" s="181">
        <f>(H29/G29-1)*100</f>
        <v>3.0013964371980784</v>
      </c>
      <c r="J29" s="138">
        <v>2355.239315909091</v>
      </c>
      <c r="K29" s="138">
        <v>2754.8051714285716</v>
      </c>
      <c r="L29" s="138">
        <f>(K29/J29-1)*100</f>
        <v>16.9649790074625</v>
      </c>
    </row>
    <row r="30" spans="1:12" ht="15" customHeight="1">
      <c r="A30" s="129" t="s">
        <v>73</v>
      </c>
      <c r="B30" s="28">
        <v>3564.8381999999997</v>
      </c>
      <c r="C30" s="28">
        <v>3623.8112499999997</v>
      </c>
      <c r="D30" s="135">
        <v>3680.02855</v>
      </c>
      <c r="E30" s="189" t="s">
        <v>61</v>
      </c>
      <c r="F30" s="135">
        <v>3684.9889</v>
      </c>
      <c r="G30" s="135">
        <v>3459.0173999999997</v>
      </c>
      <c r="H30" s="182">
        <f>AVERAGE(B30:F30)</f>
        <v>3638.416725</v>
      </c>
      <c r="I30" s="183">
        <f>(H30/G30-1)*100</f>
        <v>5.186424474187401</v>
      </c>
      <c r="J30" s="139">
        <v>3018.7988636363643</v>
      </c>
      <c r="K30" s="139">
        <v>3455.789235714286</v>
      </c>
      <c r="L30" s="139">
        <f>(K30/J30-1)*100</f>
        <v>14.475637225844684</v>
      </c>
    </row>
    <row r="31" spans="1:12" ht="18">
      <c r="A31" s="133" t="s">
        <v>74</v>
      </c>
      <c r="B31" s="106">
        <v>1645.7339000000002</v>
      </c>
      <c r="C31" s="136">
        <v>1634.7109</v>
      </c>
      <c r="D31" s="136">
        <v>1662.81955</v>
      </c>
      <c r="E31" s="190" t="s">
        <v>61</v>
      </c>
      <c r="F31" s="136">
        <v>1613.7672</v>
      </c>
      <c r="G31" s="136">
        <v>1669.1026599999998</v>
      </c>
      <c r="H31" s="184">
        <f>AVERAGE(B31:F31)</f>
        <v>1639.2578875000002</v>
      </c>
      <c r="I31" s="185">
        <f>(H31/G31-1)*100</f>
        <v>-1.7880729097873194</v>
      </c>
      <c r="J31" s="140">
        <v>1585.5332886363635</v>
      </c>
      <c r="K31" s="140">
        <v>1812.6798595238095</v>
      </c>
      <c r="L31" s="140">
        <f>(K31/J31-1)*100</f>
        <v>14.326193749158245</v>
      </c>
    </row>
    <row r="32" spans="1:12" ht="18">
      <c r="A32" s="217" t="s">
        <v>75</v>
      </c>
      <c r="B32" s="218"/>
      <c r="C32" s="218"/>
      <c r="D32" s="218"/>
      <c r="E32" s="218"/>
      <c r="F32" s="218"/>
      <c r="G32" s="219"/>
      <c r="H32" s="219"/>
      <c r="I32" s="219"/>
      <c r="J32" s="219"/>
      <c r="K32" s="219"/>
      <c r="L32" s="219"/>
    </row>
    <row r="33" spans="1:12" ht="18">
      <c r="A33" s="202" t="s">
        <v>84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 H23:H26 H10:H12 H20:H22 H14:H16 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2021-11-29T14:35:20Z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