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0212" windowHeight="7380" activeTab="0"/>
  </bookViews>
  <sheets>
    <sheet name="Portada Ficha Regional" sheetId="1" r:id="rId1"/>
    <sheet name="Economía regional" sheetId="2" r:id="rId2"/>
    <sheet name="Antecedentes sociales" sheetId="3" r:id="rId3"/>
    <sheet name="Antecedentes ambientales" sheetId="4" r:id="rId4"/>
    <sheet name="Aspectos GyD" sheetId="5" r:id="rId5"/>
    <sheet name="Cultivos Información Anual" sheetId="6" r:id="rId6"/>
    <sheet name="Ganadería y Riego" sheetId="7" r:id="rId7"/>
    <sheet name="Exportaciones" sheetId="8" r:id="rId8"/>
    <sheet name="División Político-Adminisrativa" sheetId="9" r:id="rId9"/>
    <sheet name="Autoridades" sheetId="10" r:id="rId10"/>
  </sheets>
  <externalReferences>
    <externalReference r:id="rId13"/>
  </externalReferences>
  <definedNames>
    <definedName name="_Order1" hidden="1">255</definedName>
    <definedName name="_Sort" localSheetId="7" hidden="1">#REF!</definedName>
    <definedName name="_Sort" hidden="1">#REF!</definedName>
    <definedName name="_xlfn.IFERROR" hidden="1">#NAME?</definedName>
    <definedName name="_xlnm.Print_Area" localSheetId="2">'Antecedentes sociales'!$A$1:$K$29</definedName>
    <definedName name="_xlnm.Print_Area" localSheetId="4">'Aspectos GyD'!$A$1:$I$24</definedName>
    <definedName name="_xlnm.Print_Area" localSheetId="9">'Autoridades'!$A$1:$F$45</definedName>
    <definedName name="_xlnm.Print_Area" localSheetId="5">'Cultivos Información Anual'!$A$1:$F$89</definedName>
    <definedName name="_xlnm.Print_Area" localSheetId="8">'División Político-Adminisrativa'!$A$1:$E$41</definedName>
    <definedName name="_xlnm.Print_Area" localSheetId="1">'Economía regional'!$A$1:$J$126</definedName>
    <definedName name="_xlnm.Print_Area" localSheetId="7">'Exportaciones'!$B$1:$O$53</definedName>
    <definedName name="_xlnm.Print_Area" localSheetId="6">'Ganadería y Riego'!$A$1:$I$66</definedName>
    <definedName name="_xlnm.Print_Area" localSheetId="0">'Portada Ficha Regional'!$A$1:$H$83</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 name="rangotd" localSheetId="7">OFFSET(#REF!,0,0,COUNTA(#REF!),COUNTA(#REF!))</definedName>
    <definedName name="rangotd">OFFSET(#REF!,0,0,COUNTA(#REF!),COUNTA(#REF!))</definedName>
    <definedName name="sin_transacciones" localSheetId="7">#REF!</definedName>
    <definedName name="sin_transacciones">#REF!</definedName>
  </definedNames>
  <calcPr fullCalcOnLoad="1"/>
</workbook>
</file>

<file path=xl/sharedStrings.xml><?xml version="1.0" encoding="utf-8"?>
<sst xmlns="http://schemas.openxmlformats.org/spreadsheetml/2006/main" count="739" uniqueCount="465">
  <si>
    <t>Superficie (Km2)</t>
  </si>
  <si>
    <t>% en la superficie nacional*</t>
  </si>
  <si>
    <t>Total</t>
  </si>
  <si>
    <t>% en la población nacional</t>
  </si>
  <si>
    <t>Población (hab)</t>
  </si>
  <si>
    <t>Densidad (hab/km2)</t>
  </si>
  <si>
    <t>Otros</t>
  </si>
  <si>
    <t>EMPLEO REGIONAL</t>
  </si>
  <si>
    <t>Total País</t>
  </si>
  <si>
    <t>Región</t>
  </si>
  <si>
    <t>Rural</t>
  </si>
  <si>
    <t>Total regional</t>
  </si>
  <si>
    <t>Variación</t>
  </si>
  <si>
    <t>Choclo</t>
  </si>
  <si>
    <t>Especie</t>
  </si>
  <si>
    <t>UDI</t>
  </si>
  <si>
    <t>Provincia</t>
  </si>
  <si>
    <t>Partido</t>
  </si>
  <si>
    <t>RN</t>
  </si>
  <si>
    <t>Comuna</t>
  </si>
  <si>
    <t>PS</t>
  </si>
  <si>
    <t>CULTIVOS</t>
  </si>
  <si>
    <t>GANADERÍA</t>
  </si>
  <si>
    <t>RIEGO</t>
  </si>
  <si>
    <t>ECONOMÍA REGIONAL</t>
  </si>
  <si>
    <t>ASPECTOS GEOGRÁFICOS Y DEMOGRÁFICOS</t>
  </si>
  <si>
    <t>AUTORIDADES</t>
  </si>
  <si>
    <t>M</t>
  </si>
  <si>
    <t>Región/País</t>
  </si>
  <si>
    <t>DIVISIÓN POLÍTICO-ADMINISTRATIVA</t>
  </si>
  <si>
    <t>Capital provincial</t>
  </si>
  <si>
    <t>Comunas</t>
  </si>
  <si>
    <t>Naranjo</t>
  </si>
  <si>
    <t>Limonero</t>
  </si>
  <si>
    <t>Olivo</t>
  </si>
  <si>
    <t>País</t>
  </si>
  <si>
    <t>Palto</t>
  </si>
  <si>
    <t>Tomate consumo fresco</t>
  </si>
  <si>
    <t>Información anual</t>
  </si>
  <si>
    <t>Lechuga</t>
  </si>
  <si>
    <t>Variedades tintas</t>
  </si>
  <si>
    <t>Variedades blancas</t>
  </si>
  <si>
    <t>PPD</t>
  </si>
  <si>
    <t>IND</t>
  </si>
  <si>
    <t>Nogal</t>
  </si>
  <si>
    <t>Zanahoria</t>
  </si>
  <si>
    <t>Almendro</t>
  </si>
  <si>
    <t>Bosque Natural por tipo Forestal, (ha)</t>
  </si>
  <si>
    <t>Esclerófilo</t>
  </si>
  <si>
    <t>Eucaliptus globulus</t>
  </si>
  <si>
    <t>Pinus radiata</t>
  </si>
  <si>
    <t>Otras especies</t>
  </si>
  <si>
    <t>Información Anual</t>
  </si>
  <si>
    <t>Fuente: elaborado por ODEPA con antecedentes del INE.</t>
  </si>
  <si>
    <t>Año</t>
  </si>
  <si>
    <t>Beneficio de ganado bovino: en toneladas de carne en vara</t>
  </si>
  <si>
    <t>PDC</t>
  </si>
  <si>
    <t>Poroto granado</t>
  </si>
  <si>
    <t>Cebolla de guarda</t>
  </si>
  <si>
    <t>Tipo Forestal</t>
  </si>
  <si>
    <t>A continuación, se exponen datos obtenidos desde variadas fuentes, como los catastros frutícolas, las estadísticas continuas del INE, el catastro vitícola nacional y del anuario forestal, entre otras.</t>
  </si>
  <si>
    <t>COMERCIO EXTERIOR</t>
  </si>
  <si>
    <t>POBREZA</t>
  </si>
  <si>
    <t>TABLA DE CONTENIDO</t>
  </si>
  <si>
    <t>Página</t>
  </si>
  <si>
    <t>Publicación de la Oficina de Estudios y Políticas Agrarias (Odepa)</t>
  </si>
  <si>
    <t>del Ministerio de Agricultura, Gobierno de Chile</t>
  </si>
  <si>
    <t>Se puede reproducir total o parcialmente citando la fuente</t>
  </si>
  <si>
    <t xml:space="preserve">www.odepa.gob.cl  </t>
  </si>
  <si>
    <t>Aspectos Geográficos y Demográficos</t>
  </si>
  <si>
    <t>División Político-Administrativa</t>
  </si>
  <si>
    <t>Autoridades</t>
  </si>
  <si>
    <t>Antecedentes Sociales Regionales</t>
  </si>
  <si>
    <t>Economía Regional</t>
  </si>
  <si>
    <t>Cultivos: Información Anual</t>
  </si>
  <si>
    <t>Ganadería y Riego</t>
  </si>
  <si>
    <t>Exportaciones</t>
  </si>
  <si>
    <t>de Valparaíso</t>
  </si>
  <si>
    <t>Región Valparaíso</t>
  </si>
  <si>
    <t>Repollo</t>
  </si>
  <si>
    <t>Ajo</t>
  </si>
  <si>
    <t>Duraznero tipo conservero</t>
  </si>
  <si>
    <t>Vid de mesa</t>
  </si>
  <si>
    <t>Mandarino</t>
  </si>
  <si>
    <t>Fuente: elaborado por Odepa a partir de información del catastro frutícola para la Región de Valparaíso; Odepa - Ciren.</t>
  </si>
  <si>
    <t>San Felipe</t>
  </si>
  <si>
    <t>Quillota</t>
  </si>
  <si>
    <t>Petorca</t>
  </si>
  <si>
    <t>Los Andes</t>
  </si>
  <si>
    <t>Valparaíso</t>
  </si>
  <si>
    <t>San Antonio</t>
  </si>
  <si>
    <t>Marga Marga</t>
  </si>
  <si>
    <t>Isla de Pascua</t>
  </si>
  <si>
    <t>San Esteban</t>
  </si>
  <si>
    <t>Rinconada</t>
  </si>
  <si>
    <t>Calle Larga</t>
  </si>
  <si>
    <t>Provincia: Los Andes</t>
  </si>
  <si>
    <t>Provincia: Isla de Pascua</t>
  </si>
  <si>
    <t>La Ligua</t>
  </si>
  <si>
    <t>Cabildo</t>
  </si>
  <si>
    <t>Papudo</t>
  </si>
  <si>
    <t>Zapallar</t>
  </si>
  <si>
    <t>Provincia: Petorca</t>
  </si>
  <si>
    <t>Puchuncaví</t>
  </si>
  <si>
    <t>Juan Fernández</t>
  </si>
  <si>
    <t>Quintero</t>
  </si>
  <si>
    <t>Concón</t>
  </si>
  <si>
    <t>Viña del Mar</t>
  </si>
  <si>
    <t>Villa Alemana</t>
  </si>
  <si>
    <t>Quilpué</t>
  </si>
  <si>
    <t>Casablanca</t>
  </si>
  <si>
    <t>Provincia: Valparaíso</t>
  </si>
  <si>
    <t>Putaendo</t>
  </si>
  <si>
    <t>Catemu</t>
  </si>
  <si>
    <t>Santa María</t>
  </si>
  <si>
    <t>Panquehue</t>
  </si>
  <si>
    <t>Provincia: San Felipe de Aconcagua</t>
  </si>
  <si>
    <t>Provincia: Quillota</t>
  </si>
  <si>
    <t>Nogales</t>
  </si>
  <si>
    <t>Calera</t>
  </si>
  <si>
    <t>La Cruz</t>
  </si>
  <si>
    <t>Hijuelas</t>
  </si>
  <si>
    <t>Limache</t>
  </si>
  <si>
    <t>Olmué</t>
  </si>
  <si>
    <t>Algarrobo</t>
  </si>
  <si>
    <t>El Quisco</t>
  </si>
  <si>
    <t>El Tabo</t>
  </si>
  <si>
    <t>Cartagena</t>
  </si>
  <si>
    <t>Santo Domingo</t>
  </si>
  <si>
    <t>Provincia: San Antonio</t>
  </si>
  <si>
    <t>Daniel Morales Espíndola</t>
  </si>
  <si>
    <t>Juan Fernandez</t>
  </si>
  <si>
    <t>Mauricio Carrasco Pardo</t>
  </si>
  <si>
    <t>Rodrigo García Tapia</t>
  </si>
  <si>
    <t>PRO</t>
  </si>
  <si>
    <t>Francisco Chahuán Chahuán</t>
  </si>
  <si>
    <t>Ricardo Lagos Weber</t>
  </si>
  <si>
    <t>San Felipe de Aconcagua</t>
  </si>
  <si>
    <t>* No se considera en el cálculo el Territorio Antártico Chileno.</t>
  </si>
  <si>
    <t>Fuente: Congreso Nacional; Ministerio del Interior y Seguridad Pública; Sistema Nacional de Información Municipal.</t>
  </si>
  <si>
    <t>En este apartado se exponen dos cuadros de comercio exterior. El primero corresponde a un resumen con el monto acumulado de exportaciones de los principales rubros presentes en la región, con su respectiva comparación en relación al mismo período del año anterior. Por otro lado, el segundo cuadro revela en detalle los principales productos exportados desde la región.</t>
  </si>
  <si>
    <t>Principales rubros silvoagropecuarios exportados por región (Miles de dólares FOB)*</t>
  </si>
  <si>
    <t>Rubros</t>
  </si>
  <si>
    <t>Región/país</t>
  </si>
  <si>
    <t>Participación</t>
  </si>
  <si>
    <t>* Cifras sujetas a revisión por informes de variación de valor (IVV).</t>
  </si>
  <si>
    <t>Fuente: elaborado por Odepa con información del Servicio Nacional de Aduanas.</t>
  </si>
  <si>
    <t>Principales productos silvoagropecuarios exportados *</t>
  </si>
  <si>
    <t>Productos</t>
  </si>
  <si>
    <t>Codigo SACH</t>
  </si>
  <si>
    <t>Unidad</t>
  </si>
  <si>
    <t>Volumen (miles)</t>
  </si>
  <si>
    <t>Valor (miles de dólares FOB)*</t>
  </si>
  <si>
    <t>Partic.</t>
  </si>
  <si>
    <t>* Cifras sujetas a revisión por informes de variación de valor (IVV). Las exportaciones regionales no necesariamente indican que se producen en la región.</t>
  </si>
  <si>
    <t>COLOCACIONES BANCARIAS</t>
  </si>
  <si>
    <t xml:space="preserve">El siguiente cuadro expone información referente a las colocaciones totales netas según actividad económica, preferentemente agrícola, y región. Los montos especificados incluyen moneda chilena y extranjera, esta última se ha convertido al tipo de cambio de representación contable a la fecha respectiva. </t>
  </si>
  <si>
    <t>Colocaciones por actividad económica y región</t>
  </si>
  <si>
    <t>(saldo en millones de pesos)</t>
  </si>
  <si>
    <t>Agricultura y ganadería</t>
  </si>
  <si>
    <t>Fruticultura</t>
  </si>
  <si>
    <t>Silvicultura y extracción de madera</t>
  </si>
  <si>
    <t>Total Silvoagropecuario</t>
  </si>
  <si>
    <t>Región/Total Silvoagropecuario</t>
  </si>
  <si>
    <t>Total Actividades por Región</t>
  </si>
  <si>
    <t>Silvoagropecuario/Región</t>
  </si>
  <si>
    <t>Fuente: Superintendencia de Bancos e Instituciones Financieras Chile, información financiera, productos.</t>
  </si>
  <si>
    <t>Llaillay</t>
  </si>
  <si>
    <t>Papa</t>
  </si>
  <si>
    <t>Poroto</t>
  </si>
  <si>
    <t>Fuente: elaborado por Odepa con información de la encuesta de superficie sembrada de cultivos anuales, INE.</t>
  </si>
  <si>
    <t>Liliana Yáñez Barrios</t>
  </si>
  <si>
    <t>ILE</t>
  </si>
  <si>
    <t>Cebolla temprana</t>
  </si>
  <si>
    <t>Existencia de ganado caprino en explotaciones de 20 cabezas y más, según regiones seleccionadas</t>
  </si>
  <si>
    <t>Existencias de ganado caprino (número de cabezas)</t>
  </si>
  <si>
    <t>Particpación regional</t>
  </si>
  <si>
    <t>Existencia de ganado bovino en explotaciones de 10 cabezas y más, según regiones seleccionadas</t>
  </si>
  <si>
    <t>Existencias de ganado bovino (número de cabezas)</t>
  </si>
  <si>
    <t xml:space="preserve">Valparaíso </t>
  </si>
  <si>
    <t>Superficie regional vitivinícola (ha)</t>
  </si>
  <si>
    <t>Vides de Vinificación</t>
  </si>
  <si>
    <t>Edgardo González</t>
  </si>
  <si>
    <t>Margarita Osorio</t>
  </si>
  <si>
    <t xml:space="preserve">Manuel Rivera Martínez </t>
  </si>
  <si>
    <t>José Luis Yáñez</t>
  </si>
  <si>
    <t>Superficie regional de cultivos anuales</t>
  </si>
  <si>
    <t>Trigo Harinero</t>
  </si>
  <si>
    <t>Maíz Consumo</t>
  </si>
  <si>
    <t>Palma Chilena</t>
  </si>
  <si>
    <t>Ciprés de la Cordillera</t>
  </si>
  <si>
    <t>Superficie regional hortícola por especie (ha).</t>
  </si>
  <si>
    <t>Urbano</t>
  </si>
  <si>
    <t>Roble Hualo</t>
  </si>
  <si>
    <t>VII Censo Agropecuario y Forestal 2007, Encuesta de caprinos 2010,2013, 2015 y 2017</t>
  </si>
  <si>
    <t>Provincia: Marga Marga</t>
  </si>
  <si>
    <t>Puchincaví</t>
  </si>
  <si>
    <t>Quinteros</t>
  </si>
  <si>
    <t>Fuente: elaborado por Odepa a partir de información de la Subsecretaría de Desarrollo Regional y Administrativo (SUBDERE).</t>
  </si>
  <si>
    <t xml:space="preserve">La Región de Valparaíso (V), cuya capital es Valparaíso, se ubicada en la zona central de Chile. Esta región cuenta con una superficie total de 16.396,1 kilómetros cuadrados, que representa el 2,2% del territorio nacional. Dentro de su superficie se considera el territorio insular, compuesto por las islas de Pascua, Salas y Gómez, San Félix y San Ambrosio, y el Archipiélago Juan Fernández compuesto por las islas Alejandro Selkirk, Robinson Crusoe y Santa Clara.  Cifras del Censo 2017, indican que la población alcanza los 1.815.902 habitantes (880.215 hombres y 935.687 mujeres). Presenta un clima templado de tipo mediterráneo, donde las precipitaciones tienen mayor importancia y regularidad. De esta forma, la presencia de humedad, además de un relieve que permite el desarrollo de sistemas hidrográficos de tipo andino y costero, hace que la vegetación sea más variada en comparación a las regiones ubicadas al norte de ésta.
</t>
  </si>
  <si>
    <t xml:space="preserve">Mujeres/Hombres (%) </t>
  </si>
  <si>
    <t>Fuente: Elaborado por Odepa con información del INE.</t>
  </si>
  <si>
    <t>H</t>
  </si>
  <si>
    <t>Isabel Allende Bussi</t>
  </si>
  <si>
    <t>Juan Ignacio Latorre Riveros</t>
  </si>
  <si>
    <t>RD</t>
  </si>
  <si>
    <t>Kenneth Pugh Olavarría</t>
  </si>
  <si>
    <t>Actividad</t>
  </si>
  <si>
    <t>Fuente: Elaborado por Odepa con información del Banco Central de Chile.</t>
  </si>
  <si>
    <t xml:space="preserve">Región/País </t>
  </si>
  <si>
    <t>Pedro Pablo Edmunds Paoa</t>
  </si>
  <si>
    <t xml:space="preserve">ANTECEDENTES SOCIALES REGIONALES </t>
  </si>
  <si>
    <t>Arica y Parinacota</t>
  </si>
  <si>
    <t>Tarapacá</t>
  </si>
  <si>
    <t>Antofagasta</t>
  </si>
  <si>
    <t>Atacama</t>
  </si>
  <si>
    <t>Coquimbo</t>
  </si>
  <si>
    <t>O'Higgins</t>
  </si>
  <si>
    <t>Ñuble</t>
  </si>
  <si>
    <t>La Araucanía</t>
  </si>
  <si>
    <t>Los Ríos</t>
  </si>
  <si>
    <t>Los Lagos</t>
  </si>
  <si>
    <t>Aysén</t>
  </si>
  <si>
    <t>Magallanes</t>
  </si>
  <si>
    <t>Ruralidad INE  (%)</t>
  </si>
  <si>
    <t>Ruralidad OCDE  (%)</t>
  </si>
  <si>
    <t>Zona rural INE: Asentamiento humano que posee 1.000 o menos habitantes, o entre 1.001 o 2.000 habitantes, con menos del 50% de su población económicamente activa dedicada a actividades secundarias y/o terciarias.</t>
  </si>
  <si>
    <t>Zona rural OCDE: Se analiza la densidad de población a nivel de distrito censal y luego se agrega a nivel de comuna, clasificando las comunas como rurales, mixtas o urbanas de acuerdo al porcentaje de su población que vive en distritos censales de baja densidad. (Densidad menor a 150 hab./km2).</t>
  </si>
  <si>
    <t>*Otras actividades: pesca, industria de productos alimenticios, bebidad y tabacos, industria de la madera y muebles</t>
  </si>
  <si>
    <t>Otras Actividades *</t>
  </si>
  <si>
    <t>Las series encadenadas no son aditivas, por lo que los agregados difieren de la suma de sus componentes.</t>
  </si>
  <si>
    <t>Trigo Candeal</t>
  </si>
  <si>
    <t>Otras</t>
  </si>
  <si>
    <t xml:space="preserve">Coquimbo </t>
  </si>
  <si>
    <t>Metropolitana</t>
  </si>
  <si>
    <t>O´Higgins</t>
  </si>
  <si>
    <t>Maule</t>
  </si>
  <si>
    <t>Biobío</t>
  </si>
  <si>
    <t>Participación de la agricultura (A)/(B)</t>
  </si>
  <si>
    <t>Hombre</t>
  </si>
  <si>
    <t>Mujer</t>
  </si>
  <si>
    <t>Total (A)</t>
  </si>
  <si>
    <t>Total (B)</t>
  </si>
  <si>
    <t>Agropecuario-silvícola </t>
  </si>
  <si>
    <t>Pesca</t>
  </si>
  <si>
    <t>Minería</t>
  </si>
  <si>
    <t>Electricidad, gas, agua y gestión de desechos</t>
  </si>
  <si>
    <t>Transporte, información y comunicaciones</t>
  </si>
  <si>
    <t>Servicios financieros y empresariales</t>
  </si>
  <si>
    <t>Servicios de vivienda e inmobiliarios</t>
  </si>
  <si>
    <t>Servicios personales</t>
  </si>
  <si>
    <t>Superficie regional frutal por especie (ha).</t>
  </si>
  <si>
    <t>(miles de millones de pesos encadenados)</t>
  </si>
  <si>
    <t>Subtotal regionalizado</t>
  </si>
  <si>
    <t xml:space="preserve">Total </t>
  </si>
  <si>
    <t>Participación por categoría a nivel regional</t>
  </si>
  <si>
    <t>Empleador</t>
  </si>
  <si>
    <t>Cuenta propia</t>
  </si>
  <si>
    <t xml:space="preserve">Goteo </t>
  </si>
  <si>
    <t>Microaspersión</t>
  </si>
  <si>
    <t xml:space="preserve">Surco </t>
  </si>
  <si>
    <t xml:space="preserve">Tazas </t>
  </si>
  <si>
    <t xml:space="preserve">Tendido </t>
  </si>
  <si>
    <t xml:space="preserve">Provincia </t>
  </si>
  <si>
    <t>Superficie frutícola bajo riego por provincia y región por sistema de riego (ha)</t>
  </si>
  <si>
    <t>Otros*</t>
  </si>
  <si>
    <t>Sector Silvoagropecuario</t>
  </si>
  <si>
    <t>(UTCUTS: Uso de tierras, cambio de uso de tierras y silvicultura)   </t>
  </si>
  <si>
    <t> Emisiones regionales      </t>
  </si>
  <si>
    <t> * Balance de emisiones totales de todos los sectores de la región (emisiones 14.727,6 kTCO2eq – absorciones 2.209,8kTCO2eq)</t>
  </si>
  <si>
    <t xml:space="preserve">ANTECEDENTES AMBIENTALES REGIONALES </t>
  </si>
  <si>
    <t>EMISIONES REGIONALES DE GASES DE EFECTO INVERNADERO (GEI)</t>
  </si>
  <si>
    <t>Fuente: Sistema Nacional de Inventario de Gases de Efecto Invernadero, 2018</t>
  </si>
  <si>
    <r>
      <t>Total emisiones de todos los sectores (Energía, Residuos, Agricultura, Procesos Industriales y Uso de productos) en la región corresponde a 14.727,6 kTCO</t>
    </r>
    <r>
      <rPr>
        <vertAlign val="subscript"/>
        <sz val="11"/>
        <color indexed="8"/>
        <rFont val="Calibri"/>
        <family val="2"/>
      </rPr>
      <t>2</t>
    </r>
    <r>
      <rPr>
        <sz val="11"/>
        <color indexed="8"/>
        <rFont val="Calibri"/>
        <family val="2"/>
      </rPr>
      <t>eq, en el cual la participación de agricultura en emisiones regionales: 3%</t>
    </r>
  </si>
  <si>
    <r>
      <t>Total balance* en región 16.937,4 kTCO</t>
    </r>
    <r>
      <rPr>
        <b/>
        <vertAlign val="subscript"/>
        <sz val="11"/>
        <color indexed="8"/>
        <rFont val="Calibri"/>
        <family val="2"/>
      </rPr>
      <t>2</t>
    </r>
    <r>
      <rPr>
        <b/>
        <sz val="11"/>
        <color indexed="8"/>
        <rFont val="Calibri"/>
        <family val="2"/>
      </rPr>
      <t>eq </t>
    </r>
  </si>
  <si>
    <r>
      <t>Balance sector silvoagropecuario: 2.586,4 kTCO</t>
    </r>
    <r>
      <rPr>
        <b/>
        <vertAlign val="subscript"/>
        <sz val="11"/>
        <color indexed="8"/>
        <rFont val="Calibri"/>
        <family val="2"/>
      </rPr>
      <t>2</t>
    </r>
    <r>
      <rPr>
        <b/>
        <sz val="11"/>
        <color indexed="8"/>
        <rFont val="Calibri"/>
        <family val="2"/>
      </rPr>
      <t>eq</t>
    </r>
  </si>
  <si>
    <t>Antecedentes Ambientales Regionales</t>
  </si>
  <si>
    <t>12</t>
  </si>
  <si>
    <t xml:space="preserve">Fuente: INE, Series Trimestrales </t>
  </si>
  <si>
    <t>Total Nacional</t>
  </si>
  <si>
    <t xml:space="preserve">*Criterio INE (entidad rural): asentamiento humano con población menor o igual a 1.000 habitantes, o entre 1.001 y 2.000 habitantes donde más del 50% de la población que declara haber trabajado se dedica a actividades primarias. </t>
  </si>
  <si>
    <t>PIB Regional 2018</t>
  </si>
  <si>
    <t>Ppersonal no remunerado</t>
  </si>
  <si>
    <t>VII Censo Agropecuario y Forestal 2007, Encuesta de bovinos 2013, 2015, 2017 y 2019</t>
  </si>
  <si>
    <t>Producto  Interno Bruto (PIB)</t>
  </si>
  <si>
    <t>PIB  Silvoagropecuario (SAP)</t>
  </si>
  <si>
    <t>Cebada Forrajera</t>
  </si>
  <si>
    <t>Teatinos 40, piso 7. Santiago, Chile</t>
  </si>
  <si>
    <t>Teléfono : 800360990</t>
  </si>
  <si>
    <t xml:space="preserve">% Población en situación de pobreza por ingresos </t>
  </si>
  <si>
    <t>Criterio INE*</t>
  </si>
  <si>
    <t>Rodrigo Mundaca</t>
  </si>
  <si>
    <t>Delegados/as</t>
  </si>
  <si>
    <t>Ignacio Gamalier Villalobos</t>
  </si>
  <si>
    <t>Patricio Pallares Valenzuela</t>
  </si>
  <si>
    <t>Victor Donoso Oyanedel</t>
  </si>
  <si>
    <t>Claudia Adasme Donoso</t>
  </si>
  <si>
    <t>Gustavo Alessandri Bascuñan</t>
  </si>
  <si>
    <t>Mauricio Quiroz Chamorro</t>
  </si>
  <si>
    <t>Rodrigo Díaz Brito</t>
  </si>
  <si>
    <t>Carmen Castillo Taucher</t>
  </si>
  <si>
    <t>Manuel León Saa</t>
  </si>
  <si>
    <t>Gonzalo Vergara Lizana</t>
  </si>
  <si>
    <t>Johnny Piraíno Meneses</t>
  </si>
  <si>
    <t>Filomena Navia Hevia</t>
  </si>
  <si>
    <t>Dino Paolo Lotito Flores</t>
  </si>
  <si>
    <t>Constanza Lizana Sierra</t>
  </si>
  <si>
    <t>Alfonso Muñoz Aravena</t>
  </si>
  <si>
    <t>José Jofré Bustos</t>
  </si>
  <si>
    <t>Francisco Riquelme López</t>
  </si>
  <si>
    <t>Valeria Melipillán Figueroa</t>
  </si>
  <si>
    <t>CS</t>
  </si>
  <si>
    <t>Jorge Sharp Fajardo</t>
  </si>
  <si>
    <t>Javiera Toledo Muñoz</t>
  </si>
  <si>
    <t>Macarena Ripamonti Serrano</t>
  </si>
  <si>
    <t>Freddy Ramírez Villalobos</t>
  </si>
  <si>
    <t>Pablo Manríquez  Angulo</t>
  </si>
  <si>
    <t>Marcos Morales Ureta</t>
  </si>
  <si>
    <t>Dina González Alfaro</t>
  </si>
  <si>
    <t>Juan galdames Carmona</t>
  </si>
  <si>
    <t>Christián Ortega Villagras</t>
  </si>
  <si>
    <t>Jorge Elías Jil Herrera</t>
  </si>
  <si>
    <t>PH</t>
  </si>
  <si>
    <t>José Saavedra Ibacache</t>
  </si>
  <si>
    <t>Oscar Calderón Sánchez</t>
  </si>
  <si>
    <t>Gobernador regional</t>
  </si>
  <si>
    <t>Ocupación agricultura, ganadería, silvicultura y pesca</t>
  </si>
  <si>
    <t>Total país ocupados/as</t>
  </si>
  <si>
    <t xml:space="preserve">N° Ocupados/as por categoría </t>
  </si>
  <si>
    <t>Asalariado/a</t>
  </si>
  <si>
    <t>Senadores/as</t>
  </si>
  <si>
    <t>Diputados/as</t>
  </si>
  <si>
    <t>Delegado/a regional</t>
  </si>
  <si>
    <t>Chiara Barchiesi</t>
  </si>
  <si>
    <t>PREP</t>
  </si>
  <si>
    <t>María Francisca Bello</t>
  </si>
  <si>
    <t>PCS</t>
  </si>
  <si>
    <t>Jorge Brito</t>
  </si>
  <si>
    <t>Andrés Celis</t>
  </si>
  <si>
    <t>Luis Alberto Cuello</t>
  </si>
  <si>
    <t>PC</t>
  </si>
  <si>
    <t>Tomás De Rementería</t>
  </si>
  <si>
    <t>Camila Flores</t>
  </si>
  <si>
    <t>Diego Ibáñez</t>
  </si>
  <si>
    <t>Tomás De RementeríaLagomarsino</t>
  </si>
  <si>
    <t>Andrés Longton</t>
  </si>
  <si>
    <t>Catalina Marzán</t>
  </si>
  <si>
    <t>Gaspar Rivas</t>
  </si>
  <si>
    <t>PDG</t>
  </si>
  <si>
    <t>Camila Rojas</t>
  </si>
  <si>
    <t>COMUNES</t>
  </si>
  <si>
    <t>Luis Sánchez</t>
  </si>
  <si>
    <t>Hotuiti Teao</t>
  </si>
  <si>
    <t>Alcaldes/as</t>
  </si>
  <si>
    <t>Sofía González Cortés</t>
  </si>
  <si>
    <t>Juliette Hotus Paoa</t>
  </si>
  <si>
    <t>Luis Soto Pérez</t>
  </si>
  <si>
    <t>Cristían Aravena Reyes</t>
  </si>
  <si>
    <t>Fidel Cueto Rosales</t>
  </si>
  <si>
    <t>José Orrego Ramirez</t>
  </si>
  <si>
    <t>Caroline Sireau Guajardo</t>
  </si>
  <si>
    <t>Seremi Agricultura</t>
  </si>
  <si>
    <t>Producto interno bruto (PIB) por región y PIB Silvoagropecuario (SAP), volumen a precios del año anterior encadenado, series empalmadas, referencia 2018.</t>
  </si>
  <si>
    <t/>
  </si>
  <si>
    <t>Participación % Regional en el PIB SAP 2018</t>
  </si>
  <si>
    <t>Arica y Parinacota </t>
  </si>
  <si>
    <t>Metropolitana de Santiago</t>
  </si>
  <si>
    <t>OHiggins</t>
  </si>
  <si>
    <t>Extrarregional</t>
  </si>
  <si>
    <t>Producto Interno Bruto</t>
  </si>
  <si>
    <t>www.bcentral.cl</t>
  </si>
  <si>
    <t>Producto Interno Bruto por Región, Volumen a Precios Año Anterior Encadenado, Referencia 2018</t>
  </si>
  <si>
    <t>Industria manufacturera</t>
  </si>
  <si>
    <t>Construcción</t>
  </si>
  <si>
    <t>Comercio</t>
  </si>
  <si>
    <t>Restaurantes y hoteles</t>
  </si>
  <si>
    <t>Administración pública</t>
  </si>
  <si>
    <t>Producto interno bruto</t>
  </si>
  <si>
    <t>Participación regional 2018</t>
  </si>
  <si>
    <t>PIB Regional 2021</t>
  </si>
  <si>
    <t>Directora y Representante Legal</t>
  </si>
  <si>
    <r>
      <t>Emisiones Agricultura         376,6 KtCO</t>
    </r>
    <r>
      <rPr>
        <vertAlign val="subscript"/>
        <sz val="11"/>
        <color indexed="8"/>
        <rFont val="Calibri"/>
        <family val="2"/>
      </rPr>
      <t>2</t>
    </r>
    <r>
      <rPr>
        <sz val="11"/>
        <color indexed="8"/>
        <rFont val="Calibri"/>
        <family val="2"/>
      </rPr>
      <t>eq</t>
    </r>
  </si>
  <si>
    <r>
      <t>Absorciones UTCUTS              2.209,8 kTCO</t>
    </r>
    <r>
      <rPr>
        <vertAlign val="subscript"/>
        <sz val="11"/>
        <color indexed="8"/>
        <rFont val="Calibri"/>
        <family val="2"/>
      </rPr>
      <t>2</t>
    </r>
    <r>
      <rPr>
        <sz val="11"/>
        <color indexed="8"/>
        <rFont val="Calibri"/>
        <family val="2"/>
      </rPr>
      <t>eq   </t>
    </r>
  </si>
  <si>
    <t>Los valores que correspondan a absorciones o captura, se indican con signo negativo para representar su calidad de sumidero de gases de efecto invernadero</t>
  </si>
  <si>
    <t>Región 2022</t>
  </si>
  <si>
    <t>País 2022</t>
  </si>
  <si>
    <t>Fuente: elaborado por Odepa con información del INE, encuesta de superficie hortícola 2022</t>
  </si>
  <si>
    <t>Coliflor</t>
  </si>
  <si>
    <t>Región 2022/2023</t>
  </si>
  <si>
    <t>País        2022/2023</t>
  </si>
  <si>
    <t>Apicultura</t>
  </si>
  <si>
    <t xml:space="preserve">Apiarios </t>
  </si>
  <si>
    <t xml:space="preserve">Colmenas </t>
  </si>
  <si>
    <t xml:space="preserve">Apicultores  </t>
  </si>
  <si>
    <t xml:space="preserve">   Mujeres </t>
  </si>
  <si>
    <t xml:space="preserve">  Hombres </t>
  </si>
  <si>
    <t xml:space="preserve">  Personas jurídicas</t>
  </si>
  <si>
    <t>Variación 2022/2021</t>
  </si>
  <si>
    <t>PIB Regional 2022</t>
  </si>
  <si>
    <t xml:space="preserve"> Valparaíso y Metropolitana</t>
  </si>
  <si>
    <t>Periodo</t>
  </si>
  <si>
    <t>Fuente: elaborado por Odepa a partir de encuesta criaderos de cerdos INE.</t>
  </si>
  <si>
    <t>Existencia de cerdos en criadreos</t>
  </si>
  <si>
    <t>Beneficio de  porcinos</t>
  </si>
  <si>
    <t>(ton de carne en vara)</t>
  </si>
  <si>
    <t>Porcinos</t>
  </si>
  <si>
    <t>Fuente: Casen 2022</t>
  </si>
  <si>
    <t>3-5</t>
  </si>
  <si>
    <t>8</t>
  </si>
  <si>
    <t>9-10</t>
  </si>
  <si>
    <t>13</t>
  </si>
  <si>
    <t>14</t>
  </si>
  <si>
    <t>Región 2023</t>
  </si>
  <si>
    <t>Cerezo</t>
  </si>
  <si>
    <t>Fuente: Elaborado por Odepa con información del SAG, catastro vitícola nacional 2022</t>
  </si>
  <si>
    <t>Fuente: SAG 2022 -SIPEC APÍCOLA</t>
  </si>
  <si>
    <t>Fuente: elaborado por Odepa a partir de información del catastro frutícola 2023; Odepa - Ciren. Otros*: curva de nivel y bordes.</t>
  </si>
  <si>
    <t>11</t>
  </si>
  <si>
    <t>Daniel Muñoz Pereira</t>
  </si>
  <si>
    <t>Yolanda  Cisternas Núñez</t>
  </si>
  <si>
    <t>Fuente: Instituto Forestal, Anuario Forestal 2023</t>
  </si>
  <si>
    <t>Inventario de bosques plantados por especie acumulado a diciembre de 2021 (ha)</t>
  </si>
  <si>
    <t>Actualización enero de 2024</t>
  </si>
  <si>
    <t>Andrea García Lizama</t>
  </si>
  <si>
    <t>Empleo regional trimestre movil sep - nov 2023</t>
  </si>
  <si>
    <t>Octubre de 2023</t>
  </si>
  <si>
    <t>ene-dic</t>
  </si>
  <si>
    <t>Fruta fresca</t>
  </si>
  <si>
    <t>Vinos y alcoholes</t>
  </si>
  <si>
    <t>Frutas procesadas</t>
  </si>
  <si>
    <t>Carne de ave</t>
  </si>
  <si>
    <t>Semillas siembra</t>
  </si>
  <si>
    <t>Hortalizas procesadas</t>
  </si>
  <si>
    <t>Hortalizas y tubérculos frescos</t>
  </si>
  <si>
    <t>Miel natural</t>
  </si>
  <si>
    <t>Lácteos</t>
  </si>
  <si>
    <t>22/23</t>
  </si>
  <si>
    <t>Kilo neto</t>
  </si>
  <si>
    <t>Litro</t>
  </si>
  <si>
    <t>Uva fresca, las demás variedades (desde 2012)</t>
  </si>
  <si>
    <t>Las demás paltas (aguacates), variedad Hass, frescas o secas (desde 2012)</t>
  </si>
  <si>
    <t>Las demás cerezas dulces (Prunus avium), frescas (desde 2012)</t>
  </si>
  <si>
    <t>Pasas morenas</t>
  </si>
  <si>
    <t>Mezclas de vino tinto con denominación de origen con capacidad inferior o igual a 2 lts (desde 2012)</t>
  </si>
  <si>
    <t>Mandarinas (incluidas las tangerinas y satsumas), frescas o secas (desde 2017)</t>
  </si>
  <si>
    <t>Trozos y despojos de pechuga deshuesada de pavo (gallipavo), congelados (desde 2017)</t>
  </si>
  <si>
    <t>Las demás nueces de nogal con cáscara, frescas o secas (desde 2022)</t>
  </si>
  <si>
    <t>Vino Cabernet Sauvignon con denominación de origen con capacidad inferior o igual a 2 lts (desde 2012)</t>
  </si>
  <si>
    <t>Duraznos, incluidos los griñones y nectarinas, en mitades, conservados al natural o en almíbar</t>
  </si>
  <si>
    <t>Las demás uvas fresca, variedad Red Globe (desde 2012)</t>
  </si>
  <si>
    <t>Naranjas, frescas o secas</t>
  </si>
  <si>
    <t>Las demás preparaciones alimenticias no expresadas ni comprendidas en otra parte (desde 2022)</t>
  </si>
  <si>
    <t>Mezclas de vinos blancos con denominación de origen con capacidad inferior o igual a 2 lts (desde 2012)</t>
  </si>
  <si>
    <t>Limones ( Citrus limon, Citrus limonum), frescos o secos</t>
  </si>
  <si>
    <t>Las demás nueces de nogal sin cáscara, frescas o secas excepto enteras (desde 2022)</t>
  </si>
  <si>
    <t>Las demás pasas, excepto morenas</t>
  </si>
  <si>
    <t>Las demás uvas frescas, variedad Thompson Seedless (Sultanina) (desde 2012)</t>
  </si>
  <si>
    <t>Extractos, esencias y concentrados a base de té</t>
  </si>
  <si>
    <t>Vino Chardonnay con denominación de origen con capacidad inferior o igual a 2 lts (desde 2012)</t>
  </si>
  <si>
    <t>Pinot Noir - Pinot Negro</t>
  </si>
  <si>
    <t>Cabernet Sauvignon - Cabernet</t>
  </si>
  <si>
    <t>Syrah - Sirah, Shiraz</t>
  </si>
  <si>
    <t>Sauvignon Blanc</t>
  </si>
  <si>
    <t>Chardonnay - Pinot Chardonnay</t>
  </si>
  <si>
    <t>Pinot Gris</t>
  </si>
</sst>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 #,##0_-;\-* #,##0_-;_-* &quot;-&quot;_-;_-@_-"/>
    <numFmt numFmtId="178" formatCode="_-&quot;$&quot;\ * #,##0.00_-;\-&quot;$&quot;\ * #,##0.00_-;_-&quot;$&quot;\ * &quot;-&quot;??_-;_-@_-"/>
    <numFmt numFmtId="179" formatCode="_-* #,##0.00_-;\-* #,##0.00_-;_-* &quot;-&quot;??_-;_-@_-"/>
    <numFmt numFmtId="180" formatCode="0.0%"/>
    <numFmt numFmtId="181" formatCode="#,##0.0"/>
    <numFmt numFmtId="182" formatCode="_(* #,##0_);_(* \(#,##0\);_(* &quot;-&quot;??_);_(@_)"/>
    <numFmt numFmtId="183" formatCode="0.0"/>
    <numFmt numFmtId="184" formatCode="_-* #,##0.0_-;\-* #,##0.0_-;_-* &quot;-&quot;??_-;_-@_-"/>
    <numFmt numFmtId="185" formatCode="0.000%"/>
    <numFmt numFmtId="186" formatCode="00000000"/>
    <numFmt numFmtId="187" formatCode="_-* #,##0_-;\-* #,##0_-;_-* &quot;-&quot;??_-;_-@_-"/>
    <numFmt numFmtId="188" formatCode="[$-10C0A]#,###,##0"/>
    <numFmt numFmtId="189" formatCode="[$-10409]#,##0;\-#,##0"/>
    <numFmt numFmtId="190" formatCode="_-* #,##0\ _€_-;\-* #,##0\ _€_-;_-* &quot;-&quot;??\ _€_-;_-@_-"/>
    <numFmt numFmtId="191" formatCode="_-* #,##0.0\ _€_-;\-* #,##0.0\ _€_-;_-* &quot;-&quot;??\ _€_-;_-@_-"/>
    <numFmt numFmtId="192" formatCode="[$-10C0A]#,##0.0;\-#,##0.0"/>
    <numFmt numFmtId="193" formatCode="_-* #,##0.0\ _€_-;\-* #,##0.0\ _€_-;_-* &quot;-&quot;\ _€_-;_-@_-"/>
    <numFmt numFmtId="194" formatCode="_ * #,##0.0_ ;_ * \-#,##0.0_ ;_ * &quot;-&quot;_ ;_ @_ "/>
    <numFmt numFmtId="195" formatCode="_ * #,##0.0_ ;_ * \-#,##0.0_ ;_ * &quot;-&quot;?_ ;_ @_ "/>
    <numFmt numFmtId="196" formatCode="[$-1340A]#,##0;\-#,##0"/>
    <numFmt numFmtId="197" formatCode="[$-1340A]#,##0;\(#,##0\)"/>
    <numFmt numFmtId="198" formatCode="_(* #,##0_);_(* \(#,##0\);_(* &quot;-&quot;_);_(@_)"/>
    <numFmt numFmtId="199" formatCode="yyyy"/>
    <numFmt numFmtId="200" formatCode="_ * #,##0.00_ ;_ * \-#,##0.00_ ;_ * &quot;-&quot;_ ;_ @_ "/>
    <numFmt numFmtId="201" formatCode="&quot;Sí&quot;;&quot;Sí&quot;;&quot;No&quot;"/>
    <numFmt numFmtId="202" formatCode="&quot;Verdadero&quot;;&quot;Verdadero&quot;;&quot;Falso&quot;"/>
    <numFmt numFmtId="203" formatCode="&quot;Activado&quot;;&quot;Activado&quot;;&quot;Desactivado&quot;"/>
    <numFmt numFmtId="204" formatCode="[$€-2]\ #,##0.00_);[Red]\([$€-2]\ #,##0.00\)"/>
    <numFmt numFmtId="205" formatCode="[$-10C0A]#,##0;\-#,##0"/>
    <numFmt numFmtId="206" formatCode="[$-10C0A]#,##0.0"/>
    <numFmt numFmtId="207" formatCode="[$-10C0A]#,##0"/>
  </numFmts>
  <fonts count="131">
    <font>
      <sz val="11"/>
      <color theme="1"/>
      <name val="Calibri"/>
      <family val="2"/>
    </font>
    <font>
      <sz val="11"/>
      <color indexed="8"/>
      <name val="Calibri"/>
      <family val="2"/>
    </font>
    <font>
      <sz val="10"/>
      <name val="Arial"/>
      <family val="2"/>
    </font>
    <font>
      <sz val="12"/>
      <name val="Arial"/>
      <family val="2"/>
    </font>
    <font>
      <b/>
      <sz val="9"/>
      <name val="Verdana"/>
      <family val="2"/>
    </font>
    <font>
      <sz val="8"/>
      <name val="Verdana"/>
      <family val="2"/>
    </font>
    <font>
      <sz val="9"/>
      <name val="Verdana"/>
      <family val="2"/>
    </font>
    <font>
      <sz val="7"/>
      <name val="Verdana"/>
      <family val="2"/>
    </font>
    <font>
      <b/>
      <sz val="10"/>
      <name val="Arial"/>
      <family val="2"/>
    </font>
    <font>
      <sz val="10"/>
      <name val="Verdana"/>
      <family val="2"/>
    </font>
    <font>
      <sz val="10"/>
      <name val="Courier"/>
      <family val="3"/>
    </font>
    <font>
      <b/>
      <sz val="11"/>
      <name val="Verdana"/>
      <family val="2"/>
    </font>
    <font>
      <b/>
      <sz val="12"/>
      <name val="Verdana"/>
      <family val="2"/>
    </font>
    <font>
      <b/>
      <sz val="10"/>
      <color indexed="8"/>
      <name val="Calibri"/>
      <family val="2"/>
    </font>
    <font>
      <sz val="10"/>
      <color indexed="8"/>
      <name val="Calibri"/>
      <family val="2"/>
    </font>
    <font>
      <b/>
      <sz val="11"/>
      <color indexed="8"/>
      <name val="Calibri"/>
      <family val="2"/>
    </font>
    <font>
      <vertAlign val="subscript"/>
      <sz val="11"/>
      <color indexed="8"/>
      <name val="Calibri"/>
      <family val="2"/>
    </font>
    <font>
      <b/>
      <vertAlign val="subscript"/>
      <sz val="11"/>
      <color indexed="8"/>
      <name val="Calibri"/>
      <family val="2"/>
    </font>
    <font>
      <sz val="10"/>
      <color indexed="8"/>
      <name val="Arial"/>
      <family val="2"/>
    </font>
    <font>
      <b/>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2"/>
      <color indexed="8"/>
      <name val="Calibri"/>
      <family val="2"/>
    </font>
    <font>
      <sz val="12"/>
      <color indexed="8"/>
      <name val="Calibri"/>
      <family val="2"/>
    </font>
    <font>
      <b/>
      <sz val="12"/>
      <name val="Calibri"/>
      <family val="2"/>
    </font>
    <font>
      <b/>
      <sz val="9"/>
      <color indexed="8"/>
      <name val="Calibri"/>
      <family val="2"/>
    </font>
    <font>
      <b/>
      <sz val="10"/>
      <name val="Calibri"/>
      <family val="2"/>
    </font>
    <font>
      <sz val="10"/>
      <name val="Calibri"/>
      <family val="2"/>
    </font>
    <font>
      <i/>
      <sz val="10"/>
      <name val="Calibri"/>
      <family val="2"/>
    </font>
    <font>
      <b/>
      <sz val="13"/>
      <color indexed="8"/>
      <name val="Calibri"/>
      <family val="2"/>
    </font>
    <font>
      <sz val="13"/>
      <color indexed="8"/>
      <name val="Calibri"/>
      <family val="2"/>
    </font>
    <font>
      <sz val="13"/>
      <name val="Calibri"/>
      <family val="2"/>
    </font>
    <font>
      <b/>
      <sz val="13"/>
      <name val="Calibri"/>
      <family val="2"/>
    </font>
    <font>
      <sz val="16"/>
      <color indexed="8"/>
      <name val="Calibri"/>
      <family val="2"/>
    </font>
    <font>
      <b/>
      <sz val="16"/>
      <color indexed="8"/>
      <name val="Calibri"/>
      <family val="2"/>
    </font>
    <font>
      <sz val="12"/>
      <color indexed="8"/>
      <name val="Verdana"/>
      <family val="2"/>
    </font>
    <font>
      <sz val="11"/>
      <color indexed="8"/>
      <name val="Verdana"/>
      <family val="2"/>
    </font>
    <font>
      <b/>
      <sz val="10"/>
      <color indexed="8"/>
      <name val="Verdana"/>
      <family val="2"/>
    </font>
    <font>
      <sz val="12"/>
      <color indexed="63"/>
      <name val="Verdana"/>
      <family val="2"/>
    </font>
    <font>
      <sz val="10"/>
      <color indexed="8"/>
      <name val="Verdana"/>
      <family val="2"/>
    </font>
    <font>
      <sz val="7"/>
      <color indexed="8"/>
      <name val="Verdana"/>
      <family val="2"/>
    </font>
    <font>
      <b/>
      <sz val="7"/>
      <color indexed="30"/>
      <name val="Verdana"/>
      <family val="2"/>
    </font>
    <font>
      <sz val="9"/>
      <color indexed="8"/>
      <name val="Verdana"/>
      <family val="2"/>
    </font>
    <font>
      <sz val="16"/>
      <color indexed="30"/>
      <name val="Verdana"/>
      <family val="2"/>
    </font>
    <font>
      <b/>
      <sz val="12"/>
      <color indexed="63"/>
      <name val="Verdana"/>
      <family val="2"/>
    </font>
    <font>
      <b/>
      <sz val="11"/>
      <name val="Calibri"/>
      <family val="2"/>
    </font>
    <font>
      <sz val="11"/>
      <name val="Calibri"/>
      <family val="2"/>
    </font>
    <font>
      <i/>
      <sz val="11"/>
      <name val="Calibri"/>
      <family val="2"/>
    </font>
    <font>
      <b/>
      <sz val="48"/>
      <color indexed="55"/>
      <name val="Calibri"/>
      <family val="2"/>
    </font>
    <font>
      <sz val="48"/>
      <color indexed="30"/>
      <name val="Calibri"/>
      <family val="2"/>
    </font>
    <font>
      <sz val="24"/>
      <color indexed="55"/>
      <name val="Arial"/>
      <family val="2"/>
    </font>
    <font>
      <b/>
      <sz val="16"/>
      <name val="Calibri"/>
      <family val="2"/>
    </font>
    <font>
      <sz val="16"/>
      <name val="Calibri"/>
      <family val="2"/>
    </font>
    <font>
      <b/>
      <sz val="11"/>
      <color indexed="8"/>
      <name val="Arial"/>
      <family val="2"/>
    </font>
    <font>
      <b/>
      <sz val="9"/>
      <color indexed="8"/>
      <name val="Arial"/>
      <family val="2"/>
    </font>
    <font>
      <sz val="12"/>
      <name val="Calibri"/>
      <family val="2"/>
    </font>
    <font>
      <b/>
      <u val="single"/>
      <sz val="11"/>
      <color indexed="8"/>
      <name val="Calibri"/>
      <family val="2"/>
    </font>
    <font>
      <sz val="11"/>
      <color indexed="8"/>
      <name val="Arial"/>
      <family val="2"/>
    </font>
    <font>
      <sz val="9"/>
      <color indexed="8"/>
      <name val="Calibri"/>
      <family val="2"/>
    </font>
    <font>
      <b/>
      <sz val="11"/>
      <color indexed="8"/>
      <name val="Verdana"/>
      <family val="2"/>
    </font>
    <font>
      <sz val="8"/>
      <color indexed="8"/>
      <name val="Calibri"/>
      <family val="2"/>
    </font>
    <font>
      <b/>
      <sz val="11"/>
      <color indexed="57"/>
      <name val="Calibri"/>
      <family val="0"/>
    </font>
    <font>
      <sz val="11"/>
      <color indexed="57"/>
      <name val="Calibri"/>
      <family val="0"/>
    </font>
    <font>
      <b/>
      <sz val="28"/>
      <color indexed="57"/>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2"/>
      <color theme="1"/>
      <name val="Calibri"/>
      <family val="2"/>
    </font>
    <font>
      <sz val="12"/>
      <color theme="1"/>
      <name val="Calibri"/>
      <family val="2"/>
    </font>
    <font>
      <b/>
      <sz val="9"/>
      <color theme="1"/>
      <name val="Calibri"/>
      <family val="2"/>
    </font>
    <font>
      <b/>
      <sz val="10"/>
      <color theme="1"/>
      <name val="Calibri"/>
      <family val="2"/>
    </font>
    <font>
      <sz val="10"/>
      <color theme="1"/>
      <name val="Calibri"/>
      <family val="2"/>
    </font>
    <font>
      <b/>
      <sz val="13"/>
      <color theme="1"/>
      <name val="Calibri"/>
      <family val="2"/>
    </font>
    <font>
      <sz val="13"/>
      <color theme="1"/>
      <name val="Calibri"/>
      <family val="2"/>
    </font>
    <font>
      <sz val="16"/>
      <color theme="1"/>
      <name val="Calibri"/>
      <family val="2"/>
    </font>
    <font>
      <b/>
      <sz val="16"/>
      <color theme="1"/>
      <name val="Calibri"/>
      <family val="2"/>
    </font>
    <font>
      <sz val="12"/>
      <color theme="1"/>
      <name val="Verdana"/>
      <family val="2"/>
    </font>
    <font>
      <sz val="11"/>
      <color theme="1"/>
      <name val="Verdana"/>
      <family val="2"/>
    </font>
    <font>
      <b/>
      <sz val="10"/>
      <color theme="1"/>
      <name val="Verdana"/>
      <family val="2"/>
    </font>
    <font>
      <sz val="12"/>
      <color rgb="FF333333"/>
      <name val="Verdana"/>
      <family val="2"/>
    </font>
    <font>
      <sz val="10"/>
      <color theme="1"/>
      <name val="Verdana"/>
      <family val="2"/>
    </font>
    <font>
      <sz val="7"/>
      <color theme="1"/>
      <name val="Verdana"/>
      <family val="2"/>
    </font>
    <font>
      <b/>
      <sz val="7"/>
      <color rgb="FF0066CC"/>
      <name val="Verdana"/>
      <family val="2"/>
    </font>
    <font>
      <sz val="9"/>
      <color theme="1"/>
      <name val="Verdana"/>
      <family val="2"/>
    </font>
    <font>
      <sz val="16"/>
      <color rgb="FF0066CC"/>
      <name val="Verdana"/>
      <family val="2"/>
    </font>
    <font>
      <b/>
      <sz val="12"/>
      <color rgb="FF333333"/>
      <name val="Verdana"/>
      <family val="2"/>
    </font>
    <font>
      <b/>
      <sz val="48"/>
      <color rgb="FF9D9D9C"/>
      <name val="Calibri"/>
      <family val="2"/>
    </font>
    <font>
      <sz val="48"/>
      <color rgb="FF0063AF"/>
      <name val="Calibri"/>
      <family val="2"/>
    </font>
    <font>
      <sz val="24"/>
      <color rgb="FF9D9D9C"/>
      <name val="Arial"/>
      <family val="2"/>
    </font>
    <font>
      <sz val="10"/>
      <color theme="1"/>
      <name val="Arial"/>
      <family val="2"/>
    </font>
    <font>
      <b/>
      <sz val="11"/>
      <color theme="1"/>
      <name val="Arial"/>
      <family val="2"/>
    </font>
    <font>
      <b/>
      <sz val="9"/>
      <color rgb="FF000000"/>
      <name val="Arial"/>
      <family val="2"/>
    </font>
    <font>
      <b/>
      <u val="single"/>
      <sz val="11"/>
      <color theme="1"/>
      <name val="Calibri"/>
      <family val="2"/>
    </font>
    <font>
      <sz val="11"/>
      <color theme="1"/>
      <name val="Arial"/>
      <family val="2"/>
    </font>
    <font>
      <b/>
      <sz val="12"/>
      <color rgb="FF000000"/>
      <name val="Calibri"/>
      <family val="2"/>
    </font>
    <font>
      <sz val="11"/>
      <color rgb="FF000000"/>
      <name val="Calibri"/>
      <family val="2"/>
    </font>
    <font>
      <b/>
      <sz val="11"/>
      <color rgb="FF000000"/>
      <name val="Calibri"/>
      <family val="2"/>
    </font>
    <font>
      <sz val="9"/>
      <color theme="1"/>
      <name val="Calibri"/>
      <family val="2"/>
    </font>
    <font>
      <b/>
      <sz val="11"/>
      <color theme="1"/>
      <name val="Verdana"/>
      <family val="2"/>
    </font>
    <font>
      <b/>
      <sz val="9"/>
      <color theme="1"/>
      <name val="Arial"/>
      <family val="2"/>
    </font>
    <font>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DEEAF6"/>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style="thin"/>
      <top style="thin"/>
      <bottom/>
    </border>
    <border>
      <left style="thin"/>
      <right/>
      <top/>
      <bottom style="thin"/>
    </border>
    <border>
      <left/>
      <right style="thin"/>
      <top/>
      <bottom style="thin"/>
    </border>
    <border>
      <left/>
      <right/>
      <top style="thin"/>
      <bottom style="thin"/>
    </border>
    <border>
      <left/>
      <right style="thin"/>
      <top style="thin"/>
      <bottom style="thin"/>
    </border>
    <border>
      <left style="thin">
        <color rgb="FF000000"/>
      </left>
      <right/>
      <top/>
      <bottom/>
    </border>
    <border>
      <left style="thin"/>
      <right/>
      <top style="thin"/>
      <bottom style="thin"/>
    </border>
    <border>
      <left style="thin">
        <color rgb="FF000000"/>
      </left>
      <right style="thin">
        <color rgb="FF000000"/>
      </right>
      <top style="thin">
        <color rgb="FF000000"/>
      </top>
      <bottom style="thin"/>
    </border>
    <border>
      <left style="thin">
        <color rgb="FF000000"/>
      </left>
      <right style="thin">
        <color rgb="FF000000"/>
      </right>
      <top/>
      <bottom/>
    </border>
    <border>
      <left style="thin"/>
      <right style="thin"/>
      <top/>
      <bottom style="thin"/>
    </border>
    <border>
      <left/>
      <right/>
      <top/>
      <bottom style="thin"/>
    </border>
    <border>
      <left style="thin"/>
      <right style="thin"/>
      <top style="thin"/>
      <bottom/>
    </border>
    <border>
      <left style="thin"/>
      <right style="thin"/>
      <top/>
      <bottom/>
    </border>
    <border>
      <left style="thin"/>
      <right/>
      <top>
        <color indexed="63"/>
      </top>
      <bottom>
        <color indexed="63"/>
      </bottom>
    </border>
    <border>
      <left/>
      <right style="thin"/>
      <top>
        <color indexed="63"/>
      </top>
      <bottom>
        <color indexed="63"/>
      </bottom>
    </border>
    <border>
      <left/>
      <right/>
      <top/>
      <bottom style="thin">
        <color rgb="FF000000"/>
      </bottom>
    </border>
    <border>
      <left style="thin">
        <color rgb="FF000000"/>
      </left>
      <right/>
      <top style="thin">
        <color rgb="FF000000"/>
      </top>
      <bottom style="thin"/>
    </border>
    <border>
      <left/>
      <right/>
      <top style="thin">
        <color rgb="FF000000"/>
      </top>
      <bottom style="thin"/>
    </border>
    <border>
      <left/>
      <right style="thin">
        <color rgb="FF000000"/>
      </right>
      <top style="thin">
        <color rgb="FF000000"/>
      </top>
      <bottom style="thin"/>
    </border>
    <border>
      <left/>
      <right/>
      <top style="thin"/>
      <bottom/>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9" fillId="14" borderId="0" applyNumberFormat="0" applyBorder="0" applyAlignment="0" applyProtection="0"/>
    <xf numFmtId="0" fontId="79" fillId="15" borderId="0" applyNumberFormat="0" applyBorder="0" applyAlignment="0" applyProtection="0"/>
    <xf numFmtId="0" fontId="79" fillId="16" borderId="0" applyNumberFormat="0" applyBorder="0" applyAlignment="0" applyProtection="0"/>
    <xf numFmtId="0" fontId="79" fillId="17" borderId="0" applyNumberFormat="0" applyBorder="0" applyAlignment="0" applyProtection="0"/>
    <xf numFmtId="0" fontId="79" fillId="18" borderId="0" applyNumberFormat="0" applyBorder="0" applyAlignment="0" applyProtection="0"/>
    <xf numFmtId="0" fontId="79" fillId="19" borderId="0" applyNumberFormat="0" applyBorder="0" applyAlignment="0" applyProtection="0"/>
    <xf numFmtId="0" fontId="80" fillId="20" borderId="0" applyNumberFormat="0" applyBorder="0" applyAlignment="0" applyProtection="0"/>
    <xf numFmtId="0" fontId="81" fillId="21" borderId="1" applyNumberFormat="0" applyAlignment="0" applyProtection="0"/>
    <xf numFmtId="0" fontId="82" fillId="22" borderId="2" applyNumberFormat="0" applyAlignment="0" applyProtection="0"/>
    <xf numFmtId="0" fontId="83" fillId="0" borderId="3" applyNumberFormat="0" applyFill="0" applyAlignment="0" applyProtection="0"/>
    <xf numFmtId="0" fontId="84" fillId="0" borderId="4" applyNumberFormat="0" applyFill="0" applyAlignment="0" applyProtection="0"/>
    <xf numFmtId="0" fontId="85" fillId="0" borderId="0" applyNumberFormat="0" applyFill="0" applyBorder="0" applyAlignment="0" applyProtection="0"/>
    <xf numFmtId="0" fontId="79" fillId="23" borderId="0" applyNumberFormat="0" applyBorder="0" applyAlignment="0" applyProtection="0"/>
    <xf numFmtId="0" fontId="79" fillId="24" borderId="0" applyNumberFormat="0" applyBorder="0" applyAlignment="0" applyProtection="0"/>
    <xf numFmtId="0" fontId="79" fillId="25" borderId="0" applyNumberFormat="0" applyBorder="0" applyAlignment="0" applyProtection="0"/>
    <xf numFmtId="0" fontId="79" fillId="26" borderId="0" applyNumberFormat="0" applyBorder="0" applyAlignment="0" applyProtection="0"/>
    <xf numFmtId="0" fontId="79" fillId="27" borderId="0" applyNumberFormat="0" applyBorder="0" applyAlignment="0" applyProtection="0"/>
    <xf numFmtId="0" fontId="79" fillId="28" borderId="0" applyNumberFormat="0" applyBorder="0" applyAlignment="0" applyProtection="0"/>
    <xf numFmtId="0" fontId="86" fillId="29" borderId="1" applyNumberFormat="0" applyAlignment="0" applyProtection="0"/>
    <xf numFmtId="0" fontId="87" fillId="0" borderId="0" applyNumberFormat="0" applyFill="0" applyBorder="0" applyAlignment="0" applyProtection="0"/>
    <xf numFmtId="0" fontId="88" fillId="0" borderId="0" applyNumberFormat="0" applyFill="0" applyBorder="0" applyAlignment="0" applyProtection="0"/>
    <xf numFmtId="0" fontId="89" fillId="30" borderId="0" applyNumberFormat="0" applyBorder="0" applyAlignment="0" applyProtection="0"/>
    <xf numFmtId="179" fontId="0" fillId="0" borderId="0" applyFont="0" applyFill="0" applyBorder="0" applyAlignment="0" applyProtection="0"/>
    <xf numFmtId="169" fontId="0" fillId="0" borderId="0" applyFont="0" applyFill="0" applyBorder="0" applyAlignment="0" applyProtection="0"/>
    <xf numFmtId="179" fontId="2"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90" fillId="31" borderId="0" applyNumberFormat="0" applyBorder="0" applyAlignment="0" applyProtection="0"/>
    <xf numFmtId="0" fontId="10" fillId="0" borderId="0">
      <alignment/>
      <protection/>
    </xf>
    <xf numFmtId="0" fontId="2" fillId="0" borderId="0">
      <alignment/>
      <protection/>
    </xf>
    <xf numFmtId="0" fontId="3" fillId="0" borderId="0">
      <alignment/>
      <protection/>
    </xf>
    <xf numFmtId="0" fontId="2" fillId="0" borderId="0">
      <alignment/>
      <protection/>
    </xf>
    <xf numFmtId="0" fontId="3" fillId="0" borderId="0">
      <alignment/>
      <protection/>
    </xf>
    <xf numFmtId="0" fontId="0" fillId="32" borderId="5"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0" fontId="91" fillId="21" borderId="6" applyNumberFormat="0" applyAlignment="0" applyProtection="0"/>
    <xf numFmtId="0" fontId="0" fillId="0" borderId="0">
      <alignment/>
      <protection/>
    </xf>
    <xf numFmtId="0" fontId="92" fillId="0" borderId="0" applyNumberFormat="0" applyFill="0" applyBorder="0" applyAlignment="0" applyProtection="0"/>
    <xf numFmtId="0" fontId="93" fillId="0" borderId="0" applyNumberFormat="0" applyFill="0" applyBorder="0" applyAlignment="0" applyProtection="0"/>
    <xf numFmtId="0" fontId="94" fillId="0" borderId="0" applyNumberFormat="0" applyFill="0" applyBorder="0" applyAlignment="0" applyProtection="0"/>
    <xf numFmtId="0" fontId="95" fillId="0" borderId="7" applyNumberFormat="0" applyFill="0" applyAlignment="0" applyProtection="0"/>
    <xf numFmtId="0" fontId="85" fillId="0" borderId="8" applyNumberFormat="0" applyFill="0" applyAlignment="0" applyProtection="0"/>
    <xf numFmtId="0" fontId="96" fillId="0" borderId="9" applyNumberFormat="0" applyFill="0" applyAlignment="0" applyProtection="0"/>
  </cellStyleXfs>
  <cellXfs count="453">
    <xf numFmtId="0" fontId="0" fillId="0" borderId="0" xfId="0" applyFont="1" applyAlignment="1">
      <alignment/>
    </xf>
    <xf numFmtId="0" fontId="97" fillId="33" borderId="0" xfId="0" applyFont="1" applyFill="1" applyAlignment="1">
      <alignment vertical="center"/>
    </xf>
    <xf numFmtId="0" fontId="98" fillId="33" borderId="0" xfId="0" applyFont="1" applyFill="1" applyAlignment="1">
      <alignment vertical="center"/>
    </xf>
    <xf numFmtId="0" fontId="97" fillId="33" borderId="10" xfId="0" applyFont="1" applyFill="1" applyBorder="1" applyAlignment="1">
      <alignment horizontal="center" vertical="center"/>
    </xf>
    <xf numFmtId="3" fontId="98" fillId="33" borderId="10" xfId="0" applyNumberFormat="1" applyFont="1" applyFill="1" applyBorder="1" applyAlignment="1">
      <alignment vertical="center"/>
    </xf>
    <xf numFmtId="180" fontId="98" fillId="33" borderId="10" xfId="62" applyNumberFormat="1" applyFont="1" applyFill="1" applyBorder="1" applyAlignment="1">
      <alignment vertical="center"/>
    </xf>
    <xf numFmtId="0" fontId="98" fillId="33" borderId="0" xfId="0" applyFont="1" applyFill="1" applyBorder="1" applyAlignment="1">
      <alignment vertical="center"/>
    </xf>
    <xf numFmtId="0" fontId="39" fillId="33" borderId="0" xfId="0" applyFont="1" applyFill="1" applyAlignment="1">
      <alignment horizontal="left" vertical="center"/>
    </xf>
    <xf numFmtId="0" fontId="99" fillId="33" borderId="0" xfId="0" applyFont="1" applyFill="1" applyAlignment="1">
      <alignment vertical="center"/>
    </xf>
    <xf numFmtId="0" fontId="100" fillId="33" borderId="0" xfId="0" applyFont="1" applyFill="1" applyAlignment="1">
      <alignment vertical="center"/>
    </xf>
    <xf numFmtId="0" fontId="101" fillId="33" borderId="0" xfId="0" applyFont="1" applyFill="1" applyAlignment="1">
      <alignment vertical="center"/>
    </xf>
    <xf numFmtId="0" fontId="41" fillId="33" borderId="0" xfId="0" applyFont="1" applyFill="1" applyAlignment="1">
      <alignment vertical="center"/>
    </xf>
    <xf numFmtId="0" fontId="100" fillId="33" borderId="10" xfId="0" applyFont="1" applyFill="1" applyBorder="1" applyAlignment="1">
      <alignment horizontal="center" vertical="center" wrapText="1"/>
    </xf>
    <xf numFmtId="183" fontId="42" fillId="33" borderId="11" xfId="62" applyNumberFormat="1" applyFont="1" applyFill="1" applyBorder="1" applyAlignment="1">
      <alignment horizontal="center" vertical="center"/>
    </xf>
    <xf numFmtId="0" fontId="42" fillId="33" borderId="12" xfId="0" applyFont="1" applyFill="1" applyBorder="1" applyAlignment="1">
      <alignment horizontal="center" vertical="center"/>
    </xf>
    <xf numFmtId="183" fontId="42" fillId="33" borderId="13" xfId="62" applyNumberFormat="1" applyFont="1" applyFill="1" applyBorder="1" applyAlignment="1">
      <alignment horizontal="center" vertical="center"/>
    </xf>
    <xf numFmtId="0" fontId="42" fillId="33" borderId="14" xfId="0" applyFont="1" applyFill="1" applyBorder="1" applyAlignment="1">
      <alignment horizontal="center" vertical="center"/>
    </xf>
    <xf numFmtId="0" fontId="43" fillId="33" borderId="0" xfId="0" applyFont="1" applyFill="1" applyAlignment="1">
      <alignment horizontal="left" vertical="center"/>
    </xf>
    <xf numFmtId="3" fontId="42" fillId="33" borderId="0" xfId="0" applyNumberFormat="1" applyFont="1" applyFill="1" applyAlignment="1">
      <alignment vertical="center"/>
    </xf>
    <xf numFmtId="0" fontId="42" fillId="33" borderId="0" xfId="0" applyFont="1" applyFill="1" applyAlignment="1">
      <alignment vertical="center"/>
    </xf>
    <xf numFmtId="0" fontId="97" fillId="33" borderId="10" xfId="0" applyFont="1" applyFill="1" applyBorder="1" applyAlignment="1">
      <alignment horizontal="center" vertical="center" wrapText="1"/>
    </xf>
    <xf numFmtId="0" fontId="96" fillId="33" borderId="0" xfId="0" applyFont="1" applyFill="1" applyAlignment="1">
      <alignment/>
    </xf>
    <xf numFmtId="0" fontId="98" fillId="33" borderId="10" xfId="0" applyFont="1" applyFill="1" applyBorder="1" applyAlignment="1">
      <alignment vertical="center"/>
    </xf>
    <xf numFmtId="180" fontId="98" fillId="33" borderId="10" xfId="0" applyNumberFormat="1" applyFont="1" applyFill="1" applyBorder="1" applyAlignment="1">
      <alignment vertical="center"/>
    </xf>
    <xf numFmtId="0" fontId="98" fillId="33" borderId="0" xfId="0" applyFont="1" applyFill="1" applyAlignment="1">
      <alignment vertical="center" wrapText="1"/>
    </xf>
    <xf numFmtId="0" fontId="102" fillId="33" borderId="0" xfId="0" applyFont="1" applyFill="1" applyAlignment="1">
      <alignment vertical="center"/>
    </xf>
    <xf numFmtId="0" fontId="103" fillId="33" borderId="0" xfId="0" applyFont="1" applyFill="1" applyAlignment="1">
      <alignment vertical="center"/>
    </xf>
    <xf numFmtId="0" fontId="103" fillId="33" borderId="0" xfId="0" applyFont="1" applyFill="1" applyAlignment="1">
      <alignment horizontal="justify" vertical="center" wrapText="1"/>
    </xf>
    <xf numFmtId="0" fontId="102" fillId="33" borderId="0" xfId="0" applyFont="1" applyFill="1" applyAlignment="1">
      <alignment horizontal="left" vertical="center"/>
    </xf>
    <xf numFmtId="0" fontId="102" fillId="33" borderId="10" xfId="0" applyFont="1" applyFill="1" applyBorder="1" applyAlignment="1">
      <alignment horizontal="center" vertical="center" wrapText="1"/>
    </xf>
    <xf numFmtId="0" fontId="103" fillId="33" borderId="10" xfId="0" applyFont="1" applyFill="1" applyBorder="1" applyAlignment="1">
      <alignment vertical="center"/>
    </xf>
    <xf numFmtId="181" fontId="103" fillId="33" borderId="10" xfId="0" applyNumberFormat="1" applyFont="1" applyFill="1" applyBorder="1" applyAlignment="1">
      <alignment vertical="center"/>
    </xf>
    <xf numFmtId="180" fontId="103" fillId="33" borderId="10" xfId="0" applyNumberFormat="1" applyFont="1" applyFill="1" applyBorder="1" applyAlignment="1">
      <alignment vertical="center"/>
    </xf>
    <xf numFmtId="0" fontId="102" fillId="33" borderId="10" xfId="0" applyFont="1" applyFill="1" applyBorder="1" applyAlignment="1">
      <alignment horizontal="center" vertical="center"/>
    </xf>
    <xf numFmtId="179" fontId="46" fillId="33" borderId="10" xfId="51" applyFont="1" applyFill="1" applyBorder="1" applyAlignment="1">
      <alignment horizontal="left" vertical="center"/>
    </xf>
    <xf numFmtId="180" fontId="103" fillId="33" borderId="10" xfId="62" applyNumberFormat="1" applyFont="1" applyFill="1" applyBorder="1" applyAlignment="1">
      <alignment vertical="center"/>
    </xf>
    <xf numFmtId="0" fontId="47" fillId="33" borderId="0" xfId="0" applyFont="1" applyFill="1" applyAlignment="1">
      <alignment horizontal="left" vertical="center"/>
    </xf>
    <xf numFmtId="179" fontId="47" fillId="33" borderId="0" xfId="51" applyFont="1" applyFill="1" applyBorder="1" applyAlignment="1">
      <alignment horizontal="left" vertical="center"/>
    </xf>
    <xf numFmtId="0" fontId="103" fillId="33" borderId="0" xfId="0" applyFont="1" applyFill="1" applyAlignment="1">
      <alignment horizontal="center" vertical="center" wrapText="1"/>
    </xf>
    <xf numFmtId="0" fontId="103" fillId="33" borderId="15" xfId="0" applyFont="1" applyFill="1" applyBorder="1" applyAlignment="1">
      <alignment vertical="center"/>
    </xf>
    <xf numFmtId="0" fontId="103" fillId="33" borderId="16" xfId="0" applyFont="1" applyFill="1" applyBorder="1" applyAlignment="1">
      <alignment vertical="center"/>
    </xf>
    <xf numFmtId="0" fontId="103" fillId="33" borderId="10" xfId="0" applyFont="1" applyFill="1" applyBorder="1" applyAlignment="1">
      <alignment vertical="center" wrapText="1"/>
    </xf>
    <xf numFmtId="0" fontId="102" fillId="33" borderId="10" xfId="0" applyFont="1" applyFill="1" applyBorder="1" applyAlignment="1">
      <alignment vertical="center"/>
    </xf>
    <xf numFmtId="181" fontId="103" fillId="33" borderId="10" xfId="0" applyNumberFormat="1" applyFont="1" applyFill="1" applyBorder="1" applyAlignment="1">
      <alignment horizontal="right" vertical="center"/>
    </xf>
    <xf numFmtId="0" fontId="104" fillId="33" borderId="0" xfId="0" applyFont="1" applyFill="1" applyAlignment="1">
      <alignment vertical="center" wrapText="1"/>
    </xf>
    <xf numFmtId="0" fontId="104" fillId="33" borderId="0" xfId="0" applyFont="1" applyFill="1" applyAlignment="1">
      <alignment wrapText="1"/>
    </xf>
    <xf numFmtId="0" fontId="105" fillId="33" borderId="0" xfId="0" applyFont="1" applyFill="1" applyAlignment="1">
      <alignment wrapText="1"/>
    </xf>
    <xf numFmtId="0" fontId="105" fillId="33" borderId="0" xfId="0" applyFont="1" applyFill="1" applyAlignment="1">
      <alignment vertical="center" wrapText="1"/>
    </xf>
    <xf numFmtId="0" fontId="106" fillId="33" borderId="0" xfId="0" applyFont="1" applyFill="1" applyAlignment="1">
      <alignment/>
    </xf>
    <xf numFmtId="0" fontId="107" fillId="33" borderId="0" xfId="0" applyFont="1" applyFill="1" applyAlignment="1">
      <alignment/>
    </xf>
    <xf numFmtId="0" fontId="0" fillId="33" borderId="0" xfId="0" applyFill="1" applyAlignment="1">
      <alignment/>
    </xf>
    <xf numFmtId="0" fontId="108" fillId="33" borderId="0" xfId="0" applyFont="1" applyFill="1" applyAlignment="1">
      <alignment horizontal="center"/>
    </xf>
    <xf numFmtId="17" fontId="108" fillId="33" borderId="0" xfId="0" applyNumberFormat="1" applyFont="1" applyFill="1" applyAlignment="1" quotePrefix="1">
      <alignment horizontal="center"/>
    </xf>
    <xf numFmtId="0" fontId="109" fillId="33" borderId="0" xfId="0" applyFont="1" applyFill="1" applyAlignment="1">
      <alignment horizontal="left" indent="15"/>
    </xf>
    <xf numFmtId="0" fontId="110" fillId="33" borderId="0" xfId="0" applyFont="1" applyFill="1" applyAlignment="1">
      <alignment horizontal="center"/>
    </xf>
    <xf numFmtId="0" fontId="111" fillId="33" borderId="0" xfId="0" applyFont="1" applyFill="1" applyAlignment="1">
      <alignment/>
    </xf>
    <xf numFmtId="0" fontId="106" fillId="33" borderId="0" xfId="0" applyFont="1" applyFill="1" applyAlignment="1" quotePrefix="1">
      <alignment/>
    </xf>
    <xf numFmtId="0" fontId="0" fillId="33" borderId="0" xfId="0" applyFill="1" applyBorder="1" applyAlignment="1">
      <alignment/>
    </xf>
    <xf numFmtId="0" fontId="6" fillId="33" borderId="17" xfId="60" applyFont="1" applyFill="1" applyBorder="1" applyAlignment="1" applyProtection="1">
      <alignment horizontal="left" vertical="center"/>
      <protection/>
    </xf>
    <xf numFmtId="0" fontId="6" fillId="33" borderId="18" xfId="60" applyFont="1" applyFill="1" applyBorder="1" applyAlignment="1" applyProtection="1">
      <alignment horizontal="left" vertical="center"/>
      <protection/>
    </xf>
    <xf numFmtId="0" fontId="6" fillId="33" borderId="0" xfId="60" applyFont="1" applyFill="1" applyBorder="1" applyAlignment="1" applyProtection="1">
      <alignment horizontal="left" vertical="center"/>
      <protection/>
    </xf>
    <xf numFmtId="0" fontId="6" fillId="33" borderId="0" xfId="0" applyFont="1" applyFill="1" applyAlignment="1">
      <alignment vertical="center"/>
    </xf>
    <xf numFmtId="0" fontId="6" fillId="33" borderId="0" xfId="60" applyFont="1" applyFill="1" applyBorder="1" applyAlignment="1" applyProtection="1">
      <alignment vertical="center"/>
      <protection/>
    </xf>
    <xf numFmtId="0" fontId="6" fillId="33" borderId="0" xfId="60" applyFont="1" applyFill="1" applyBorder="1" applyAlignment="1" applyProtection="1">
      <alignment horizontal="center" vertical="center"/>
      <protection/>
    </xf>
    <xf numFmtId="0" fontId="6" fillId="33" borderId="0" xfId="60" applyFont="1" applyFill="1" applyBorder="1" applyAlignment="1" applyProtection="1">
      <alignment horizontal="left"/>
      <protection/>
    </xf>
    <xf numFmtId="0" fontId="6" fillId="33" borderId="0" xfId="0" applyFont="1" applyFill="1" applyBorder="1" applyAlignment="1">
      <alignment/>
    </xf>
    <xf numFmtId="0" fontId="6" fillId="33" borderId="0" xfId="60" applyFont="1" applyFill="1" applyBorder="1" applyProtection="1">
      <alignment/>
      <protection/>
    </xf>
    <xf numFmtId="0" fontId="6" fillId="33" borderId="0" xfId="60" applyFont="1" applyFill="1" applyBorder="1" applyAlignment="1" applyProtection="1">
      <alignment horizontal="right"/>
      <protection/>
    </xf>
    <xf numFmtId="0" fontId="6" fillId="33" borderId="0" xfId="0" applyFont="1" applyFill="1" applyAlignment="1">
      <alignment/>
    </xf>
    <xf numFmtId="0" fontId="5" fillId="33" borderId="0" xfId="60" applyFont="1" applyFill="1" applyBorder="1" applyAlignment="1" applyProtection="1">
      <alignment horizontal="left"/>
      <protection/>
    </xf>
    <xf numFmtId="0" fontId="5" fillId="33" borderId="0" xfId="60" applyFont="1" applyFill="1" applyBorder="1" applyProtection="1">
      <alignment/>
      <protection/>
    </xf>
    <xf numFmtId="0" fontId="5" fillId="33" borderId="0" xfId="60" applyFont="1" applyFill="1" applyBorder="1" applyAlignment="1" applyProtection="1">
      <alignment horizontal="right"/>
      <protection/>
    </xf>
    <xf numFmtId="0" fontId="4" fillId="33" borderId="0" xfId="60" applyFont="1" applyFill="1" applyBorder="1" applyAlignment="1" applyProtection="1">
      <alignment horizontal="left"/>
      <protection/>
    </xf>
    <xf numFmtId="0" fontId="9" fillId="33" borderId="0" xfId="60" applyFont="1" applyFill="1" applyBorder="1" applyProtection="1">
      <alignment/>
      <protection/>
    </xf>
    <xf numFmtId="0" fontId="5" fillId="33" borderId="0" xfId="0" applyFont="1" applyFill="1" applyAlignment="1">
      <alignment/>
    </xf>
    <xf numFmtId="0" fontId="7" fillId="33" borderId="0" xfId="0" applyFont="1" applyFill="1" applyAlignment="1">
      <alignment/>
    </xf>
    <xf numFmtId="0" fontId="112" fillId="33" borderId="0" xfId="0" applyFont="1" applyFill="1" applyAlignment="1">
      <alignment/>
    </xf>
    <xf numFmtId="0" fontId="8" fillId="33" borderId="0" xfId="0" applyFont="1" applyFill="1" applyAlignment="1">
      <alignment/>
    </xf>
    <xf numFmtId="0" fontId="9" fillId="33" borderId="15" xfId="0" applyFont="1" applyFill="1" applyBorder="1" applyAlignment="1">
      <alignment horizontal="left" vertical="center"/>
    </xf>
    <xf numFmtId="0" fontId="9" fillId="33" borderId="16" xfId="0" applyFont="1" applyFill="1" applyBorder="1" applyAlignment="1">
      <alignment horizontal="left" vertical="center"/>
    </xf>
    <xf numFmtId="0" fontId="4" fillId="33" borderId="19" xfId="60" applyFont="1" applyFill="1" applyBorder="1" applyAlignment="1" applyProtection="1">
      <alignment horizontal="center" vertical="center"/>
      <protection/>
    </xf>
    <xf numFmtId="0" fontId="108" fillId="33" borderId="0" xfId="0" applyFont="1" applyFill="1" applyBorder="1" applyAlignment="1">
      <alignment horizontal="center"/>
    </xf>
    <xf numFmtId="0" fontId="107" fillId="33" borderId="0" xfId="0" applyFont="1" applyFill="1" applyBorder="1" applyAlignment="1">
      <alignment vertical="top" wrapText="1"/>
    </xf>
    <xf numFmtId="0" fontId="6" fillId="33" borderId="0" xfId="0" applyFont="1" applyFill="1" applyBorder="1" applyAlignment="1">
      <alignment vertical="center"/>
    </xf>
    <xf numFmtId="0" fontId="107" fillId="33" borderId="0" xfId="0" applyFont="1" applyFill="1" applyBorder="1" applyAlignment="1">
      <alignment horizontal="center" vertical="top" wrapText="1"/>
    </xf>
    <xf numFmtId="0" fontId="113" fillId="33" borderId="0" xfId="0" applyFont="1" applyFill="1" applyBorder="1" applyAlignment="1">
      <alignment/>
    </xf>
    <xf numFmtId="0" fontId="114" fillId="33" borderId="0" xfId="0" applyFont="1" applyFill="1" applyAlignment="1">
      <alignment horizontal="left" indent="15"/>
    </xf>
    <xf numFmtId="0" fontId="4" fillId="33" borderId="0" xfId="60" applyFont="1" applyFill="1" applyBorder="1" applyProtection="1">
      <alignment/>
      <protection/>
    </xf>
    <xf numFmtId="0" fontId="4" fillId="33" borderId="0" xfId="60" applyFont="1" applyFill="1" applyBorder="1" applyAlignment="1" applyProtection="1">
      <alignment horizontal="center"/>
      <protection/>
    </xf>
    <xf numFmtId="0" fontId="6" fillId="33" borderId="0" xfId="60" applyFont="1" applyFill="1" applyBorder="1" applyAlignment="1" applyProtection="1">
      <alignment horizontal="center"/>
      <protection/>
    </xf>
    <xf numFmtId="0" fontId="115" fillId="33" borderId="0" xfId="0" applyFont="1" applyFill="1" applyAlignment="1">
      <alignment horizontal="left" indent="15"/>
    </xf>
    <xf numFmtId="0" fontId="5" fillId="33" borderId="0" xfId="60" applyFont="1" applyFill="1" applyBorder="1" applyAlignment="1" applyProtection="1">
      <alignment horizontal="center"/>
      <protection/>
    </xf>
    <xf numFmtId="0" fontId="5" fillId="33" borderId="0" xfId="0" applyFont="1" applyFill="1" applyBorder="1" applyAlignment="1">
      <alignment/>
    </xf>
    <xf numFmtId="0" fontId="5" fillId="33" borderId="0" xfId="0" applyFont="1" applyFill="1" applyBorder="1" applyAlignment="1">
      <alignment horizontal="justify" vertical="center" wrapText="1"/>
    </xf>
    <xf numFmtId="0" fontId="6" fillId="33" borderId="0" xfId="0" applyFont="1" applyFill="1" applyBorder="1" applyAlignment="1">
      <alignment horizontal="justify" vertical="top" wrapText="1"/>
    </xf>
    <xf numFmtId="0" fontId="106" fillId="33" borderId="0" xfId="0" applyFont="1" applyFill="1" applyBorder="1" applyAlignment="1">
      <alignment/>
    </xf>
    <xf numFmtId="0" fontId="107" fillId="33" borderId="0" xfId="0" applyFont="1" applyFill="1" applyBorder="1" applyAlignment="1">
      <alignment/>
    </xf>
    <xf numFmtId="0" fontId="114" fillId="33" borderId="0" xfId="0" applyFont="1" applyFill="1" applyBorder="1" applyAlignment="1">
      <alignment vertical="center"/>
    </xf>
    <xf numFmtId="49" fontId="87" fillId="33" borderId="16" xfId="46" applyNumberFormat="1" applyFill="1" applyBorder="1" applyAlignment="1" applyProtection="1">
      <alignment horizontal="center" vertical="center"/>
      <protection/>
    </xf>
    <xf numFmtId="49" fontId="87" fillId="33" borderId="20" xfId="46" applyNumberFormat="1" applyFill="1" applyBorder="1" applyAlignment="1" applyProtection="1">
      <alignment horizontal="center" vertical="center"/>
      <protection/>
    </xf>
    <xf numFmtId="49" fontId="87" fillId="33" borderId="10" xfId="46" applyNumberFormat="1" applyFill="1" applyBorder="1" applyAlignment="1" applyProtection="1">
      <alignment horizontal="center" vertical="center"/>
      <protection/>
    </xf>
    <xf numFmtId="49" fontId="98" fillId="33" borderId="0" xfId="0" applyNumberFormat="1" applyFont="1" applyFill="1" applyAlignment="1">
      <alignment vertical="center"/>
    </xf>
    <xf numFmtId="49" fontId="103" fillId="33" borderId="0" xfId="0" applyNumberFormat="1" applyFont="1" applyFill="1" applyAlignment="1">
      <alignment vertical="center"/>
    </xf>
    <xf numFmtId="49" fontId="101" fillId="33" borderId="0" xfId="0" applyNumberFormat="1" applyFont="1" applyFill="1" applyAlignment="1">
      <alignment vertical="center"/>
    </xf>
    <xf numFmtId="0" fontId="103" fillId="33" borderId="0" xfId="0" applyFont="1" applyFill="1" applyBorder="1" applyAlignment="1">
      <alignment vertical="center"/>
    </xf>
    <xf numFmtId="0" fontId="102" fillId="33" borderId="0" xfId="0" applyFont="1" applyFill="1" applyBorder="1" applyAlignment="1">
      <alignment horizontal="center" vertical="center" wrapText="1"/>
    </xf>
    <xf numFmtId="181" fontId="103" fillId="33" borderId="0" xfId="0" applyNumberFormat="1" applyFont="1" applyFill="1" applyBorder="1" applyAlignment="1">
      <alignment horizontal="right" vertical="center"/>
    </xf>
    <xf numFmtId="4" fontId="103" fillId="33" borderId="0" xfId="0" applyNumberFormat="1" applyFont="1" applyFill="1" applyBorder="1" applyAlignment="1">
      <alignment vertical="center"/>
    </xf>
    <xf numFmtId="180" fontId="103" fillId="33" borderId="0" xfId="62" applyNumberFormat="1" applyFont="1" applyFill="1" applyBorder="1" applyAlignment="1">
      <alignment vertical="center"/>
    </xf>
    <xf numFmtId="0" fontId="102" fillId="33" borderId="0" xfId="0" applyFont="1" applyFill="1" applyBorder="1" applyAlignment="1">
      <alignment vertical="center" wrapText="1"/>
    </xf>
    <xf numFmtId="0" fontId="41" fillId="33" borderId="0" xfId="0" applyFont="1" applyFill="1" applyAlignment="1">
      <alignment vertical="center" wrapText="1"/>
    </xf>
    <xf numFmtId="0" fontId="60" fillId="33" borderId="0" xfId="59" applyFont="1" applyFill="1">
      <alignment/>
      <protection/>
    </xf>
    <xf numFmtId="0" fontId="61" fillId="33" borderId="0" xfId="59" applyFont="1" applyFill="1">
      <alignment/>
      <protection/>
    </xf>
    <xf numFmtId="3" fontId="61" fillId="33" borderId="0" xfId="59" applyNumberFormat="1" applyFont="1" applyFill="1">
      <alignment/>
      <protection/>
    </xf>
    <xf numFmtId="0" fontId="60" fillId="33" borderId="0" xfId="59" applyFont="1" applyFill="1" applyBorder="1" applyAlignment="1">
      <alignment vertical="center" wrapText="1"/>
      <protection/>
    </xf>
    <xf numFmtId="0" fontId="60" fillId="33" borderId="0" xfId="59" applyFont="1" applyFill="1" applyBorder="1" applyAlignment="1">
      <alignment vertical="center"/>
      <protection/>
    </xf>
    <xf numFmtId="0" fontId="60" fillId="33" borderId="10" xfId="59" applyFont="1" applyFill="1" applyBorder="1" applyAlignment="1">
      <alignment horizontal="center" vertical="center"/>
      <protection/>
    </xf>
    <xf numFmtId="0" fontId="60" fillId="33" borderId="13" xfId="59" applyFont="1" applyFill="1" applyBorder="1" applyAlignment="1">
      <alignment horizontal="center" vertical="center"/>
      <protection/>
    </xf>
    <xf numFmtId="0" fontId="60" fillId="33" borderId="14" xfId="59" applyFont="1" applyFill="1" applyBorder="1" applyAlignment="1">
      <alignment horizontal="center" vertical="center"/>
      <protection/>
    </xf>
    <xf numFmtId="0" fontId="60" fillId="33" borderId="21" xfId="59" applyFont="1" applyFill="1" applyBorder="1" applyAlignment="1">
      <alignment horizontal="center" vertical="center"/>
      <protection/>
    </xf>
    <xf numFmtId="0" fontId="61" fillId="33" borderId="10" xfId="59" applyFont="1" applyFill="1" applyBorder="1" applyAlignment="1">
      <alignment vertical="center"/>
      <protection/>
    </xf>
    <xf numFmtId="3" fontId="61" fillId="33" borderId="10" xfId="59" applyNumberFormat="1" applyFont="1" applyFill="1" applyBorder="1" applyAlignment="1">
      <alignment horizontal="right" vertical="center"/>
      <protection/>
    </xf>
    <xf numFmtId="180" fontId="61" fillId="33" borderId="10" xfId="63" applyNumberFormat="1" applyFont="1" applyFill="1" applyBorder="1" applyAlignment="1">
      <alignment horizontal="right" vertical="center"/>
    </xf>
    <xf numFmtId="180" fontId="61" fillId="33" borderId="10" xfId="63" applyNumberFormat="1" applyFont="1" applyFill="1" applyBorder="1" applyAlignment="1">
      <alignment horizontal="center" vertical="center"/>
    </xf>
    <xf numFmtId="180" fontId="60" fillId="33" borderId="10" xfId="63" applyNumberFormat="1" applyFont="1" applyFill="1" applyBorder="1" applyAlignment="1">
      <alignment horizontal="center" vertical="center"/>
    </xf>
    <xf numFmtId="0" fontId="62" fillId="33" borderId="0" xfId="59" applyFont="1" applyFill="1" applyBorder="1" applyAlignment="1">
      <alignment horizontal="left" vertical="center"/>
      <protection/>
    </xf>
    <xf numFmtId="0" fontId="60" fillId="33" borderId="0" xfId="59" applyFont="1" applyFill="1" applyBorder="1" applyAlignment="1">
      <alignment horizontal="center" vertical="center"/>
      <protection/>
    </xf>
    <xf numFmtId="3" fontId="60" fillId="33" borderId="0" xfId="59" applyNumberFormat="1" applyFont="1" applyFill="1" applyBorder="1" applyAlignment="1">
      <alignment horizontal="center" vertical="center"/>
      <protection/>
    </xf>
    <xf numFmtId="180" fontId="60" fillId="33" borderId="0" xfId="63" applyNumberFormat="1" applyFont="1" applyFill="1" applyBorder="1" applyAlignment="1">
      <alignment horizontal="center" vertical="center"/>
    </xf>
    <xf numFmtId="0" fontId="60" fillId="33" borderId="0" xfId="59" applyFont="1" applyFill="1" applyBorder="1" applyAlignment="1">
      <alignment horizontal="left" vertical="center"/>
      <protection/>
    </xf>
    <xf numFmtId="0" fontId="60" fillId="33" borderId="22" xfId="59" applyFont="1" applyFill="1" applyBorder="1" applyAlignment="1">
      <alignment vertical="center" wrapText="1"/>
      <protection/>
    </xf>
    <xf numFmtId="0" fontId="60" fillId="33" borderId="23" xfId="59" applyFont="1" applyFill="1" applyBorder="1" applyAlignment="1">
      <alignment horizontal="center" vertical="center"/>
      <protection/>
    </xf>
    <xf numFmtId="16" fontId="60" fillId="33" borderId="0" xfId="59" applyNumberFormat="1" applyFont="1" applyFill="1" applyBorder="1" applyAlignment="1" quotePrefix="1">
      <alignment horizontal="center" vertical="center"/>
      <protection/>
    </xf>
    <xf numFmtId="16" fontId="60" fillId="33" borderId="21" xfId="59" applyNumberFormat="1" applyFont="1" applyFill="1" applyBorder="1" applyAlignment="1" quotePrefix="1">
      <alignment horizontal="center" vertical="center"/>
      <protection/>
    </xf>
    <xf numFmtId="0" fontId="60" fillId="33" borderId="22" xfId="59" applyFont="1" applyFill="1" applyBorder="1" applyAlignment="1">
      <alignment horizontal="center" vertical="center"/>
      <protection/>
    </xf>
    <xf numFmtId="1" fontId="60" fillId="33" borderId="21" xfId="59" applyNumberFormat="1" applyFont="1" applyFill="1" applyBorder="1" applyAlignment="1">
      <alignment horizontal="center" vertical="center"/>
      <protection/>
    </xf>
    <xf numFmtId="0" fontId="33" fillId="33" borderId="0" xfId="59" applyFont="1" applyFill="1">
      <alignment/>
      <protection/>
    </xf>
    <xf numFmtId="186" fontId="61" fillId="33" borderId="16" xfId="59" applyNumberFormat="1" applyFont="1" applyFill="1" applyBorder="1" applyAlignment="1" quotePrefix="1">
      <alignment horizontal="right" vertical="center"/>
      <protection/>
    </xf>
    <xf numFmtId="3" fontId="61" fillId="33" borderId="10" xfId="59" applyNumberFormat="1" applyFont="1" applyFill="1" applyBorder="1" applyAlignment="1">
      <alignment vertical="center"/>
      <protection/>
    </xf>
    <xf numFmtId="9" fontId="61" fillId="33" borderId="10" xfId="63" applyFont="1" applyFill="1" applyBorder="1" applyAlignment="1">
      <alignment horizontal="right" vertical="center"/>
    </xf>
    <xf numFmtId="9" fontId="61" fillId="33" borderId="10" xfId="62" applyFont="1" applyFill="1" applyBorder="1" applyAlignment="1">
      <alignment vertical="center"/>
    </xf>
    <xf numFmtId="9" fontId="61" fillId="33" borderId="10" xfId="63" applyFont="1" applyFill="1" applyBorder="1" applyAlignment="1" quotePrefix="1">
      <alignment horizontal="center" vertical="center"/>
    </xf>
    <xf numFmtId="9" fontId="61" fillId="33" borderId="10" xfId="63" applyFont="1" applyFill="1" applyBorder="1" applyAlignment="1">
      <alignment vertical="center"/>
    </xf>
    <xf numFmtId="0" fontId="61" fillId="33" borderId="16" xfId="59" applyFont="1" applyFill="1" applyBorder="1" applyAlignment="1" quotePrefix="1">
      <alignment horizontal="right" vertical="center"/>
      <protection/>
    </xf>
    <xf numFmtId="0" fontId="61" fillId="33" borderId="10" xfId="59" applyFont="1" applyFill="1" applyBorder="1" applyAlignment="1">
      <alignment horizontal="right" vertical="center"/>
      <protection/>
    </xf>
    <xf numFmtId="0" fontId="61" fillId="33" borderId="15" xfId="59" applyFont="1" applyFill="1" applyBorder="1" applyAlignment="1">
      <alignment horizontal="center" vertical="center"/>
      <protection/>
    </xf>
    <xf numFmtId="3" fontId="61" fillId="33" borderId="15" xfId="59" applyNumberFormat="1" applyFont="1" applyFill="1" applyBorder="1" applyAlignment="1">
      <alignment horizontal="center" vertical="center"/>
      <protection/>
    </xf>
    <xf numFmtId="9" fontId="61" fillId="33" borderId="16" xfId="63" applyFont="1" applyFill="1" applyBorder="1" applyAlignment="1">
      <alignment horizontal="center" vertical="center"/>
    </xf>
    <xf numFmtId="0" fontId="62" fillId="33" borderId="0" xfId="59" applyFont="1" applyFill="1">
      <alignment/>
      <protection/>
    </xf>
    <xf numFmtId="3" fontId="98" fillId="33" borderId="23" xfId="0" applyNumberFormat="1" applyFont="1" applyFill="1" applyBorder="1" applyAlignment="1">
      <alignment horizontal="right" vertical="center"/>
    </xf>
    <xf numFmtId="180" fontId="98" fillId="33" borderId="23" xfId="62" applyNumberFormat="1" applyFont="1" applyFill="1" applyBorder="1" applyAlignment="1">
      <alignment horizontal="right" vertical="center"/>
    </xf>
    <xf numFmtId="3" fontId="98" fillId="33" borderId="24" xfId="0" applyNumberFormat="1" applyFont="1" applyFill="1" applyBorder="1" applyAlignment="1">
      <alignment horizontal="right" vertical="center"/>
    </xf>
    <xf numFmtId="180" fontId="98" fillId="33" borderId="24" xfId="62" applyNumberFormat="1" applyFont="1" applyFill="1" applyBorder="1" applyAlignment="1">
      <alignment horizontal="right" vertical="center"/>
    </xf>
    <xf numFmtId="3" fontId="97" fillId="33" borderId="24" xfId="0" applyNumberFormat="1" applyFont="1" applyFill="1" applyBorder="1" applyAlignment="1">
      <alignment horizontal="right" vertical="center"/>
    </xf>
    <xf numFmtId="180" fontId="97" fillId="33" borderId="24" xfId="62" applyNumberFormat="1" applyFont="1" applyFill="1" applyBorder="1" applyAlignment="1">
      <alignment horizontal="right" vertical="center"/>
    </xf>
    <xf numFmtId="3" fontId="98" fillId="33" borderId="21" xfId="0" applyNumberFormat="1" applyFont="1" applyFill="1" applyBorder="1" applyAlignment="1">
      <alignment horizontal="right" vertical="center"/>
    </xf>
    <xf numFmtId="180" fontId="98" fillId="33" borderId="21" xfId="62" applyNumberFormat="1" applyFont="1" applyFill="1" applyBorder="1" applyAlignment="1">
      <alignment horizontal="right" vertical="center"/>
    </xf>
    <xf numFmtId="0" fontId="116" fillId="33" borderId="0" xfId="0" applyFont="1" applyFill="1" applyBorder="1" applyAlignment="1">
      <alignment vertical="center"/>
    </xf>
    <xf numFmtId="0" fontId="117" fillId="33" borderId="0" xfId="0" applyFont="1" applyFill="1" applyBorder="1" applyAlignment="1">
      <alignment vertical="center"/>
    </xf>
    <xf numFmtId="0" fontId="118" fillId="33" borderId="0" xfId="0" applyFont="1" applyFill="1" applyBorder="1" applyAlignment="1">
      <alignment vertical="center"/>
    </xf>
    <xf numFmtId="0" fontId="97" fillId="33" borderId="10" xfId="0" applyFont="1" applyFill="1" applyBorder="1" applyAlignment="1">
      <alignment horizontal="center" vertical="center"/>
    </xf>
    <xf numFmtId="0" fontId="97" fillId="33" borderId="10" xfId="0" applyFont="1" applyFill="1" applyBorder="1" applyAlignment="1">
      <alignment vertical="center"/>
    </xf>
    <xf numFmtId="181" fontId="46" fillId="33" borderId="10" xfId="49" applyNumberFormat="1" applyFont="1" applyFill="1" applyBorder="1" applyAlignment="1">
      <alignment horizontal="right" vertical="center"/>
    </xf>
    <xf numFmtId="187" fontId="98" fillId="33" borderId="10" xfId="49" applyNumberFormat="1" applyFont="1" applyFill="1" applyBorder="1" applyAlignment="1">
      <alignment vertical="center"/>
    </xf>
    <xf numFmtId="181" fontId="103" fillId="33" borderId="0" xfId="0" applyNumberFormat="1" applyFont="1" applyFill="1" applyAlignment="1">
      <alignment vertical="center"/>
    </xf>
    <xf numFmtId="0" fontId="66" fillId="33" borderId="0" xfId="0" applyFont="1" applyFill="1" applyAlignment="1">
      <alignment vertical="center"/>
    </xf>
    <xf numFmtId="0" fontId="67" fillId="33" borderId="0" xfId="0" applyFont="1" applyFill="1" applyAlignment="1">
      <alignment vertical="center"/>
    </xf>
    <xf numFmtId="0" fontId="13" fillId="0" borderId="11" xfId="0" applyFont="1" applyFill="1" applyBorder="1" applyAlignment="1" applyProtection="1">
      <alignment horizontal="center" vertical="top" wrapText="1" readingOrder="1"/>
      <protection locked="0"/>
    </xf>
    <xf numFmtId="0" fontId="13" fillId="0" borderId="10" xfId="0" applyFont="1" applyFill="1" applyBorder="1" applyAlignment="1" applyProtection="1">
      <alignment horizontal="center" vertical="top" wrapText="1" readingOrder="1"/>
      <protection locked="0"/>
    </xf>
    <xf numFmtId="0" fontId="14" fillId="0" borderId="25" xfId="0" applyFont="1" applyFill="1" applyBorder="1" applyAlignment="1" applyProtection="1">
      <alignment vertical="top" wrapText="1" readingOrder="1"/>
      <protection locked="0"/>
    </xf>
    <xf numFmtId="0" fontId="13" fillId="0" borderId="10" xfId="0" applyNumberFormat="1" applyFont="1" applyFill="1" applyBorder="1" applyAlignment="1" applyProtection="1">
      <alignment horizontal="center" vertical="top" wrapText="1" readingOrder="1"/>
      <protection locked="0"/>
    </xf>
    <xf numFmtId="0" fontId="13" fillId="0" borderId="10" xfId="0" applyFont="1" applyBorder="1" applyAlignment="1" applyProtection="1">
      <alignment horizontal="left" vertical="center" wrapText="1" readingOrder="1"/>
      <protection locked="0"/>
    </xf>
    <xf numFmtId="189" fontId="14" fillId="0" borderId="10" xfId="0" applyNumberFormat="1" applyFont="1" applyBorder="1" applyAlignment="1" applyProtection="1">
      <alignment horizontal="right" vertical="center" wrapText="1" readingOrder="1"/>
      <protection locked="0"/>
    </xf>
    <xf numFmtId="0" fontId="13" fillId="0" borderId="18" xfId="0" applyFont="1" applyFill="1" applyBorder="1" applyAlignment="1" applyProtection="1">
      <alignment vertical="top" wrapText="1" readingOrder="1"/>
      <protection locked="0"/>
    </xf>
    <xf numFmtId="189" fontId="13" fillId="0" borderId="10" xfId="0" applyNumberFormat="1" applyFont="1" applyFill="1" applyBorder="1" applyAlignment="1" applyProtection="1">
      <alignment horizontal="right" vertical="top" wrapText="1" readingOrder="1"/>
      <protection locked="0"/>
    </xf>
    <xf numFmtId="180" fontId="14" fillId="0" borderId="10" xfId="63" applyNumberFormat="1" applyFont="1" applyFill="1" applyBorder="1" applyAlignment="1" applyProtection="1">
      <alignment horizontal="right" vertical="top" wrapText="1" readingOrder="1"/>
      <protection locked="0"/>
    </xf>
    <xf numFmtId="0" fontId="41" fillId="33" borderId="10" xfId="0" applyFont="1" applyFill="1" applyBorder="1" applyAlignment="1">
      <alignment horizontal="left"/>
    </xf>
    <xf numFmtId="3" fontId="42" fillId="33" borderId="10" xfId="0" applyNumberFormat="1" applyFont="1" applyFill="1" applyBorder="1" applyAlignment="1">
      <alignment horizontal="right"/>
    </xf>
    <xf numFmtId="3" fontId="41" fillId="33" borderId="10" xfId="0" applyNumberFormat="1" applyFont="1" applyFill="1" applyBorder="1" applyAlignment="1">
      <alignment horizontal="right"/>
    </xf>
    <xf numFmtId="3" fontId="41" fillId="33" borderId="24" xfId="0" applyNumberFormat="1" applyFont="1" applyFill="1" applyBorder="1" applyAlignment="1">
      <alignment horizontal="right"/>
    </xf>
    <xf numFmtId="0" fontId="47" fillId="33" borderId="10" xfId="0" applyFont="1" applyFill="1" applyBorder="1" applyAlignment="1">
      <alignment horizontal="left" vertical="center"/>
    </xf>
    <xf numFmtId="0" fontId="102" fillId="33" borderId="23" xfId="0" applyFont="1" applyFill="1" applyBorder="1" applyAlignment="1">
      <alignment horizontal="center" vertical="center" wrapText="1"/>
    </xf>
    <xf numFmtId="0" fontId="41" fillId="33" borderId="10" xfId="0" applyFont="1" applyFill="1" applyBorder="1" applyAlignment="1">
      <alignment horizontal="center" vertical="center" wrapText="1"/>
    </xf>
    <xf numFmtId="3" fontId="101" fillId="33" borderId="0" xfId="0" applyNumberFormat="1" applyFont="1" applyFill="1" applyAlignment="1">
      <alignment vertical="center"/>
    </xf>
    <xf numFmtId="187" fontId="101" fillId="33" borderId="0" xfId="0" applyNumberFormat="1" applyFont="1" applyFill="1" applyAlignment="1">
      <alignment vertical="center"/>
    </xf>
    <xf numFmtId="180" fontId="101" fillId="33" borderId="0" xfId="0" applyNumberFormat="1" applyFont="1" applyFill="1" applyAlignment="1">
      <alignment vertical="center"/>
    </xf>
    <xf numFmtId="183" fontId="101" fillId="33" borderId="0" xfId="0" applyNumberFormat="1" applyFont="1" applyFill="1" applyAlignment="1">
      <alignment vertical="center"/>
    </xf>
    <xf numFmtId="0" fontId="102" fillId="33" borderId="0" xfId="0" applyFont="1" applyFill="1" applyAlignment="1">
      <alignment horizontal="left" vertical="center" wrapText="1"/>
    </xf>
    <xf numFmtId="0" fontId="97" fillId="33" borderId="0" xfId="0" applyFont="1" applyFill="1" applyBorder="1" applyAlignment="1">
      <alignment vertical="center"/>
    </xf>
    <xf numFmtId="0" fontId="102" fillId="33" borderId="10" xfId="0" applyFont="1" applyFill="1" applyBorder="1" applyAlignment="1">
      <alignment horizontal="left" vertical="center" wrapText="1"/>
    </xf>
    <xf numFmtId="180" fontId="102" fillId="33" borderId="10" xfId="62" applyNumberFormat="1" applyFont="1" applyFill="1" applyBorder="1" applyAlignment="1">
      <alignment horizontal="right" vertical="center" wrapText="1"/>
    </xf>
    <xf numFmtId="180" fontId="102" fillId="33" borderId="10" xfId="62" applyNumberFormat="1" applyFont="1" applyFill="1" applyBorder="1" applyAlignment="1">
      <alignment vertical="center"/>
    </xf>
    <xf numFmtId="0" fontId="102" fillId="33" borderId="10" xfId="0" applyFont="1" applyFill="1" applyBorder="1" applyAlignment="1">
      <alignment vertical="center" wrapText="1"/>
    </xf>
    <xf numFmtId="0" fontId="103" fillId="33" borderId="10" xfId="0" applyFont="1" applyFill="1" applyBorder="1" applyAlignment="1">
      <alignment horizontal="left" vertical="center" wrapText="1"/>
    </xf>
    <xf numFmtId="180" fontId="103" fillId="33" borderId="10" xfId="62" applyNumberFormat="1" applyFont="1" applyFill="1" applyBorder="1" applyAlignment="1">
      <alignment horizontal="right" vertical="center" wrapText="1"/>
    </xf>
    <xf numFmtId="181" fontId="103" fillId="33" borderId="0" xfId="0" applyNumberFormat="1" applyFont="1" applyFill="1" applyBorder="1" applyAlignment="1">
      <alignment vertical="center"/>
    </xf>
    <xf numFmtId="180" fontId="103" fillId="33" borderId="0" xfId="0" applyNumberFormat="1" applyFont="1" applyFill="1" applyBorder="1" applyAlignment="1">
      <alignment vertical="center"/>
    </xf>
    <xf numFmtId="181" fontId="102" fillId="33" borderId="0" xfId="0" applyNumberFormat="1" applyFont="1" applyFill="1" applyBorder="1" applyAlignment="1">
      <alignment horizontal="center" vertical="center"/>
    </xf>
    <xf numFmtId="180" fontId="102" fillId="33" borderId="0" xfId="0" applyNumberFormat="1" applyFont="1" applyFill="1" applyBorder="1" applyAlignment="1">
      <alignment horizontal="center" vertical="center"/>
    </xf>
    <xf numFmtId="187" fontId="103" fillId="33" borderId="0" xfId="49" applyNumberFormat="1" applyFont="1" applyFill="1" applyAlignment="1">
      <alignment vertical="center"/>
    </xf>
    <xf numFmtId="180" fontId="102" fillId="33" borderId="10" xfId="0" applyNumberFormat="1" applyFont="1" applyFill="1" applyBorder="1" applyAlignment="1">
      <alignment vertical="center"/>
    </xf>
    <xf numFmtId="0" fontId="87" fillId="33" borderId="10" xfId="46" applyNumberFormat="1" applyFill="1" applyBorder="1" applyAlignment="1" applyProtection="1">
      <alignment horizontal="center" vertical="center"/>
      <protection/>
    </xf>
    <xf numFmtId="0" fontId="97" fillId="0" borderId="0" xfId="0" applyFont="1" applyFill="1" applyAlignment="1">
      <alignment vertical="center"/>
    </xf>
    <xf numFmtId="0" fontId="98" fillId="0" borderId="0" xfId="0" applyFont="1" applyFill="1" applyAlignment="1">
      <alignment vertical="center"/>
    </xf>
    <xf numFmtId="0" fontId="98" fillId="0" borderId="0" xfId="0" applyFont="1" applyFill="1" applyBorder="1" applyAlignment="1">
      <alignment horizontal="center" vertical="center"/>
    </xf>
    <xf numFmtId="0" fontId="98" fillId="0" borderId="0" xfId="0" applyFont="1" applyFill="1" applyAlignment="1">
      <alignment/>
    </xf>
    <xf numFmtId="0" fontId="98" fillId="0" borderId="10" xfId="0" applyFont="1" applyFill="1" applyBorder="1" applyAlignment="1">
      <alignment horizontal="center" vertical="center"/>
    </xf>
    <xf numFmtId="0" fontId="97" fillId="0" borderId="0" xfId="0" applyFont="1" applyFill="1" applyAlignment="1">
      <alignment vertical="center" wrapText="1"/>
    </xf>
    <xf numFmtId="49" fontId="98" fillId="0" borderId="0" xfId="0" applyNumberFormat="1" applyFont="1" applyFill="1" applyAlignment="1">
      <alignment vertical="center"/>
    </xf>
    <xf numFmtId="0" fontId="102" fillId="0" borderId="10" xfId="0" applyFont="1" applyFill="1" applyBorder="1" applyAlignment="1">
      <alignment vertical="center"/>
    </xf>
    <xf numFmtId="189" fontId="41" fillId="33" borderId="24" xfId="0" applyNumberFormat="1" applyFont="1" applyFill="1" applyBorder="1" applyAlignment="1">
      <alignment horizontal="right"/>
    </xf>
    <xf numFmtId="189" fontId="42" fillId="33" borderId="10" xfId="0" applyNumberFormat="1" applyFont="1" applyFill="1" applyBorder="1" applyAlignment="1">
      <alignment horizontal="right"/>
    </xf>
    <xf numFmtId="181" fontId="102" fillId="33" borderId="10" xfId="0" applyNumberFormat="1" applyFont="1" applyFill="1" applyBorder="1" applyAlignment="1">
      <alignment vertical="center"/>
    </xf>
    <xf numFmtId="0" fontId="41" fillId="33" borderId="10" xfId="0" applyFont="1" applyFill="1" applyBorder="1" applyAlignment="1">
      <alignment horizontal="center" vertical="center" wrapText="1"/>
    </xf>
    <xf numFmtId="0" fontId="0" fillId="0" borderId="0" xfId="0" applyAlignment="1">
      <alignment/>
    </xf>
    <xf numFmtId="0" fontId="66" fillId="33" borderId="0" xfId="0" applyFont="1" applyFill="1" applyAlignment="1">
      <alignment vertical="center"/>
    </xf>
    <xf numFmtId="0" fontId="67" fillId="33" borderId="0" xfId="0" applyFont="1" applyFill="1" applyAlignment="1">
      <alignment vertical="center"/>
    </xf>
    <xf numFmtId="0" fontId="67" fillId="33" borderId="10" xfId="0" applyFont="1" applyFill="1" applyBorder="1" applyAlignment="1">
      <alignment vertical="center"/>
    </xf>
    <xf numFmtId="0" fontId="67" fillId="33" borderId="10" xfId="0" applyFont="1" applyFill="1" applyBorder="1" applyAlignment="1">
      <alignment horizontal="left" vertical="center"/>
    </xf>
    <xf numFmtId="0" fontId="66" fillId="33" borderId="10" xfId="0" applyFont="1" applyFill="1" applyBorder="1" applyAlignment="1">
      <alignment horizontal="center" vertical="center"/>
    </xf>
    <xf numFmtId="0" fontId="67" fillId="33" borderId="10" xfId="0" applyFont="1" applyFill="1" applyBorder="1" applyAlignment="1">
      <alignment horizontal="center" vertical="center"/>
    </xf>
    <xf numFmtId="0" fontId="66" fillId="33" borderId="0" xfId="0" applyFont="1" applyFill="1" applyAlignment="1">
      <alignment horizontal="left" vertical="center" wrapText="1"/>
    </xf>
    <xf numFmtId="0" fontId="104" fillId="33" borderId="0" xfId="0" applyFont="1" applyFill="1" applyAlignment="1">
      <alignment horizontal="center" wrapText="1"/>
    </xf>
    <xf numFmtId="0" fontId="104" fillId="33" borderId="0" xfId="0" applyFont="1" applyFill="1" applyAlignment="1">
      <alignment horizontal="center" vertical="center" wrapText="1"/>
    </xf>
    <xf numFmtId="3" fontId="97" fillId="33" borderId="10" xfId="0" applyNumberFormat="1" applyFont="1" applyFill="1" applyBorder="1" applyAlignment="1">
      <alignment horizontal="right" vertical="center"/>
    </xf>
    <xf numFmtId="180" fontId="97" fillId="33" borderId="10" xfId="62" applyNumberFormat="1" applyFont="1" applyFill="1" applyBorder="1" applyAlignment="1">
      <alignment horizontal="right" vertical="center"/>
    </xf>
    <xf numFmtId="169" fontId="98" fillId="33" borderId="10" xfId="50" applyFont="1" applyFill="1" applyBorder="1" applyAlignment="1">
      <alignment vertical="center"/>
    </xf>
    <xf numFmtId="169" fontId="97" fillId="33" borderId="10" xfId="50" applyFont="1" applyFill="1" applyBorder="1" applyAlignment="1">
      <alignment vertical="center"/>
    </xf>
    <xf numFmtId="180" fontId="97" fillId="33" borderId="10" xfId="62" applyNumberFormat="1" applyFont="1" applyFill="1" applyBorder="1" applyAlignment="1">
      <alignment vertical="center"/>
    </xf>
    <xf numFmtId="0" fontId="102" fillId="33" borderId="0" xfId="0" applyFont="1" applyFill="1" applyAlignment="1">
      <alignment horizontal="left" vertical="center" wrapText="1"/>
    </xf>
    <xf numFmtId="0" fontId="119" fillId="0" borderId="0" xfId="0" applyFont="1" applyFill="1" applyBorder="1" applyAlignment="1">
      <alignment/>
    </xf>
    <xf numFmtId="0" fontId="46" fillId="33" borderId="10" xfId="51" applyNumberFormat="1" applyFont="1" applyFill="1" applyBorder="1" applyAlignment="1">
      <alignment horizontal="left" vertical="center"/>
    </xf>
    <xf numFmtId="192" fontId="46" fillId="33" borderId="10" xfId="49" applyNumberFormat="1" applyFont="1" applyFill="1" applyBorder="1" applyAlignment="1">
      <alignment horizontal="right" vertical="center"/>
    </xf>
    <xf numFmtId="192" fontId="47" fillId="33" borderId="10" xfId="49" applyNumberFormat="1" applyFont="1" applyFill="1" applyBorder="1" applyAlignment="1">
      <alignment horizontal="right" vertical="center"/>
    </xf>
    <xf numFmtId="41" fontId="103" fillId="33" borderId="10" xfId="0" applyNumberFormat="1" applyFont="1" applyFill="1" applyBorder="1" applyAlignment="1">
      <alignment vertical="center"/>
    </xf>
    <xf numFmtId="194" fontId="103" fillId="33" borderId="10" xfId="0" applyNumberFormat="1" applyFont="1" applyFill="1" applyBorder="1" applyAlignment="1">
      <alignment vertical="center"/>
    </xf>
    <xf numFmtId="41" fontId="98" fillId="33" borderId="10" xfId="49" applyNumberFormat="1" applyFont="1" applyFill="1" applyBorder="1" applyAlignment="1">
      <alignment vertical="center"/>
    </xf>
    <xf numFmtId="9" fontId="61" fillId="33" borderId="10" xfId="63" applyFont="1" applyFill="1" applyBorder="1" applyAlignment="1">
      <alignment horizontal="center" vertical="center"/>
    </xf>
    <xf numFmtId="180" fontId="102" fillId="33" borderId="10" xfId="62" applyNumberFormat="1" applyFont="1" applyFill="1" applyBorder="1" applyAlignment="1">
      <alignment horizontal="right" vertical="center"/>
    </xf>
    <xf numFmtId="180" fontId="103" fillId="33" borderId="10" xfId="62" applyNumberFormat="1" applyFont="1" applyFill="1" applyBorder="1" applyAlignment="1">
      <alignment horizontal="right" vertical="center"/>
    </xf>
    <xf numFmtId="3" fontId="98" fillId="33" borderId="0" xfId="0" applyNumberFormat="1" applyFont="1" applyFill="1" applyAlignment="1">
      <alignment vertical="center"/>
    </xf>
    <xf numFmtId="3" fontId="97" fillId="33" borderId="0" xfId="0" applyNumberFormat="1" applyFont="1" applyFill="1" applyAlignment="1">
      <alignment vertical="center"/>
    </xf>
    <xf numFmtId="0" fontId="97" fillId="0" borderId="0" xfId="0" applyFont="1" applyAlignment="1">
      <alignment/>
    </xf>
    <xf numFmtId="0" fontId="120" fillId="0" borderId="0" xfId="0" applyFont="1" applyFill="1" applyBorder="1" applyAlignment="1">
      <alignment/>
    </xf>
    <xf numFmtId="0" fontId="121" fillId="0" borderId="10" xfId="65" applyFont="1" applyFill="1" applyBorder="1" applyAlignment="1">
      <alignment horizontal="center" vertical="center" wrapText="1"/>
      <protection/>
    </xf>
    <xf numFmtId="0" fontId="39" fillId="33" borderId="10" xfId="0" applyFont="1" applyFill="1" applyBorder="1" applyAlignment="1">
      <alignment horizontal="left" vertical="center"/>
    </xf>
    <xf numFmtId="0" fontId="70" fillId="33" borderId="10" xfId="0" applyFont="1" applyFill="1" applyBorder="1" applyAlignment="1">
      <alignment horizontal="left" vertical="center"/>
    </xf>
    <xf numFmtId="0" fontId="97" fillId="33" borderId="10" xfId="0" applyFont="1" applyFill="1" applyBorder="1" applyAlignment="1">
      <alignment horizontal="center" vertical="center" wrapText="1"/>
    </xf>
    <xf numFmtId="41" fontId="102" fillId="33" borderId="10" xfId="0" applyNumberFormat="1" applyFont="1" applyFill="1" applyBorder="1" applyAlignment="1">
      <alignment horizontal="right" vertical="center"/>
    </xf>
    <xf numFmtId="0" fontId="96" fillId="0" borderId="10" xfId="0" applyFont="1" applyBorder="1" applyAlignment="1">
      <alignment horizontal="center" vertical="center"/>
    </xf>
    <xf numFmtId="0" fontId="96" fillId="0" borderId="0" xfId="0" applyFont="1" applyAlignment="1">
      <alignment/>
    </xf>
    <xf numFmtId="0" fontId="122" fillId="0" borderId="0" xfId="0" applyFont="1" applyAlignment="1">
      <alignment/>
    </xf>
    <xf numFmtId="0" fontId="0" fillId="0" borderId="0" xfId="0" applyAlignment="1">
      <alignment horizontal="left" wrapText="1"/>
    </xf>
    <xf numFmtId="0" fontId="0" fillId="0" borderId="10" xfId="0" applyBorder="1" applyAlignment="1">
      <alignment/>
    </xf>
    <xf numFmtId="0" fontId="0" fillId="33" borderId="10" xfId="0" applyFill="1" applyBorder="1" applyAlignment="1">
      <alignment/>
    </xf>
    <xf numFmtId="0" fontId="96" fillId="0" borderId="10" xfId="0" applyFont="1" applyBorder="1" applyAlignment="1">
      <alignment/>
    </xf>
    <xf numFmtId="0" fontId="0" fillId="2" borderId="10" xfId="0" applyFill="1" applyBorder="1" applyAlignment="1">
      <alignment/>
    </xf>
    <xf numFmtId="205" fontId="102" fillId="33" borderId="10" xfId="49" applyNumberFormat="1" applyFont="1" applyFill="1" applyBorder="1" applyAlignment="1">
      <alignment horizontal="right" vertical="center" wrapText="1"/>
    </xf>
    <xf numFmtId="205" fontId="103" fillId="33" borderId="10" xfId="49" applyNumberFormat="1" applyFont="1" applyFill="1" applyBorder="1" applyAlignment="1">
      <alignment horizontal="right" vertical="center" wrapText="1"/>
    </xf>
    <xf numFmtId="0" fontId="120" fillId="0" borderId="0" xfId="0" applyFont="1" applyAlignment="1">
      <alignment/>
    </xf>
    <xf numFmtId="0" fontId="123" fillId="0" borderId="0" xfId="0" applyFont="1" applyAlignment="1">
      <alignment/>
    </xf>
    <xf numFmtId="198" fontId="123" fillId="0" borderId="0" xfId="0" applyNumberFormat="1" applyFont="1" applyAlignment="1">
      <alignment/>
    </xf>
    <xf numFmtId="180" fontId="123" fillId="0" borderId="0" xfId="0" applyNumberFormat="1" applyFont="1" applyAlignment="1">
      <alignment/>
    </xf>
    <xf numFmtId="180" fontId="123" fillId="0" borderId="0" xfId="62" applyNumberFormat="1" applyFont="1" applyAlignment="1">
      <alignment/>
    </xf>
    <xf numFmtId="180" fontId="102" fillId="33" borderId="10" xfId="0" applyNumberFormat="1" applyFont="1" applyFill="1" applyBorder="1" applyAlignment="1">
      <alignment horizontal="right" vertical="center"/>
    </xf>
    <xf numFmtId="180" fontId="103" fillId="33" borderId="10" xfId="0" applyNumberFormat="1" applyFont="1" applyFill="1" applyBorder="1" applyAlignment="1">
      <alignment horizontal="right" vertical="center"/>
    </xf>
    <xf numFmtId="41" fontId="42" fillId="33" borderId="10" xfId="0" applyNumberFormat="1" applyFont="1" applyFill="1" applyBorder="1" applyAlignment="1">
      <alignment horizontal="right"/>
    </xf>
    <xf numFmtId="41" fontId="41" fillId="33" borderId="24" xfId="0" applyNumberFormat="1" applyFont="1" applyFill="1" applyBorder="1" applyAlignment="1">
      <alignment horizontal="right"/>
    </xf>
    <xf numFmtId="194" fontId="102" fillId="33" borderId="10" xfId="0" applyNumberFormat="1" applyFont="1" applyFill="1" applyBorder="1" applyAlignment="1">
      <alignment vertical="center"/>
    </xf>
    <xf numFmtId="49" fontId="102" fillId="33" borderId="0" xfId="0" applyNumberFormat="1" applyFont="1" applyFill="1" applyAlignment="1">
      <alignment vertical="center"/>
    </xf>
    <xf numFmtId="200" fontId="103" fillId="33" borderId="10" xfId="0" applyNumberFormat="1" applyFont="1" applyFill="1" applyBorder="1" applyAlignment="1">
      <alignment vertical="center"/>
    </xf>
    <xf numFmtId="3" fontId="60" fillId="33" borderId="10" xfId="59" applyNumberFormat="1" applyFont="1" applyFill="1" applyBorder="1" applyAlignment="1">
      <alignment horizontal="right" vertical="center"/>
      <protection/>
    </xf>
    <xf numFmtId="3" fontId="60" fillId="33" borderId="15" xfId="59" applyNumberFormat="1" applyFont="1" applyFill="1" applyBorder="1" applyAlignment="1">
      <alignment horizontal="right" vertical="center"/>
      <protection/>
    </xf>
    <xf numFmtId="180" fontId="60" fillId="33" borderId="15" xfId="62" applyNumberFormat="1" applyFont="1" applyFill="1" applyBorder="1" applyAlignment="1">
      <alignment horizontal="right" vertical="center"/>
    </xf>
    <xf numFmtId="9" fontId="60" fillId="33" borderId="15" xfId="63" applyFont="1" applyFill="1" applyBorder="1" applyAlignment="1">
      <alignment horizontal="right" vertical="center"/>
    </xf>
    <xf numFmtId="194" fontId="98" fillId="33" borderId="10" xfId="0" applyNumberFormat="1" applyFont="1" applyFill="1" applyBorder="1" applyAlignment="1">
      <alignment horizontal="right" vertical="center"/>
    </xf>
    <xf numFmtId="194" fontId="97" fillId="33" borderId="10" xfId="0" applyNumberFormat="1" applyFont="1" applyFill="1" applyBorder="1" applyAlignment="1">
      <alignment horizontal="right" vertical="center"/>
    </xf>
    <xf numFmtId="195" fontId="98" fillId="33" borderId="10" xfId="0" applyNumberFormat="1" applyFont="1" applyFill="1" applyBorder="1" applyAlignment="1">
      <alignment horizontal="right" vertical="center"/>
    </xf>
    <xf numFmtId="194" fontId="98" fillId="33" borderId="10" xfId="0" applyNumberFormat="1" applyFont="1" applyFill="1" applyBorder="1" applyAlignment="1">
      <alignment vertical="center"/>
    </xf>
    <xf numFmtId="194" fontId="97" fillId="33" borderId="10" xfId="0" applyNumberFormat="1" applyFont="1" applyFill="1" applyBorder="1" applyAlignment="1">
      <alignment vertical="center"/>
    </xf>
    <xf numFmtId="0" fontId="97" fillId="33" borderId="10" xfId="0" applyFont="1" applyFill="1" applyBorder="1" applyAlignment="1">
      <alignment horizontal="left" vertical="center" wrapText="1"/>
    </xf>
    <xf numFmtId="0" fontId="98" fillId="33" borderId="23" xfId="0" applyFont="1" applyFill="1" applyBorder="1" applyAlignment="1">
      <alignment horizontal="left" vertical="center"/>
    </xf>
    <xf numFmtId="0" fontId="98" fillId="33" borderId="24" xfId="0" applyFont="1" applyFill="1" applyBorder="1" applyAlignment="1">
      <alignment horizontal="left" vertical="center"/>
    </xf>
    <xf numFmtId="0" fontId="97" fillId="33" borderId="24" xfId="0" applyFont="1" applyFill="1" applyBorder="1" applyAlignment="1">
      <alignment horizontal="left" vertical="center"/>
    </xf>
    <xf numFmtId="0" fontId="98" fillId="33" borderId="21" xfId="0" applyFont="1" applyFill="1" applyBorder="1" applyAlignment="1">
      <alignment horizontal="left" vertical="center"/>
    </xf>
    <xf numFmtId="0" fontId="102" fillId="33" borderId="10" xfId="0" applyFont="1" applyFill="1" applyBorder="1" applyAlignment="1">
      <alignment horizontal="left" vertical="center"/>
    </xf>
    <xf numFmtId="0" fontId="47" fillId="33" borderId="10" xfId="57" applyFont="1" applyFill="1" applyBorder="1" applyAlignment="1">
      <alignment horizontal="left" vertical="center"/>
      <protection/>
    </xf>
    <xf numFmtId="0" fontId="60" fillId="33" borderId="10" xfId="59" applyFont="1" applyFill="1" applyBorder="1" applyAlignment="1">
      <alignment horizontal="left" vertical="center"/>
      <protection/>
    </xf>
    <xf numFmtId="3" fontId="98" fillId="33" borderId="10" xfId="49" applyNumberFormat="1" applyFont="1" applyFill="1" applyBorder="1" applyAlignment="1">
      <alignment vertical="center"/>
    </xf>
    <xf numFmtId="0" fontId="96" fillId="0" borderId="10" xfId="0" applyFont="1" applyBorder="1" applyAlignment="1">
      <alignment horizontal="center"/>
    </xf>
    <xf numFmtId="0" fontId="67" fillId="33" borderId="10" xfId="0" applyFont="1" applyFill="1" applyBorder="1" applyAlignment="1">
      <alignment horizontal="center" vertical="center"/>
    </xf>
    <xf numFmtId="0" fontId="96" fillId="0" borderId="10" xfId="0" applyFont="1" applyBorder="1" applyAlignment="1">
      <alignment vertical="center"/>
    </xf>
    <xf numFmtId="0" fontId="0" fillId="0" borderId="10" xfId="0" applyFill="1" applyBorder="1" applyAlignment="1">
      <alignment/>
    </xf>
    <xf numFmtId="0" fontId="0" fillId="0" borderId="0" xfId="0" applyFill="1" applyAlignment="1">
      <alignment/>
    </xf>
    <xf numFmtId="0" fontId="61" fillId="0" borderId="0" xfId="0" applyFont="1" applyAlignment="1">
      <alignment/>
    </xf>
    <xf numFmtId="0" fontId="102" fillId="33" borderId="0" xfId="0" applyFont="1" applyFill="1" applyAlignment="1">
      <alignment horizontal="left" vertical="center" wrapText="1"/>
    </xf>
    <xf numFmtId="0" fontId="124" fillId="0" borderId="0" xfId="0" applyFont="1" applyBorder="1" applyAlignment="1">
      <alignment vertical="center"/>
    </xf>
    <xf numFmtId="199" fontId="124" fillId="34" borderId="23" xfId="0" applyNumberFormat="1" applyFont="1" applyFill="1" applyBorder="1" applyAlignment="1">
      <alignment horizontal="center" vertical="center"/>
    </xf>
    <xf numFmtId="199" fontId="124" fillId="34" borderId="21" xfId="0" applyNumberFormat="1" applyFont="1" applyFill="1" applyBorder="1" applyAlignment="1">
      <alignment horizontal="center" vertical="center"/>
    </xf>
    <xf numFmtId="199" fontId="124" fillId="34" borderId="10" xfId="0" applyNumberFormat="1" applyFont="1" applyFill="1" applyBorder="1" applyAlignment="1">
      <alignment horizontal="center" wrapText="1"/>
    </xf>
    <xf numFmtId="0" fontId="0" fillId="0" borderId="10" xfId="0" applyBorder="1" applyAlignment="1">
      <alignment horizontal="left" vertical="center"/>
    </xf>
    <xf numFmtId="4" fontId="0" fillId="0" borderId="10" xfId="0" applyNumberFormat="1" applyBorder="1" applyAlignment="1">
      <alignment horizontal="right" vertical="center"/>
    </xf>
    <xf numFmtId="180" fontId="0" fillId="0" borderId="10" xfId="62" applyNumberFormat="1" applyFont="1" applyBorder="1" applyAlignment="1">
      <alignment/>
    </xf>
    <xf numFmtId="180" fontId="0" fillId="0" borderId="10" xfId="0" applyNumberFormat="1" applyBorder="1" applyAlignment="1">
      <alignment/>
    </xf>
    <xf numFmtId="0" fontId="125" fillId="0" borderId="10" xfId="0" applyFont="1" applyBorder="1" applyAlignment="1">
      <alignment horizontal="left" vertical="center"/>
    </xf>
    <xf numFmtId="0" fontId="126" fillId="0" borderId="10" xfId="0" applyFont="1" applyBorder="1" applyAlignment="1">
      <alignment horizontal="left" vertical="center"/>
    </xf>
    <xf numFmtId="4" fontId="126" fillId="0" borderId="10" xfId="0" applyNumberFormat="1" applyFont="1" applyBorder="1" applyAlignment="1">
      <alignment horizontal="right" vertical="center"/>
    </xf>
    <xf numFmtId="180" fontId="126" fillId="0" borderId="10" xfId="62" applyNumberFormat="1" applyFont="1" applyBorder="1" applyAlignment="1">
      <alignment/>
    </xf>
    <xf numFmtId="180" fontId="126" fillId="0" borderId="10" xfId="0" applyNumberFormat="1" applyFont="1" applyBorder="1" applyAlignment="1">
      <alignment/>
    </xf>
    <xf numFmtId="0" fontId="0" fillId="0" borderId="10" xfId="0" applyBorder="1" applyAlignment="1">
      <alignment/>
    </xf>
    <xf numFmtId="4" fontId="126" fillId="0" borderId="10" xfId="0" applyNumberFormat="1" applyFont="1" applyBorder="1" applyAlignment="1">
      <alignment/>
    </xf>
    <xf numFmtId="0" fontId="87" fillId="0" borderId="0" xfId="46" applyAlignment="1">
      <alignment/>
    </xf>
    <xf numFmtId="0" fontId="102" fillId="0" borderId="10" xfId="0" applyFont="1" applyBorder="1" applyAlignment="1">
      <alignment/>
    </xf>
    <xf numFmtId="0" fontId="103" fillId="0" borderId="10" xfId="0" applyFont="1" applyBorder="1" applyAlignment="1">
      <alignment/>
    </xf>
    <xf numFmtId="0" fontId="103" fillId="0" borderId="10" xfId="0" applyFont="1" applyBorder="1" applyAlignment="1">
      <alignment horizontal="left" vertical="top"/>
    </xf>
    <xf numFmtId="0" fontId="103" fillId="0" borderId="10" xfId="0" applyFont="1" applyBorder="1" applyAlignment="1">
      <alignment horizontal="left"/>
    </xf>
    <xf numFmtId="0" fontId="103" fillId="0" borderId="10" xfId="0" applyFont="1" applyBorder="1" applyAlignment="1">
      <alignment horizontal="left"/>
    </xf>
    <xf numFmtId="4" fontId="102" fillId="0" borderId="10" xfId="52" applyNumberFormat="1" applyFont="1" applyBorder="1" applyAlignment="1">
      <alignment horizontal="right"/>
    </xf>
    <xf numFmtId="4" fontId="103" fillId="0" borderId="10" xfId="52" applyNumberFormat="1" applyFont="1" applyBorder="1" applyAlignment="1">
      <alignment horizontal="right"/>
    </xf>
    <xf numFmtId="4" fontId="103" fillId="0" borderId="10" xfId="52" applyNumberFormat="1" applyFont="1" applyBorder="1" applyAlignment="1">
      <alignment horizontal="right" vertical="top"/>
    </xf>
    <xf numFmtId="4" fontId="103" fillId="0" borderId="10" xfId="52" applyNumberFormat="1" applyFont="1" applyBorder="1" applyAlignment="1">
      <alignment horizontal="right"/>
    </xf>
    <xf numFmtId="4" fontId="102" fillId="33" borderId="10" xfId="62" applyNumberFormat="1" applyFont="1" applyFill="1" applyBorder="1" applyAlignment="1">
      <alignment horizontal="right" vertical="center"/>
    </xf>
    <xf numFmtId="4" fontId="103" fillId="33" borderId="10" xfId="62" applyNumberFormat="1" applyFont="1" applyFill="1" applyBorder="1" applyAlignment="1">
      <alignment horizontal="right" vertical="top"/>
    </xf>
    <xf numFmtId="4" fontId="103" fillId="33" borderId="10" xfId="62" applyNumberFormat="1" applyFont="1" applyFill="1" applyBorder="1" applyAlignment="1">
      <alignment horizontal="right" vertical="center"/>
    </xf>
    <xf numFmtId="200" fontId="102" fillId="33" borderId="10" xfId="0" applyNumberFormat="1" applyFont="1" applyFill="1" applyBorder="1" applyAlignment="1">
      <alignment vertical="center"/>
    </xf>
    <xf numFmtId="0" fontId="102" fillId="33" borderId="18" xfId="0" applyFont="1" applyFill="1" applyBorder="1" applyAlignment="1">
      <alignment horizontal="center" vertical="center" wrapText="1"/>
    </xf>
    <xf numFmtId="0" fontId="97" fillId="33" borderId="0" xfId="0" applyFont="1" applyFill="1" applyAlignment="1">
      <alignment horizontal="left" vertical="center"/>
    </xf>
    <xf numFmtId="0" fontId="124" fillId="34" borderId="10" xfId="0" applyFont="1" applyFill="1" applyBorder="1" applyAlignment="1">
      <alignment/>
    </xf>
    <xf numFmtId="41" fontId="126" fillId="0" borderId="10" xfId="50" applyNumberFormat="1" applyFont="1" applyBorder="1" applyAlignment="1">
      <alignment/>
    </xf>
    <xf numFmtId="0" fontId="2" fillId="0" borderId="0" xfId="57">
      <alignment/>
      <protection/>
    </xf>
    <xf numFmtId="14" fontId="0" fillId="0" borderId="10" xfId="0" applyNumberFormat="1" applyBorder="1" applyAlignment="1">
      <alignment vertical="center"/>
    </xf>
    <xf numFmtId="187" fontId="61" fillId="0" borderId="10" xfId="49" applyNumberFormat="1" applyFont="1" applyFill="1" applyBorder="1" applyAlignment="1">
      <alignment/>
    </xf>
    <xf numFmtId="3" fontId="8" fillId="0" borderId="10" xfId="57" applyNumberFormat="1" applyFont="1" applyBorder="1">
      <alignment/>
      <protection/>
    </xf>
    <xf numFmtId="180" fontId="61" fillId="0" borderId="10" xfId="62" applyNumberFormat="1" applyFont="1" applyFill="1" applyBorder="1" applyAlignment="1">
      <alignment/>
    </xf>
    <xf numFmtId="0" fontId="127" fillId="33" borderId="0" xfId="0" applyFont="1" applyFill="1" applyAlignment="1">
      <alignment/>
    </xf>
    <xf numFmtId="0" fontId="0" fillId="0" borderId="26" xfId="0" applyBorder="1" applyAlignment="1">
      <alignment horizontal="left"/>
    </xf>
    <xf numFmtId="187" fontId="61" fillId="0" borderId="24" xfId="49" applyNumberFormat="1" applyFont="1" applyFill="1" applyBorder="1" applyAlignment="1">
      <alignment/>
    </xf>
    <xf numFmtId="0" fontId="0" fillId="0" borderId="0" xfId="0" applyBorder="1" applyAlignment="1">
      <alignment/>
    </xf>
    <xf numFmtId="0" fontId="8" fillId="0" borderId="10" xfId="0" applyFont="1" applyBorder="1" applyAlignment="1">
      <alignment horizontal="center" vertical="center" wrapText="1"/>
    </xf>
    <xf numFmtId="0" fontId="18" fillId="0" borderId="10" xfId="0" applyFont="1" applyBorder="1" applyAlignment="1">
      <alignment horizontal="center" vertical="center" wrapText="1"/>
    </xf>
    <xf numFmtId="3" fontId="18" fillId="0" borderId="10" xfId="0" applyNumberFormat="1" applyFont="1" applyBorder="1" applyAlignment="1">
      <alignment horizontal="right" vertical="center" wrapText="1"/>
    </xf>
    <xf numFmtId="180" fontId="0" fillId="0" borderId="10" xfId="63" applyNumberFormat="1" applyFont="1" applyBorder="1" applyAlignment="1">
      <alignment/>
    </xf>
    <xf numFmtId="0" fontId="18" fillId="0" borderId="0" xfId="0" applyFont="1" applyAlignment="1">
      <alignment horizontal="left" vertical="center" wrapText="1"/>
    </xf>
    <xf numFmtId="0" fontId="18" fillId="0" borderId="0" xfId="0" applyFont="1" applyAlignment="1">
      <alignment horizontal="center" vertical="center" wrapText="1"/>
    </xf>
    <xf numFmtId="2" fontId="0" fillId="0" borderId="10" xfId="0" applyNumberFormat="1" applyBorder="1" applyAlignment="1">
      <alignment horizontal="center"/>
    </xf>
    <xf numFmtId="2" fontId="0" fillId="0" borderId="10" xfId="0" applyNumberFormat="1" applyFill="1" applyBorder="1" applyAlignment="1">
      <alignment horizontal="center"/>
    </xf>
    <xf numFmtId="2" fontId="0" fillId="2" borderId="10" xfId="0" applyNumberFormat="1" applyFill="1" applyBorder="1" applyAlignment="1">
      <alignment horizontal="center"/>
    </xf>
    <xf numFmtId="2" fontId="96" fillId="0" borderId="10" xfId="0" applyNumberFormat="1" applyFont="1" applyBorder="1" applyAlignment="1">
      <alignment horizontal="center"/>
    </xf>
    <xf numFmtId="0" fontId="98" fillId="33" borderId="10" xfId="0" applyFont="1" applyFill="1" applyBorder="1" applyAlignment="1">
      <alignment horizontal="right" vertical="center"/>
    </xf>
    <xf numFmtId="0" fontId="97" fillId="33" borderId="10" xfId="0" applyFont="1" applyFill="1" applyBorder="1" applyAlignment="1">
      <alignment horizontal="right" vertical="center"/>
    </xf>
    <xf numFmtId="41" fontId="103" fillId="33" borderId="10" xfId="0" applyNumberFormat="1" applyFont="1" applyFill="1" applyBorder="1" applyAlignment="1">
      <alignment horizontal="right" vertical="center"/>
    </xf>
    <xf numFmtId="0" fontId="108" fillId="33" borderId="0" xfId="0" applyFont="1" applyFill="1" applyAlignment="1">
      <alignment horizontal="center"/>
    </xf>
    <xf numFmtId="0" fontId="115" fillId="33" borderId="0" xfId="0" applyFont="1" applyFill="1" applyBorder="1" applyAlignment="1">
      <alignment horizontal="left" vertical="center"/>
    </xf>
    <xf numFmtId="0" fontId="12" fillId="33" borderId="0" xfId="60" applyFont="1" applyFill="1" applyBorder="1" applyAlignment="1" applyProtection="1">
      <alignment horizontal="center" vertical="center"/>
      <protection/>
    </xf>
    <xf numFmtId="0" fontId="12" fillId="33" borderId="27" xfId="60" applyFont="1" applyFill="1" applyBorder="1" applyAlignment="1" applyProtection="1">
      <alignment horizontal="center" vertical="center"/>
      <protection/>
    </xf>
    <xf numFmtId="0" fontId="11" fillId="33" borderId="28" xfId="60" applyFont="1" applyFill="1" applyBorder="1" applyAlignment="1" applyProtection="1">
      <alignment horizontal="left" vertical="center"/>
      <protection/>
    </xf>
    <xf numFmtId="0" fontId="11" fillId="33" borderId="29" xfId="60" applyFont="1" applyFill="1" applyBorder="1" applyAlignment="1" applyProtection="1">
      <alignment horizontal="left" vertical="center"/>
      <protection/>
    </xf>
    <xf numFmtId="0" fontId="11" fillId="33" borderId="30" xfId="60" applyFont="1" applyFill="1" applyBorder="1" applyAlignment="1" applyProtection="1">
      <alignment horizontal="left" vertical="center"/>
      <protection/>
    </xf>
    <xf numFmtId="0" fontId="4" fillId="33" borderId="0" xfId="60" applyFont="1" applyFill="1" applyBorder="1" applyAlignment="1" applyProtection="1">
      <alignment horizontal="center" vertical="center"/>
      <protection/>
    </xf>
    <xf numFmtId="0" fontId="5" fillId="33" borderId="0" xfId="0" applyFont="1" applyFill="1" applyBorder="1" applyAlignment="1">
      <alignment horizontal="justify" vertical="center" wrapText="1"/>
    </xf>
    <xf numFmtId="0" fontId="110" fillId="33" borderId="0" xfId="0" applyFont="1" applyFill="1" applyAlignment="1">
      <alignment horizontal="center" vertical="center"/>
    </xf>
    <xf numFmtId="0" fontId="108" fillId="33" borderId="0" xfId="0" applyFont="1" applyFill="1" applyAlignment="1">
      <alignment horizontal="center" vertical="center"/>
    </xf>
    <xf numFmtId="0" fontId="9" fillId="33" borderId="15" xfId="0" applyFont="1" applyFill="1" applyBorder="1" applyAlignment="1">
      <alignment horizontal="left" vertical="center"/>
    </xf>
    <xf numFmtId="0" fontId="9" fillId="33" borderId="16" xfId="0" applyFont="1" applyFill="1" applyBorder="1" applyAlignment="1">
      <alignment horizontal="left" vertical="center"/>
    </xf>
    <xf numFmtId="0" fontId="128" fillId="33" borderId="0" xfId="0" applyFont="1" applyFill="1" applyBorder="1" applyAlignment="1">
      <alignment horizontal="center" wrapText="1"/>
    </xf>
    <xf numFmtId="0" fontId="9" fillId="33" borderId="31" xfId="0" applyFont="1" applyFill="1" applyBorder="1" applyAlignment="1">
      <alignment horizontal="left" vertical="center"/>
    </xf>
    <xf numFmtId="0" fontId="97" fillId="33" borderId="0" xfId="0" applyFont="1" applyFill="1" applyBorder="1" applyAlignment="1">
      <alignment horizontal="center" vertical="center"/>
    </xf>
    <xf numFmtId="0" fontId="97" fillId="33" borderId="10" xfId="0" applyFont="1" applyFill="1" applyBorder="1" applyAlignment="1">
      <alignment horizontal="left" vertical="top"/>
    </xf>
    <xf numFmtId="0" fontId="97" fillId="33" borderId="10" xfId="0" applyFont="1" applyFill="1" applyBorder="1" applyAlignment="1">
      <alignment horizontal="center" vertical="center"/>
    </xf>
    <xf numFmtId="0" fontId="97" fillId="33" borderId="10" xfId="0" applyFont="1" applyFill="1" applyBorder="1" applyAlignment="1">
      <alignment horizontal="center" vertical="center" wrapText="1"/>
    </xf>
    <xf numFmtId="0" fontId="121" fillId="0" borderId="10" xfId="65" applyFont="1" applyFill="1" applyBorder="1" applyAlignment="1">
      <alignment horizontal="left" vertical="center" wrapText="1"/>
      <protection/>
    </xf>
    <xf numFmtId="0" fontId="129" fillId="33" borderId="10" xfId="0" applyFont="1" applyFill="1" applyBorder="1" applyAlignment="1">
      <alignment horizontal="center"/>
    </xf>
    <xf numFmtId="199" fontId="124" fillId="34" borderId="18" xfId="0" applyNumberFormat="1" applyFont="1" applyFill="1" applyBorder="1" applyAlignment="1">
      <alignment horizontal="center"/>
    </xf>
    <xf numFmtId="199" fontId="124" fillId="34" borderId="15" xfId="0" applyNumberFormat="1" applyFont="1" applyFill="1" applyBorder="1" applyAlignment="1">
      <alignment horizontal="center"/>
    </xf>
    <xf numFmtId="199" fontId="124" fillId="34" borderId="16" xfId="0" applyNumberFormat="1" applyFont="1" applyFill="1" applyBorder="1" applyAlignment="1">
      <alignment horizontal="center"/>
    </xf>
    <xf numFmtId="199" fontId="124" fillId="34" borderId="10" xfId="0" applyNumberFormat="1" applyFont="1" applyFill="1" applyBorder="1" applyAlignment="1">
      <alignment horizontal="center" vertical="center" wrapText="1"/>
    </xf>
    <xf numFmtId="0" fontId="124" fillId="0" borderId="0" xfId="0" applyFont="1" applyBorder="1" applyAlignment="1">
      <alignment horizontal="left" vertical="center" wrapText="1"/>
    </xf>
    <xf numFmtId="0" fontId="98" fillId="33" borderId="0" xfId="0" applyFont="1" applyFill="1" applyAlignment="1">
      <alignment horizontal="justify" vertical="center" wrapText="1"/>
    </xf>
    <xf numFmtId="0" fontId="0" fillId="0" borderId="0" xfId="0" applyAlignment="1">
      <alignment horizontal="left" wrapText="1"/>
    </xf>
    <xf numFmtId="0" fontId="96" fillId="0" borderId="11" xfId="0" applyFont="1" applyBorder="1" applyAlignment="1">
      <alignment horizontal="center"/>
    </xf>
    <xf numFmtId="0" fontId="96" fillId="0" borderId="31" xfId="0" applyFont="1" applyBorder="1" applyAlignment="1">
      <alignment horizontal="center"/>
    </xf>
    <xf numFmtId="0" fontId="96" fillId="0" borderId="12" xfId="0" applyFont="1" applyBorder="1" applyAlignment="1">
      <alignment horizontal="center"/>
    </xf>
    <xf numFmtId="0" fontId="96" fillId="0" borderId="13" xfId="0" applyFont="1" applyBorder="1" applyAlignment="1">
      <alignment horizontal="center" vertical="center"/>
    </xf>
    <xf numFmtId="0" fontId="96" fillId="0" borderId="22" xfId="0" applyFont="1" applyBorder="1" applyAlignment="1">
      <alignment horizontal="center" vertical="center"/>
    </xf>
    <xf numFmtId="0" fontId="96" fillId="0" borderId="14" xfId="0" applyFont="1" applyBorder="1" applyAlignment="1">
      <alignment horizontal="center" vertical="center"/>
    </xf>
    <xf numFmtId="0" fontId="105" fillId="33" borderId="0" xfId="0" applyFont="1" applyFill="1" applyAlignment="1">
      <alignment horizontal="left" vertical="center" wrapText="1"/>
    </xf>
    <xf numFmtId="0" fontId="0" fillId="0" borderId="0" xfId="0" applyAlignment="1">
      <alignment wrapText="1"/>
    </xf>
    <xf numFmtId="0" fontId="0" fillId="0" borderId="0" xfId="0" applyAlignment="1">
      <alignment horizontal="center" wrapText="1"/>
    </xf>
    <xf numFmtId="0" fontId="130" fillId="0" borderId="0" xfId="0" applyFont="1" applyBorder="1" applyAlignment="1">
      <alignment horizontal="left" vertical="center" wrapText="1"/>
    </xf>
    <xf numFmtId="0" fontId="101" fillId="33" borderId="0" xfId="0" applyFont="1" applyFill="1" applyAlignment="1">
      <alignment horizontal="justify" vertical="top" wrapText="1"/>
    </xf>
    <xf numFmtId="183" fontId="101" fillId="33" borderId="23" xfId="0" applyNumberFormat="1" applyFont="1" applyFill="1" applyBorder="1" applyAlignment="1">
      <alignment horizontal="center" vertical="center"/>
    </xf>
    <xf numFmtId="183" fontId="101" fillId="33" borderId="21" xfId="0" applyNumberFormat="1" applyFont="1" applyFill="1" applyBorder="1" applyAlignment="1">
      <alignment horizontal="center" vertical="center"/>
    </xf>
    <xf numFmtId="0" fontId="41" fillId="33" borderId="23" xfId="0" applyFont="1" applyFill="1" applyBorder="1" applyAlignment="1">
      <alignment horizontal="center" vertical="center" wrapText="1"/>
    </xf>
    <xf numFmtId="181" fontId="42" fillId="33" borderId="23" xfId="0" applyNumberFormat="1" applyFont="1" applyFill="1" applyBorder="1" applyAlignment="1">
      <alignment horizontal="center" vertical="center"/>
    </xf>
    <xf numFmtId="181" fontId="42" fillId="33" borderId="21" xfId="0" applyNumberFormat="1" applyFont="1" applyFill="1" applyBorder="1" applyAlignment="1">
      <alignment horizontal="center" vertical="center"/>
    </xf>
    <xf numFmtId="3" fontId="42" fillId="33" borderId="23" xfId="0" applyNumberFormat="1" applyFont="1" applyFill="1" applyBorder="1" applyAlignment="1">
      <alignment horizontal="center" vertical="center"/>
    </xf>
    <xf numFmtId="3" fontId="42" fillId="33" borderId="21" xfId="0" applyNumberFormat="1" applyFont="1" applyFill="1" applyBorder="1" applyAlignment="1">
      <alignment horizontal="center" vertical="center"/>
    </xf>
    <xf numFmtId="183" fontId="42" fillId="33" borderId="16" xfId="62" applyNumberFormat="1" applyFont="1" applyFill="1" applyBorder="1" applyAlignment="1">
      <alignment horizontal="center" vertical="center"/>
    </xf>
    <xf numFmtId="0" fontId="41" fillId="33" borderId="0" xfId="0" applyFont="1" applyFill="1" applyAlignment="1">
      <alignment horizontal="left" vertical="center" wrapText="1"/>
    </xf>
    <xf numFmtId="0" fontId="102" fillId="33" borderId="0" xfId="0" applyFont="1" applyFill="1" applyAlignment="1">
      <alignment horizontal="left" vertical="center" wrapText="1"/>
    </xf>
    <xf numFmtId="0" fontId="103" fillId="33" borderId="0" xfId="0" applyFont="1" applyFill="1" applyAlignment="1">
      <alignment horizontal="justify" vertical="center" wrapText="1"/>
    </xf>
    <xf numFmtId="0" fontId="102" fillId="33" borderId="31" xfId="0" applyFont="1" applyFill="1" applyBorder="1" applyAlignment="1">
      <alignment horizontal="left" vertical="center" wrapText="1"/>
    </xf>
    <xf numFmtId="0" fontId="102" fillId="33" borderId="0" xfId="0" applyFont="1" applyFill="1" applyBorder="1" applyAlignment="1">
      <alignment horizontal="left" vertical="center" wrapText="1"/>
    </xf>
    <xf numFmtId="0" fontId="47" fillId="33" borderId="0" xfId="0" applyFont="1" applyFill="1" applyAlignment="1">
      <alignment horizontal="left" vertical="top"/>
    </xf>
    <xf numFmtId="0" fontId="97" fillId="33" borderId="0" xfId="0" applyFont="1" applyFill="1" applyAlignment="1">
      <alignment horizontal="left" vertical="center" wrapText="1"/>
    </xf>
    <xf numFmtId="0" fontId="99" fillId="33" borderId="0" xfId="0" applyFont="1" applyFill="1" applyAlignment="1">
      <alignment horizontal="left" vertical="center" wrapText="1"/>
    </xf>
    <xf numFmtId="0" fontId="13" fillId="0" borderId="18" xfId="0" applyFont="1" applyFill="1" applyBorder="1" applyAlignment="1" applyProtection="1">
      <alignment horizontal="center" vertical="top" wrapText="1" readingOrder="1"/>
      <protection locked="0"/>
    </xf>
    <xf numFmtId="0" fontId="13" fillId="0" borderId="15" xfId="0" applyFont="1" applyFill="1" applyBorder="1" applyAlignment="1" applyProtection="1">
      <alignment horizontal="center" vertical="top" wrapText="1" readingOrder="1"/>
      <protection locked="0"/>
    </xf>
    <xf numFmtId="0" fontId="13" fillId="0" borderId="16" xfId="0" applyFont="1" applyFill="1" applyBorder="1" applyAlignment="1" applyProtection="1">
      <alignment horizontal="center" vertical="top" wrapText="1" readingOrder="1"/>
      <protection locked="0"/>
    </xf>
    <xf numFmtId="0" fontId="19" fillId="0" borderId="0" xfId="0" applyFont="1" applyAlignment="1">
      <alignment horizontal="center" vertical="center" wrapText="1"/>
    </xf>
    <xf numFmtId="0" fontId="18" fillId="0" borderId="0" xfId="0" applyFont="1" applyAlignment="1">
      <alignment horizontal="left" vertical="center" wrapText="1"/>
    </xf>
    <xf numFmtId="0" fontId="18" fillId="0" borderId="0" xfId="0" applyFont="1" applyAlignment="1">
      <alignment horizontal="center" vertical="center" wrapText="1"/>
    </xf>
    <xf numFmtId="0" fontId="13" fillId="0" borderId="10" xfId="0" applyFont="1" applyFill="1" applyBorder="1" applyAlignment="1" applyProtection="1">
      <alignment horizontal="center" vertical="top" wrapText="1" readingOrder="1"/>
      <protection locked="0"/>
    </xf>
    <xf numFmtId="0" fontId="61" fillId="33" borderId="0" xfId="59" applyFont="1" applyFill="1" applyAlignment="1">
      <alignment horizontal="justify" vertical="center"/>
      <protection/>
    </xf>
    <xf numFmtId="0" fontId="60" fillId="33" borderId="10" xfId="59" applyFont="1" applyFill="1" applyBorder="1" applyAlignment="1">
      <alignment horizontal="center" vertical="center"/>
      <protection/>
    </xf>
    <xf numFmtId="0" fontId="60" fillId="33" borderId="18" xfId="59" applyFont="1" applyFill="1" applyBorder="1" applyAlignment="1">
      <alignment horizontal="center" vertical="center"/>
      <protection/>
    </xf>
    <xf numFmtId="0" fontId="60" fillId="33" borderId="16" xfId="59" applyFont="1" applyFill="1" applyBorder="1" applyAlignment="1">
      <alignment horizontal="center" vertical="center"/>
      <protection/>
    </xf>
    <xf numFmtId="0" fontId="61" fillId="33" borderId="24" xfId="59" applyFont="1" applyFill="1" applyBorder="1" applyAlignment="1">
      <alignment horizontal="center" vertical="center" wrapText="1"/>
      <protection/>
    </xf>
    <xf numFmtId="0" fontId="61" fillId="33" borderId="21" xfId="59" applyFont="1" applyFill="1" applyBorder="1" applyAlignment="1">
      <alignment horizontal="center" vertical="center" wrapText="1"/>
      <protection/>
    </xf>
    <xf numFmtId="0" fontId="60" fillId="33" borderId="11" xfId="59" applyFont="1" applyFill="1" applyBorder="1" applyAlignment="1">
      <alignment horizontal="center" vertical="distributed"/>
      <protection/>
    </xf>
    <xf numFmtId="0" fontId="60" fillId="33" borderId="31" xfId="59" applyFont="1" applyFill="1" applyBorder="1" applyAlignment="1">
      <alignment horizontal="center" vertical="distributed"/>
      <protection/>
    </xf>
    <xf numFmtId="0" fontId="60" fillId="33" borderId="12" xfId="59" applyFont="1" applyFill="1" applyBorder="1" applyAlignment="1">
      <alignment horizontal="center" vertical="distributed"/>
      <protection/>
    </xf>
    <xf numFmtId="0" fontId="60" fillId="33" borderId="25" xfId="59" applyFont="1" applyFill="1" applyBorder="1" applyAlignment="1">
      <alignment horizontal="center" vertical="distributed"/>
      <protection/>
    </xf>
    <xf numFmtId="0" fontId="60" fillId="33" borderId="0" xfId="59" applyFont="1" applyFill="1" applyBorder="1" applyAlignment="1">
      <alignment horizontal="center" vertical="distributed"/>
      <protection/>
    </xf>
    <xf numFmtId="0" fontId="60" fillId="33" borderId="26" xfId="59" applyFont="1" applyFill="1" applyBorder="1" applyAlignment="1">
      <alignment horizontal="center" vertical="distributed"/>
      <protection/>
    </xf>
    <xf numFmtId="0" fontId="60" fillId="33" borderId="13" xfId="59" applyFont="1" applyFill="1" applyBorder="1" applyAlignment="1">
      <alignment horizontal="center" vertical="distributed"/>
      <protection/>
    </xf>
    <xf numFmtId="0" fontId="60" fillId="33" borderId="22" xfId="59" applyFont="1" applyFill="1" applyBorder="1" applyAlignment="1">
      <alignment horizontal="center" vertical="distributed"/>
      <protection/>
    </xf>
    <xf numFmtId="0" fontId="60" fillId="33" borderId="14" xfId="59" applyFont="1" applyFill="1" applyBorder="1" applyAlignment="1">
      <alignment horizontal="center" vertical="distributed"/>
      <protection/>
    </xf>
    <xf numFmtId="0" fontId="60" fillId="33" borderId="10" xfId="59" applyFont="1" applyFill="1" applyBorder="1" applyAlignment="1">
      <alignment horizontal="center" vertical="center" wrapText="1"/>
      <protection/>
    </xf>
    <xf numFmtId="3" fontId="60" fillId="33" borderId="18" xfId="59" applyNumberFormat="1" applyFont="1" applyFill="1" applyBorder="1" applyAlignment="1">
      <alignment horizontal="center" vertical="center"/>
      <protection/>
    </xf>
    <xf numFmtId="3" fontId="60" fillId="33" borderId="15" xfId="59" applyNumberFormat="1" applyFont="1" applyFill="1" applyBorder="1" applyAlignment="1">
      <alignment horizontal="center" vertical="center"/>
      <protection/>
    </xf>
    <xf numFmtId="3" fontId="60" fillId="33" borderId="16" xfId="59" applyNumberFormat="1" applyFont="1" applyFill="1" applyBorder="1" applyAlignment="1">
      <alignment horizontal="center" vertical="center"/>
      <protection/>
    </xf>
    <xf numFmtId="3" fontId="60" fillId="33" borderId="11" xfId="59" applyNumberFormat="1" applyFont="1" applyFill="1" applyBorder="1" applyAlignment="1">
      <alignment horizontal="center" vertical="center"/>
      <protection/>
    </xf>
    <xf numFmtId="3" fontId="60" fillId="33" borderId="12" xfId="59" applyNumberFormat="1" applyFont="1" applyFill="1" applyBorder="1" applyAlignment="1">
      <alignment horizontal="center" vertical="center"/>
      <protection/>
    </xf>
    <xf numFmtId="0" fontId="0" fillId="0" borderId="18" xfId="0" applyFill="1" applyBorder="1" applyAlignment="1">
      <alignment horizontal="left" vertical="center"/>
    </xf>
    <xf numFmtId="0" fontId="0" fillId="0" borderId="15" xfId="0" applyFill="1" applyBorder="1" applyAlignment="1">
      <alignment horizontal="left" vertical="center"/>
    </xf>
    <xf numFmtId="0" fontId="0" fillId="0" borderId="16" xfId="0" applyFill="1" applyBorder="1" applyAlignment="1">
      <alignment horizontal="left" vertical="center"/>
    </xf>
    <xf numFmtId="0" fontId="8" fillId="0" borderId="18" xfId="0" applyFont="1" applyFill="1" applyBorder="1" applyAlignment="1">
      <alignment horizontal="left" vertical="center"/>
    </xf>
    <xf numFmtId="0" fontId="8" fillId="0" borderId="15" xfId="0" applyFont="1" applyFill="1" applyBorder="1" applyAlignment="1">
      <alignment horizontal="left" vertical="center"/>
    </xf>
    <xf numFmtId="0" fontId="8" fillId="0" borderId="16" xfId="0" applyFont="1" applyFill="1" applyBorder="1" applyAlignment="1">
      <alignment horizontal="left" vertical="center"/>
    </xf>
    <xf numFmtId="0" fontId="60" fillId="33" borderId="0" xfId="59" applyFont="1" applyFill="1" applyBorder="1" applyAlignment="1">
      <alignment horizontal="left" vertical="top" wrapText="1"/>
      <protection/>
    </xf>
    <xf numFmtId="0" fontId="97" fillId="0" borderId="10" xfId="0" applyFont="1" applyFill="1" applyBorder="1" applyAlignment="1">
      <alignment horizontal="center" vertical="center"/>
    </xf>
    <xf numFmtId="0" fontId="97" fillId="0" borderId="18" xfId="0" applyFont="1" applyFill="1" applyBorder="1" applyAlignment="1">
      <alignment horizontal="center" vertical="center" wrapText="1"/>
    </xf>
    <xf numFmtId="0" fontId="97" fillId="0" borderId="16" xfId="0" applyFont="1" applyFill="1" applyBorder="1" applyAlignment="1">
      <alignment horizontal="center" vertical="center" wrapText="1"/>
    </xf>
    <xf numFmtId="0" fontId="97" fillId="0" borderId="18" xfId="0" applyFont="1" applyFill="1" applyBorder="1" applyAlignment="1">
      <alignment horizontal="center" vertical="center"/>
    </xf>
    <xf numFmtId="0" fontId="97" fillId="0" borderId="16" xfId="0" applyFont="1" applyFill="1" applyBorder="1" applyAlignment="1">
      <alignment horizontal="center" vertical="center"/>
    </xf>
    <xf numFmtId="0" fontId="98" fillId="0" borderId="18" xfId="0" applyFont="1" applyFill="1" applyBorder="1" applyAlignment="1">
      <alignment horizontal="center" vertical="center"/>
    </xf>
    <xf numFmtId="0" fontId="98" fillId="0" borderId="16" xfId="0" applyFont="1" applyFill="1" applyBorder="1" applyAlignment="1">
      <alignment horizontal="center" vertical="center"/>
    </xf>
    <xf numFmtId="0" fontId="97" fillId="0" borderId="0" xfId="0" applyFont="1" applyFill="1" applyAlignment="1">
      <alignment horizontal="left" wrapText="1"/>
    </xf>
    <xf numFmtId="0" fontId="98" fillId="0" borderId="31" xfId="0" applyFont="1" applyFill="1" applyBorder="1" applyAlignment="1">
      <alignment horizontal="center" vertical="center"/>
    </xf>
    <xf numFmtId="0" fontId="66" fillId="33" borderId="0" xfId="0" applyFont="1" applyFill="1" applyAlignment="1">
      <alignment horizontal="left" vertical="center" wrapText="1"/>
    </xf>
    <xf numFmtId="0" fontId="66" fillId="33" borderId="10" xfId="0" applyFont="1" applyFill="1" applyBorder="1" applyAlignment="1">
      <alignment horizontal="center" vertical="center"/>
    </xf>
    <xf numFmtId="0" fontId="67" fillId="33" borderId="10" xfId="0" applyFont="1" applyFill="1" applyBorder="1" applyAlignment="1">
      <alignment horizontal="center" vertical="center"/>
    </xf>
  </cellXfs>
  <cellStyles count="5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Millares 3" xfId="52"/>
    <cellStyle name="Currency" xfId="53"/>
    <cellStyle name="Currency [0]" xfId="54"/>
    <cellStyle name="Neutral" xfId="55"/>
    <cellStyle name="No-definido" xfId="56"/>
    <cellStyle name="Normal 2" xfId="57"/>
    <cellStyle name="Normal 2 2" xfId="58"/>
    <cellStyle name="Normal 3" xfId="59"/>
    <cellStyle name="Normal_indice" xfId="60"/>
    <cellStyle name="Notas" xfId="61"/>
    <cellStyle name="Percent" xfId="62"/>
    <cellStyle name="Porcentaje 2" xfId="63"/>
    <cellStyle name="Salida" xfId="64"/>
    <cellStyle name="style1571253686308" xfId="65"/>
    <cellStyle name="Texto de advertencia" xfId="66"/>
    <cellStyle name="Texto explicativo" xfId="67"/>
    <cellStyle name="Título" xfId="68"/>
    <cellStyle name="Título 2" xfId="69"/>
    <cellStyle name="Título 3" xfId="70"/>
    <cellStyle name="Total"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36</xdr:row>
      <xdr:rowOff>66675</xdr:rowOff>
    </xdr:from>
    <xdr:to>
      <xdr:col>2</xdr:col>
      <xdr:colOff>419100</xdr:colOff>
      <xdr:row>36</xdr:row>
      <xdr:rowOff>180975</xdr:rowOff>
    </xdr:to>
    <xdr:pic>
      <xdr:nvPicPr>
        <xdr:cNvPr id="1" name="Picture 1" descr="LOGO_FUCOA"/>
        <xdr:cNvPicPr preferRelativeResize="1">
          <a:picLocks noChangeAspect="1"/>
        </xdr:cNvPicPr>
      </xdr:nvPicPr>
      <xdr:blipFill>
        <a:blip r:embed="rId1"/>
        <a:srcRect t="45156" b="48161"/>
        <a:stretch>
          <a:fillRect/>
        </a:stretch>
      </xdr:blipFill>
      <xdr:spPr>
        <a:xfrm>
          <a:off x="0" y="8067675"/>
          <a:ext cx="1943100" cy="114300"/>
        </a:xfrm>
        <a:prstGeom prst="rect">
          <a:avLst/>
        </a:prstGeom>
        <a:noFill/>
        <a:ln w="9525" cmpd="sng">
          <a:noFill/>
        </a:ln>
      </xdr:spPr>
    </xdr:pic>
    <xdr:clientData/>
  </xdr:twoCellAnchor>
  <xdr:twoCellAnchor>
    <xdr:from>
      <xdr:col>0</xdr:col>
      <xdr:colOff>0</xdr:colOff>
      <xdr:row>82</xdr:row>
      <xdr:rowOff>57150</xdr:rowOff>
    </xdr:from>
    <xdr:to>
      <xdr:col>1</xdr:col>
      <xdr:colOff>476250</xdr:colOff>
      <xdr:row>82</xdr:row>
      <xdr:rowOff>114300</xdr:rowOff>
    </xdr:to>
    <xdr:pic>
      <xdr:nvPicPr>
        <xdr:cNvPr id="2" name="Picture 41" descr="pie"/>
        <xdr:cNvPicPr preferRelativeResize="1">
          <a:picLocks noChangeAspect="1"/>
        </xdr:cNvPicPr>
      </xdr:nvPicPr>
      <xdr:blipFill>
        <a:blip r:embed="rId2"/>
        <a:stretch>
          <a:fillRect/>
        </a:stretch>
      </xdr:blipFill>
      <xdr:spPr>
        <a:xfrm>
          <a:off x="0" y="17459325"/>
          <a:ext cx="1238250" cy="57150"/>
        </a:xfrm>
        <a:prstGeom prst="rect">
          <a:avLst/>
        </a:prstGeom>
        <a:noFill/>
        <a:ln w="9525" cmpd="sng">
          <a:noFill/>
        </a:ln>
      </xdr:spPr>
    </xdr:pic>
    <xdr:clientData/>
  </xdr:twoCellAnchor>
  <xdr:twoCellAnchor>
    <xdr:from>
      <xdr:col>0</xdr:col>
      <xdr:colOff>0</xdr:colOff>
      <xdr:row>82</xdr:row>
      <xdr:rowOff>57150</xdr:rowOff>
    </xdr:from>
    <xdr:to>
      <xdr:col>1</xdr:col>
      <xdr:colOff>476250</xdr:colOff>
      <xdr:row>82</xdr:row>
      <xdr:rowOff>114300</xdr:rowOff>
    </xdr:to>
    <xdr:pic>
      <xdr:nvPicPr>
        <xdr:cNvPr id="3" name="Picture 41" descr="pie"/>
        <xdr:cNvPicPr preferRelativeResize="1">
          <a:picLocks noChangeAspect="1"/>
        </xdr:cNvPicPr>
      </xdr:nvPicPr>
      <xdr:blipFill>
        <a:blip r:embed="rId2"/>
        <a:stretch>
          <a:fillRect/>
        </a:stretch>
      </xdr:blipFill>
      <xdr:spPr>
        <a:xfrm>
          <a:off x="0" y="17459325"/>
          <a:ext cx="1238250" cy="57150"/>
        </a:xfrm>
        <a:prstGeom prst="rect">
          <a:avLst/>
        </a:prstGeom>
        <a:noFill/>
        <a:ln w="9525" cmpd="sng">
          <a:noFill/>
        </a:ln>
      </xdr:spPr>
    </xdr:pic>
    <xdr:clientData/>
  </xdr:twoCellAnchor>
  <xdr:twoCellAnchor>
    <xdr:from>
      <xdr:col>2</xdr:col>
      <xdr:colOff>66675</xdr:colOff>
      <xdr:row>18</xdr:row>
      <xdr:rowOff>28575</xdr:rowOff>
    </xdr:from>
    <xdr:to>
      <xdr:col>6</xdr:col>
      <xdr:colOff>714375</xdr:colOff>
      <xdr:row>18</xdr:row>
      <xdr:rowOff>142875</xdr:rowOff>
    </xdr:to>
    <xdr:grpSp>
      <xdr:nvGrpSpPr>
        <xdr:cNvPr id="4" name="Grupo 5"/>
        <xdr:cNvGrpSpPr>
          <a:grpSpLocks/>
        </xdr:cNvGrpSpPr>
      </xdr:nvGrpSpPr>
      <xdr:grpSpPr>
        <a:xfrm>
          <a:off x="1590675" y="4591050"/>
          <a:ext cx="3648075" cy="123825"/>
          <a:chOff x="1685925" y="4391025"/>
          <a:chExt cx="5610225" cy="152400"/>
        </a:xfrm>
        <a:solidFill>
          <a:srgbClr val="FFFFFF"/>
        </a:solidFill>
      </xdr:grpSpPr>
      <xdr:sp>
        <xdr:nvSpPr>
          <xdr:cNvPr id="5" name="Rectangle 1"/>
          <xdr:cNvSpPr>
            <a:spLocks/>
          </xdr:cNvSpPr>
        </xdr:nvSpPr>
        <xdr:spPr>
          <a:xfrm>
            <a:off x="1685925" y="4391025"/>
            <a:ext cx="1894853" cy="152400"/>
          </a:xfrm>
          <a:prstGeom prst="rect">
            <a:avLst/>
          </a:prstGeom>
          <a:solidFill>
            <a:srgbClr val="E73439"/>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6" name="Rectangle 2"/>
          <xdr:cNvSpPr>
            <a:spLocks/>
          </xdr:cNvSpPr>
        </xdr:nvSpPr>
        <xdr:spPr>
          <a:xfrm>
            <a:off x="3572363" y="4391025"/>
            <a:ext cx="3723787" cy="152400"/>
          </a:xfrm>
          <a:prstGeom prst="rect">
            <a:avLst/>
          </a:prstGeom>
          <a:solidFill>
            <a:srgbClr val="0063AF"/>
          </a:solidFill>
          <a:ln w="9525" cmpd="sng">
            <a:noFill/>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0</xdr:col>
      <xdr:colOff>0</xdr:colOff>
      <xdr:row>0</xdr:row>
      <xdr:rowOff>0</xdr:rowOff>
    </xdr:from>
    <xdr:to>
      <xdr:col>1</xdr:col>
      <xdr:colOff>495300</xdr:colOff>
      <xdr:row>5</xdr:row>
      <xdr:rowOff>190500</xdr:rowOff>
    </xdr:to>
    <xdr:pic>
      <xdr:nvPicPr>
        <xdr:cNvPr id="7" name="Imagen 8" descr="image002"/>
        <xdr:cNvPicPr preferRelativeResize="1">
          <a:picLocks noChangeAspect="1"/>
        </xdr:cNvPicPr>
      </xdr:nvPicPr>
      <xdr:blipFill>
        <a:blip r:embed="rId3"/>
        <a:stretch>
          <a:fillRect/>
        </a:stretch>
      </xdr:blipFill>
      <xdr:spPr>
        <a:xfrm>
          <a:off x="0" y="0"/>
          <a:ext cx="1257300" cy="1152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152400</xdr:colOff>
      <xdr:row>3</xdr:row>
      <xdr:rowOff>57150</xdr:rowOff>
    </xdr:from>
    <xdr:to>
      <xdr:col>6</xdr:col>
      <xdr:colOff>523875</xdr:colOff>
      <xdr:row>10</xdr:row>
      <xdr:rowOff>152400</xdr:rowOff>
    </xdr:to>
    <xdr:sp>
      <xdr:nvSpPr>
        <xdr:cNvPr id="1" name="CuadroTexto 1"/>
        <xdr:cNvSpPr txBox="1">
          <a:spLocks noChangeArrowheads="1"/>
        </xdr:cNvSpPr>
      </xdr:nvSpPr>
      <xdr:spPr>
        <a:xfrm>
          <a:off x="3238500" y="609600"/>
          <a:ext cx="1914525" cy="1400175"/>
        </a:xfrm>
        <a:prstGeom prst="rect">
          <a:avLst/>
        </a:prstGeom>
        <a:noFill/>
        <a:ln w="9525" cmpd="sng">
          <a:noFill/>
        </a:ln>
      </xdr:spPr>
      <xdr:txBody>
        <a:bodyPr vertOverflow="clip" wrap="square"/>
        <a:p>
          <a:pPr algn="l">
            <a:defRPr/>
          </a:pPr>
          <a:r>
            <a:rPr lang="en-US" cap="none" sz="1100" b="1" i="0" u="none" baseline="0">
              <a:solidFill>
                <a:srgbClr val="339966"/>
              </a:solidFill>
              <a:latin typeface="Calibri"/>
              <a:ea typeface="Calibri"/>
              <a:cs typeface="Calibri"/>
            </a:rPr>
            <a:t>Participación de la agricultura en emisiones regionales
</a:t>
          </a:r>
          <a:r>
            <a:rPr lang="en-US" cap="none" sz="1100" b="0" i="0" u="none" baseline="0">
              <a:solidFill>
                <a:srgbClr val="339966"/>
              </a:solidFill>
              <a:latin typeface="Calibri"/>
              <a:ea typeface="Calibri"/>
              <a:cs typeface="Calibri"/>
            </a:rPr>
            <a:t>
</a:t>
          </a:r>
          <a:r>
            <a:rPr lang="en-US" cap="none" sz="2800" b="1" i="0" u="none" baseline="0">
              <a:solidFill>
                <a:srgbClr val="339966"/>
              </a:solidFill>
              <a:latin typeface="Calibri"/>
              <a:ea typeface="Calibri"/>
              <a:cs typeface="Calibri"/>
            </a:rPr>
            <a:t>3%</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r\excel\FICHAS%20REGIONALES\Fichas%20Regionales%202.0\Actualizaci&#242;n%20emple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as empleo"/>
      <sheetName val="base_empleo"/>
      <sheetName val="Empleo categoria"/>
      <sheetName val="Colocaciones"/>
      <sheetName val="Frutales"/>
      <sheetName val="Riego"/>
      <sheetName val="exp_rubros"/>
      <sheetName val="exp_productos"/>
      <sheetName val="Beneficio_carne"/>
      <sheetName val="Criaderos aves"/>
      <sheetName val="Huevos"/>
      <sheetName val="Hoja1"/>
      <sheetName val="Lacteos"/>
      <sheetName val="Forestales (2)"/>
      <sheetName val="Forestales"/>
      <sheetName val="dinamica apicultores"/>
      <sheetName val="Apicultura"/>
      <sheetName val="comercio exterior"/>
      <sheetName val="Pobreza 3"/>
      <sheetName val="Pobreza_1"/>
      <sheetName val="Pobreza"/>
      <sheetName val="Cultivos anuales"/>
      <sheetName val="Hortalizas"/>
      <sheetName val="Base Viñas"/>
      <sheetName val="Dinamica viñas"/>
      <sheetName val="Totales viñas"/>
      <sheetName val="Totales cepas_pais"/>
      <sheetName val="base_empleo 2021-dic-feb"/>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www.bcentral.cl/"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134"/>
  <sheetViews>
    <sheetView tabSelected="1" view="pageBreakPreview" zoomScaleSheetLayoutView="100" zoomScalePageLayoutView="0" workbookViewId="0" topLeftCell="A1">
      <selection activeCell="A1" sqref="A1"/>
    </sheetView>
  </sheetViews>
  <sheetFormatPr defaultColWidth="11.421875" defaultRowHeight="15"/>
  <cols>
    <col min="1" max="2" width="11.421875" style="50" customWidth="1"/>
    <col min="3" max="3" width="10.7109375" style="50" customWidth="1"/>
    <col min="4" max="6" width="11.421875" style="50" customWidth="1"/>
    <col min="7" max="7" width="11.140625" style="50" customWidth="1"/>
    <col min="8" max="8" width="12.00390625" style="50" customWidth="1"/>
    <col min="9" max="10" width="11.421875" style="50" customWidth="1"/>
    <col min="11" max="11" width="31.28125" style="50" customWidth="1"/>
    <col min="12" max="16384" width="11.421875" style="50" customWidth="1"/>
  </cols>
  <sheetData>
    <row r="1" spans="1:7" ht="15.75">
      <c r="A1" s="48"/>
      <c r="B1" s="49"/>
      <c r="C1" s="49"/>
      <c r="D1" s="49"/>
      <c r="E1" s="49"/>
      <c r="F1" s="49"/>
      <c r="G1" s="49"/>
    </row>
    <row r="2" spans="1:7" ht="14.25">
      <c r="A2" s="49"/>
      <c r="B2" s="49"/>
      <c r="C2" s="49"/>
      <c r="D2" s="49"/>
      <c r="E2" s="49"/>
      <c r="F2" s="49"/>
      <c r="G2" s="49"/>
    </row>
    <row r="3" spans="1:7" ht="15.75">
      <c r="A3" s="48"/>
      <c r="B3" s="49"/>
      <c r="C3" s="49"/>
      <c r="D3" s="49"/>
      <c r="E3" s="49"/>
      <c r="F3" s="49"/>
      <c r="G3" s="49"/>
    </row>
    <row r="4" spans="1:7" ht="14.25">
      <c r="A4" s="49"/>
      <c r="B4" s="49"/>
      <c r="C4" s="49"/>
      <c r="D4" s="51"/>
      <c r="E4" s="49"/>
      <c r="F4" s="49"/>
      <c r="G4" s="49"/>
    </row>
    <row r="5" spans="1:7" ht="15.75">
      <c r="A5" s="48"/>
      <c r="B5" s="49"/>
      <c r="C5" s="49"/>
      <c r="D5" s="52"/>
      <c r="E5" s="49"/>
      <c r="F5" s="49"/>
      <c r="G5" s="49"/>
    </row>
    <row r="6" spans="1:7" ht="15.75">
      <c r="A6" s="48"/>
      <c r="B6" s="49"/>
      <c r="C6" s="49"/>
      <c r="D6" s="49"/>
      <c r="E6" s="49"/>
      <c r="F6" s="49"/>
      <c r="G6" s="49"/>
    </row>
    <row r="7" spans="1:7" ht="15.75">
      <c r="A7" s="48"/>
      <c r="B7" s="49"/>
      <c r="C7" s="49"/>
      <c r="D7" s="49"/>
      <c r="E7" s="49"/>
      <c r="F7" s="49"/>
      <c r="G7" s="49"/>
    </row>
    <row r="8" spans="1:7" ht="14.25">
      <c r="A8" s="49"/>
      <c r="B8" s="49"/>
      <c r="C8" s="49"/>
      <c r="D8" s="51"/>
      <c r="E8" s="49"/>
      <c r="F8" s="49"/>
      <c r="G8" s="49"/>
    </row>
    <row r="9" spans="1:7" ht="15.75">
      <c r="A9" s="53"/>
      <c r="B9" s="49"/>
      <c r="C9" s="49"/>
      <c r="D9" s="49"/>
      <c r="E9" s="49"/>
      <c r="F9" s="49"/>
      <c r="G9" s="49"/>
    </row>
    <row r="10" spans="1:7" ht="15.75">
      <c r="A10" s="53"/>
      <c r="B10" s="49"/>
      <c r="C10" s="49"/>
      <c r="D10" s="49"/>
      <c r="E10" s="49"/>
      <c r="F10" s="49"/>
      <c r="G10" s="49"/>
    </row>
    <row r="11" spans="1:7" ht="15.75">
      <c r="A11" s="53"/>
      <c r="B11" s="49"/>
      <c r="C11" s="49"/>
      <c r="D11" s="49"/>
      <c r="E11" s="49"/>
      <c r="F11" s="49"/>
      <c r="G11" s="49"/>
    </row>
    <row r="12" spans="1:7" ht="15.75">
      <c r="A12" s="53"/>
      <c r="B12" s="49"/>
      <c r="C12" s="49"/>
      <c r="D12" s="49"/>
      <c r="E12" s="49"/>
      <c r="F12" s="49"/>
      <c r="G12" s="49"/>
    </row>
    <row r="13" spans="1:7" ht="15.75">
      <c r="A13" s="48"/>
      <c r="B13" s="49"/>
      <c r="C13" s="49"/>
      <c r="D13" s="49"/>
      <c r="E13" s="49"/>
      <c r="F13" s="49"/>
      <c r="G13" s="49"/>
    </row>
    <row r="14" spans="1:8" ht="15.75">
      <c r="A14" s="95"/>
      <c r="B14" s="96"/>
      <c r="C14" s="96"/>
      <c r="D14" s="96"/>
      <c r="E14" s="96"/>
      <c r="F14" s="96"/>
      <c r="G14" s="96"/>
      <c r="H14" s="57"/>
    </row>
    <row r="15" spans="1:8" ht="15.75">
      <c r="A15" s="95"/>
      <c r="B15" s="96"/>
      <c r="C15" s="96"/>
      <c r="D15" s="96"/>
      <c r="E15" s="96"/>
      <c r="F15" s="96"/>
      <c r="G15" s="96"/>
      <c r="H15" s="57"/>
    </row>
    <row r="16" spans="1:8" ht="51" customHeight="1">
      <c r="A16" s="96"/>
      <c r="B16" s="96"/>
      <c r="C16" s="157" t="s">
        <v>9</v>
      </c>
      <c r="D16" s="157"/>
      <c r="E16" s="157"/>
      <c r="F16" s="97"/>
      <c r="G16" s="97"/>
      <c r="H16" s="97"/>
    </row>
    <row r="17" spans="1:8" ht="46.5" customHeight="1">
      <c r="A17" s="96"/>
      <c r="B17" s="96"/>
      <c r="C17" s="158" t="s">
        <v>77</v>
      </c>
      <c r="D17" s="97"/>
      <c r="E17" s="97"/>
      <c r="F17" s="97"/>
      <c r="G17" s="97"/>
      <c r="H17" s="97"/>
    </row>
    <row r="18" spans="1:8" ht="30">
      <c r="A18" s="96"/>
      <c r="B18" s="96"/>
      <c r="C18" s="159"/>
      <c r="D18" s="97"/>
      <c r="E18" s="97"/>
      <c r="F18" s="97"/>
      <c r="G18" s="97"/>
      <c r="H18" s="97"/>
    </row>
    <row r="19" spans="1:8" ht="15">
      <c r="A19" s="96"/>
      <c r="B19" s="96"/>
      <c r="C19" s="96"/>
      <c r="D19" s="96"/>
      <c r="E19" s="96"/>
      <c r="F19" s="96"/>
      <c r="G19" s="96"/>
      <c r="H19" s="57"/>
    </row>
    <row r="20" spans="1:8" ht="15.75">
      <c r="A20" s="96"/>
      <c r="B20" s="96"/>
      <c r="C20" s="352"/>
      <c r="D20" s="352"/>
      <c r="E20" s="352"/>
      <c r="F20" s="352"/>
      <c r="G20" s="352"/>
      <c r="H20" s="352"/>
    </row>
    <row r="21" spans="1:7" ht="14.25">
      <c r="A21" s="49"/>
      <c r="B21" s="49"/>
      <c r="C21" s="49"/>
      <c r="D21" s="49"/>
      <c r="E21" s="49"/>
      <c r="F21" s="49"/>
      <c r="G21" s="49"/>
    </row>
    <row r="22" spans="1:7" ht="14.25">
      <c r="A22" s="49"/>
      <c r="B22" s="49"/>
      <c r="C22" s="49"/>
      <c r="D22" s="49"/>
      <c r="E22" s="49"/>
      <c r="F22" s="49"/>
      <c r="G22" s="49"/>
    </row>
    <row r="23" spans="1:7" ht="14.25">
      <c r="A23" s="49"/>
      <c r="B23" s="49"/>
      <c r="C23" s="49"/>
      <c r="D23" s="49"/>
      <c r="E23" s="49"/>
      <c r="F23" s="49"/>
      <c r="G23" s="49"/>
    </row>
    <row r="24" spans="1:7" ht="14.25">
      <c r="A24" s="49"/>
      <c r="B24" s="49"/>
      <c r="C24" s="49"/>
      <c r="D24" s="49"/>
      <c r="E24" s="49"/>
      <c r="F24" s="49"/>
      <c r="G24" s="49"/>
    </row>
    <row r="25" spans="1:7" ht="14.25">
      <c r="A25" s="49"/>
      <c r="B25" s="49"/>
      <c r="C25" s="49"/>
      <c r="D25" s="49"/>
      <c r="E25" s="49"/>
      <c r="F25" s="49"/>
      <c r="G25" s="49"/>
    </row>
    <row r="26" spans="1:7" ht="14.25">
      <c r="A26" s="49"/>
      <c r="B26" s="49"/>
      <c r="C26" s="49"/>
      <c r="D26" s="49"/>
      <c r="E26" s="49"/>
      <c r="F26" s="49"/>
      <c r="G26" s="49"/>
    </row>
    <row r="27" spans="1:7" ht="14.25">
      <c r="A27" s="49"/>
      <c r="B27" s="49"/>
      <c r="C27" s="49"/>
      <c r="D27" s="49"/>
      <c r="E27" s="49"/>
      <c r="F27" s="49"/>
      <c r="G27" s="49"/>
    </row>
    <row r="28" spans="1:7" ht="14.25">
      <c r="A28" s="49"/>
      <c r="B28" s="49"/>
      <c r="C28" s="49"/>
      <c r="D28" s="49"/>
      <c r="E28" s="49"/>
      <c r="F28" s="49"/>
      <c r="G28" s="49"/>
    </row>
    <row r="29" spans="1:7" ht="15.75">
      <c r="A29" s="48"/>
      <c r="B29" s="49"/>
      <c r="C29" s="49"/>
      <c r="D29" s="49"/>
      <c r="E29" s="49"/>
      <c r="F29" s="49"/>
      <c r="G29" s="49"/>
    </row>
    <row r="30" spans="1:7" ht="15.75">
      <c r="A30" s="48"/>
      <c r="B30" s="49"/>
      <c r="C30" s="49"/>
      <c r="D30" s="51"/>
      <c r="E30" s="49"/>
      <c r="F30" s="49"/>
      <c r="G30" s="49"/>
    </row>
    <row r="31" spans="1:7" ht="15.75">
      <c r="A31" s="48"/>
      <c r="B31" s="49"/>
      <c r="C31" s="49"/>
      <c r="D31" s="54"/>
      <c r="E31" s="49"/>
      <c r="F31" s="49"/>
      <c r="G31" s="49"/>
    </row>
    <row r="32" spans="1:7" ht="15.75">
      <c r="A32" s="48"/>
      <c r="B32" s="49"/>
      <c r="C32" s="49"/>
      <c r="D32" s="49"/>
      <c r="E32" s="49"/>
      <c r="F32" s="49"/>
      <c r="G32" s="49"/>
    </row>
    <row r="33" spans="1:7" ht="15.75">
      <c r="A33" s="48"/>
      <c r="B33" s="49"/>
      <c r="C33" s="49"/>
      <c r="D33" s="49"/>
      <c r="E33" s="49"/>
      <c r="F33" s="49"/>
      <c r="G33" s="49"/>
    </row>
    <row r="34" spans="1:7" ht="15.75">
      <c r="A34" s="48"/>
      <c r="B34" s="49"/>
      <c r="C34" s="49"/>
      <c r="D34" s="49"/>
      <c r="E34" s="49"/>
      <c r="F34" s="49"/>
      <c r="G34" s="49"/>
    </row>
    <row r="35" spans="1:7" ht="15.75">
      <c r="A35" s="55"/>
      <c r="B35" s="49"/>
      <c r="C35" s="55"/>
      <c r="D35" s="56"/>
      <c r="E35" s="49"/>
      <c r="F35" s="49"/>
      <c r="G35" s="49"/>
    </row>
    <row r="36" spans="1:7" ht="15.75" customHeight="1">
      <c r="A36" s="48"/>
      <c r="E36" s="49"/>
      <c r="F36" s="49"/>
      <c r="G36" s="49"/>
    </row>
    <row r="37" spans="3:7" ht="15.75">
      <c r="C37" s="48"/>
      <c r="D37" s="21" t="s">
        <v>422</v>
      </c>
      <c r="E37" s="49"/>
      <c r="F37" s="49"/>
      <c r="G37" s="49"/>
    </row>
    <row r="40" spans="1:7" ht="24.75" customHeight="1">
      <c r="A40" s="353" t="s">
        <v>63</v>
      </c>
      <c r="B40" s="353"/>
      <c r="C40" s="353"/>
      <c r="D40" s="353"/>
      <c r="E40" s="353"/>
      <c r="F40" s="353"/>
      <c r="G40" s="353"/>
    </row>
    <row r="41" spans="1:13" ht="24.75" customHeight="1">
      <c r="A41" s="354"/>
      <c r="B41" s="354"/>
      <c r="C41" s="354"/>
      <c r="D41" s="354"/>
      <c r="E41" s="354"/>
      <c r="F41" s="354"/>
      <c r="G41" s="354"/>
      <c r="I41" s="57"/>
      <c r="J41" s="57"/>
      <c r="K41" s="57"/>
      <c r="L41" s="81"/>
      <c r="M41" s="57"/>
    </row>
    <row r="42" spans="1:13" ht="24.75" customHeight="1">
      <c r="A42" s="355" t="s">
        <v>78</v>
      </c>
      <c r="B42" s="356"/>
      <c r="C42" s="356"/>
      <c r="D42" s="356"/>
      <c r="E42" s="356"/>
      <c r="F42" s="357"/>
      <c r="G42" s="80" t="s">
        <v>64</v>
      </c>
      <c r="H42" s="57"/>
      <c r="I42" s="57"/>
      <c r="J42" s="364"/>
      <c r="K42" s="364"/>
      <c r="L42" s="364"/>
      <c r="M42" s="57"/>
    </row>
    <row r="43" spans="1:13" ht="18" customHeight="1">
      <c r="A43" s="58"/>
      <c r="B43" s="365" t="s">
        <v>73</v>
      </c>
      <c r="C43" s="365"/>
      <c r="D43" s="365"/>
      <c r="E43" s="365"/>
      <c r="F43" s="365"/>
      <c r="G43" s="99" t="s">
        <v>407</v>
      </c>
      <c r="I43" s="57"/>
      <c r="J43" s="82"/>
      <c r="K43" s="83"/>
      <c r="L43" s="84"/>
      <c r="M43" s="57"/>
    </row>
    <row r="44" spans="1:13" ht="18" customHeight="1">
      <c r="A44" s="59"/>
      <c r="B44" s="362" t="s">
        <v>72</v>
      </c>
      <c r="C44" s="362"/>
      <c r="D44" s="362"/>
      <c r="E44" s="362"/>
      <c r="F44" s="363"/>
      <c r="G44" s="201">
        <v>6</v>
      </c>
      <c r="I44" s="57"/>
      <c r="J44" s="82"/>
      <c r="K44" s="83"/>
      <c r="L44" s="84"/>
      <c r="M44" s="57"/>
    </row>
    <row r="45" spans="1:13" ht="18" customHeight="1">
      <c r="A45" s="59"/>
      <c r="B45" s="362" t="s">
        <v>276</v>
      </c>
      <c r="C45" s="362"/>
      <c r="D45" s="362"/>
      <c r="E45" s="362"/>
      <c r="F45" s="363"/>
      <c r="G45" s="201">
        <v>7</v>
      </c>
      <c r="I45" s="57"/>
      <c r="J45" s="82"/>
      <c r="K45" s="83"/>
      <c r="L45" s="84"/>
      <c r="M45" s="57"/>
    </row>
    <row r="46" spans="1:13" ht="18" customHeight="1">
      <c r="A46" s="59"/>
      <c r="B46" s="362" t="s">
        <v>69</v>
      </c>
      <c r="C46" s="362"/>
      <c r="D46" s="362"/>
      <c r="E46" s="362"/>
      <c r="F46" s="362"/>
      <c r="G46" s="100" t="s">
        <v>408</v>
      </c>
      <c r="I46" s="57"/>
      <c r="J46" s="82"/>
      <c r="K46" s="83"/>
      <c r="L46" s="84"/>
      <c r="M46" s="57"/>
    </row>
    <row r="47" spans="1:13" ht="18" customHeight="1">
      <c r="A47" s="59"/>
      <c r="B47" s="78" t="s">
        <v>74</v>
      </c>
      <c r="C47" s="78"/>
      <c r="D47" s="78"/>
      <c r="E47" s="78"/>
      <c r="F47" s="79"/>
      <c r="G47" s="98" t="s">
        <v>409</v>
      </c>
      <c r="I47" s="57"/>
      <c r="J47" s="82"/>
      <c r="K47" s="83"/>
      <c r="L47" s="84"/>
      <c r="M47" s="57"/>
    </row>
    <row r="48" spans="1:13" ht="18" customHeight="1">
      <c r="A48" s="59"/>
      <c r="B48" s="78" t="s">
        <v>75</v>
      </c>
      <c r="C48" s="78"/>
      <c r="D48" s="78"/>
      <c r="E48" s="78"/>
      <c r="F48" s="79"/>
      <c r="G48" s="98" t="s">
        <v>417</v>
      </c>
      <c r="I48" s="57"/>
      <c r="J48" s="82"/>
      <c r="K48" s="83"/>
      <c r="L48" s="84"/>
      <c r="M48" s="57"/>
    </row>
    <row r="49" spans="1:13" ht="18" customHeight="1">
      <c r="A49" s="59"/>
      <c r="B49" s="78" t="s">
        <v>76</v>
      </c>
      <c r="C49" s="78"/>
      <c r="D49" s="78"/>
      <c r="E49" s="78"/>
      <c r="F49" s="79"/>
      <c r="G49" s="98" t="s">
        <v>277</v>
      </c>
      <c r="I49" s="57"/>
      <c r="J49" s="82"/>
      <c r="K49" s="83"/>
      <c r="L49" s="84"/>
      <c r="M49" s="57"/>
    </row>
    <row r="50" spans="1:13" ht="18" customHeight="1">
      <c r="A50" s="59"/>
      <c r="B50" s="78" t="s">
        <v>70</v>
      </c>
      <c r="C50" s="78"/>
      <c r="D50" s="78"/>
      <c r="E50" s="78"/>
      <c r="F50" s="79"/>
      <c r="G50" s="98" t="s">
        <v>410</v>
      </c>
      <c r="I50" s="57"/>
      <c r="J50" s="82"/>
      <c r="K50" s="83"/>
      <c r="L50" s="84"/>
      <c r="M50" s="57"/>
    </row>
    <row r="51" spans="1:13" ht="18" customHeight="1">
      <c r="A51" s="59"/>
      <c r="B51" s="78" t="s">
        <v>71</v>
      </c>
      <c r="C51" s="78"/>
      <c r="D51" s="78"/>
      <c r="E51" s="78"/>
      <c r="F51" s="79"/>
      <c r="G51" s="98" t="s">
        <v>411</v>
      </c>
      <c r="I51" s="57"/>
      <c r="J51" s="82"/>
      <c r="K51" s="83"/>
      <c r="L51" s="84"/>
      <c r="M51" s="57"/>
    </row>
    <row r="52" ht="18" customHeight="1"/>
    <row r="53" ht="18" customHeight="1"/>
    <row r="54" ht="18" customHeight="1"/>
    <row r="55" spans="1:13" ht="15" customHeight="1">
      <c r="A55" s="60"/>
      <c r="B55" s="61"/>
      <c r="C55" s="62"/>
      <c r="D55" s="62"/>
      <c r="E55" s="62"/>
      <c r="F55" s="62"/>
      <c r="G55" s="63"/>
      <c r="I55" s="57"/>
      <c r="J55" s="57"/>
      <c r="K55" s="57"/>
      <c r="L55" s="85"/>
      <c r="M55" s="57"/>
    </row>
    <row r="56" spans="1:13" ht="15" customHeight="1">
      <c r="A56" s="351" t="s">
        <v>171</v>
      </c>
      <c r="B56" s="351"/>
      <c r="C56" s="351"/>
      <c r="D56" s="351"/>
      <c r="E56" s="351"/>
      <c r="F56" s="351"/>
      <c r="G56" s="351"/>
      <c r="H56" s="351"/>
      <c r="I56" s="57"/>
      <c r="J56" s="57"/>
      <c r="K56" s="57"/>
      <c r="L56" s="85"/>
      <c r="M56" s="57"/>
    </row>
    <row r="57" spans="1:13" ht="15" customHeight="1">
      <c r="A57" s="60"/>
      <c r="B57" s="61"/>
      <c r="C57" s="62"/>
      <c r="D57" s="51"/>
      <c r="E57" s="62"/>
      <c r="F57" s="62"/>
      <c r="G57" s="63"/>
      <c r="I57" s="57"/>
      <c r="J57" s="57"/>
      <c r="K57" s="57"/>
      <c r="L57" s="85"/>
      <c r="M57" s="57"/>
    </row>
    <row r="58" spans="1:7" ht="15" customHeight="1">
      <c r="A58" s="64"/>
      <c r="B58" s="65"/>
      <c r="C58" s="66"/>
      <c r="D58" s="66"/>
      <c r="E58" s="66"/>
      <c r="F58" s="66"/>
      <c r="G58" s="67"/>
    </row>
    <row r="59" spans="1:8" ht="15" customHeight="1">
      <c r="A59" s="360" t="s">
        <v>65</v>
      </c>
      <c r="B59" s="360"/>
      <c r="C59" s="360"/>
      <c r="D59" s="360"/>
      <c r="E59" s="360"/>
      <c r="F59" s="360"/>
      <c r="G59" s="360"/>
      <c r="H59" s="360"/>
    </row>
    <row r="60" spans="1:8" ht="15" customHeight="1">
      <c r="A60" s="360" t="s">
        <v>66</v>
      </c>
      <c r="B60" s="360"/>
      <c r="C60" s="360"/>
      <c r="D60" s="360"/>
      <c r="E60" s="360"/>
      <c r="F60" s="360"/>
      <c r="G60" s="360"/>
      <c r="H60" s="360"/>
    </row>
    <row r="61" spans="1:7" ht="15" customHeight="1">
      <c r="A61" s="72"/>
      <c r="B61" s="66"/>
      <c r="C61" s="66"/>
      <c r="D61" s="66"/>
      <c r="E61" s="66"/>
      <c r="F61" s="66"/>
      <c r="G61" s="67"/>
    </row>
    <row r="62" spans="1:7" ht="15" customHeight="1">
      <c r="A62" s="72"/>
      <c r="B62" s="66"/>
      <c r="C62" s="66"/>
      <c r="D62" s="66"/>
      <c r="E62" s="66"/>
      <c r="F62" s="66"/>
      <c r="G62" s="67"/>
    </row>
    <row r="63" spans="1:7" ht="15" customHeight="1">
      <c r="A63" s="64"/>
      <c r="B63" s="68"/>
      <c r="C63" s="66"/>
      <c r="D63" s="66"/>
      <c r="E63" s="66"/>
      <c r="F63" s="66"/>
      <c r="G63" s="67"/>
    </row>
    <row r="64" spans="1:8" ht="15" customHeight="1">
      <c r="A64" s="361" t="s">
        <v>380</v>
      </c>
      <c r="B64" s="361"/>
      <c r="C64" s="361"/>
      <c r="D64" s="361"/>
      <c r="E64" s="361"/>
      <c r="F64" s="361"/>
      <c r="G64" s="361"/>
      <c r="H64" s="361"/>
    </row>
    <row r="65" spans="1:8" ht="15" customHeight="1">
      <c r="A65" s="360" t="s">
        <v>423</v>
      </c>
      <c r="B65" s="360"/>
      <c r="C65" s="360"/>
      <c r="D65" s="360"/>
      <c r="E65" s="360"/>
      <c r="F65" s="360"/>
      <c r="G65" s="360"/>
      <c r="H65" s="360"/>
    </row>
    <row r="66" spans="1:7" ht="15" customHeight="1">
      <c r="A66" s="64"/>
      <c r="B66" s="68"/>
      <c r="C66" s="66"/>
      <c r="D66" s="73"/>
      <c r="E66" s="66"/>
      <c r="F66" s="66"/>
      <c r="G66" s="67"/>
    </row>
    <row r="67" spans="1:7" ht="15" customHeight="1">
      <c r="A67" s="64"/>
      <c r="B67" s="68"/>
      <c r="C67" s="66"/>
      <c r="D67" s="73"/>
      <c r="E67" s="66"/>
      <c r="F67" s="66"/>
      <c r="G67" s="67"/>
    </row>
    <row r="68" spans="1:7" ht="15" customHeight="1">
      <c r="A68" s="64"/>
      <c r="B68" s="68"/>
      <c r="C68" s="66"/>
      <c r="D68" s="73"/>
      <c r="E68" s="66"/>
      <c r="F68" s="66"/>
      <c r="G68" s="67"/>
    </row>
    <row r="69" spans="1:8" ht="15" customHeight="1">
      <c r="A69" s="351" t="s">
        <v>67</v>
      </c>
      <c r="B69" s="351"/>
      <c r="C69" s="351"/>
      <c r="D69" s="351"/>
      <c r="E69" s="351"/>
      <c r="F69" s="351"/>
      <c r="G69" s="351"/>
      <c r="H69" s="351"/>
    </row>
    <row r="76" spans="1:7" ht="15" customHeight="1">
      <c r="A76" s="64"/>
      <c r="B76" s="68"/>
      <c r="C76" s="66"/>
      <c r="D76" s="66"/>
      <c r="E76" s="66"/>
      <c r="F76" s="66"/>
      <c r="G76" s="67"/>
    </row>
    <row r="77" spans="1:7" ht="15" customHeight="1">
      <c r="A77" s="64"/>
      <c r="B77" s="68"/>
      <c r="C77" s="66"/>
      <c r="D77" s="66"/>
      <c r="E77" s="66"/>
      <c r="F77" s="66"/>
      <c r="G77" s="67"/>
    </row>
    <row r="78" spans="1:7" ht="15" customHeight="1">
      <c r="A78" s="74"/>
      <c r="B78" s="74"/>
      <c r="C78" s="74"/>
      <c r="D78" s="66"/>
      <c r="E78" s="66"/>
      <c r="F78" s="66"/>
      <c r="G78" s="67"/>
    </row>
    <row r="79" spans="1:7" ht="12.75" customHeight="1">
      <c r="A79" s="75" t="s">
        <v>287</v>
      </c>
      <c r="C79" s="57"/>
      <c r="D79" s="74"/>
      <c r="E79" s="74"/>
      <c r="F79" s="74"/>
      <c r="G79" s="74"/>
    </row>
    <row r="80" spans="1:7" ht="10.5" customHeight="1">
      <c r="A80" s="75" t="s">
        <v>288</v>
      </c>
      <c r="C80" s="57"/>
      <c r="D80" s="57"/>
      <c r="E80" s="57"/>
      <c r="F80" s="57"/>
      <c r="G80" s="57"/>
    </row>
    <row r="81" spans="1:7" ht="10.5" customHeight="1">
      <c r="A81" s="75"/>
      <c r="C81" s="57"/>
      <c r="D81" s="57"/>
      <c r="E81" s="57"/>
      <c r="F81" s="57"/>
      <c r="G81" s="57"/>
    </row>
    <row r="82" spans="1:7" ht="10.5" customHeight="1">
      <c r="A82" s="76" t="s">
        <v>68</v>
      </c>
      <c r="B82" s="77"/>
      <c r="C82" s="57"/>
      <c r="D82" s="57"/>
      <c r="E82" s="57"/>
      <c r="F82" s="57"/>
      <c r="G82" s="57"/>
    </row>
    <row r="83" ht="10.5" customHeight="1"/>
    <row r="84" spans="1:7" ht="10.5" customHeight="1">
      <c r="A84" s="75"/>
      <c r="C84" s="57"/>
      <c r="D84" s="57"/>
      <c r="E84" s="57"/>
      <c r="F84" s="57"/>
      <c r="G84" s="57"/>
    </row>
    <row r="85" spans="1:7" ht="10.5" customHeight="1">
      <c r="A85" s="75"/>
      <c r="C85" s="57"/>
      <c r="D85" s="57"/>
      <c r="E85" s="57"/>
      <c r="F85" s="57"/>
      <c r="G85" s="57"/>
    </row>
    <row r="86" spans="1:7" ht="10.5" customHeight="1">
      <c r="A86" s="76"/>
      <c r="B86" s="77"/>
      <c r="C86" s="57"/>
      <c r="D86" s="57"/>
      <c r="E86" s="57"/>
      <c r="F86" s="57"/>
      <c r="G86" s="57"/>
    </row>
    <row r="87" ht="10.5" customHeight="1"/>
    <row r="88" ht="10.5" customHeight="1"/>
    <row r="89" spans="1:7" ht="14.25">
      <c r="A89" s="358"/>
      <c r="B89" s="358"/>
      <c r="C89" s="358"/>
      <c r="D89" s="358"/>
      <c r="E89" s="358"/>
      <c r="F89" s="358"/>
      <c r="G89" s="358"/>
    </row>
    <row r="90" spans="1:7" ht="19.5">
      <c r="A90" s="70"/>
      <c r="B90" s="70"/>
      <c r="C90" s="86"/>
      <c r="D90" s="70"/>
      <c r="E90" s="70"/>
      <c r="F90" s="70"/>
      <c r="G90" s="70"/>
    </row>
    <row r="91" spans="1:8" ht="19.5">
      <c r="A91" s="72"/>
      <c r="B91" s="87"/>
      <c r="C91" s="86"/>
      <c r="D91" s="87"/>
      <c r="E91" s="87"/>
      <c r="F91" s="87"/>
      <c r="G91" s="88"/>
      <c r="H91" s="57"/>
    </row>
    <row r="92" spans="1:7" ht="15.75">
      <c r="A92" s="66"/>
      <c r="B92" s="66"/>
      <c r="C92" s="48"/>
      <c r="D92" s="66"/>
      <c r="E92" s="66"/>
      <c r="F92" s="66"/>
      <c r="G92" s="89"/>
    </row>
    <row r="93" spans="1:7" ht="15.75">
      <c r="A93" s="69"/>
      <c r="B93" s="74"/>
      <c r="C93" s="90"/>
      <c r="D93" s="70"/>
      <c r="E93" s="70"/>
      <c r="F93" s="70"/>
      <c r="G93" s="91"/>
    </row>
    <row r="94" spans="1:7" ht="15.75">
      <c r="A94" s="69"/>
      <c r="B94" s="74"/>
      <c r="C94" s="90"/>
      <c r="D94" s="70"/>
      <c r="E94" s="70"/>
      <c r="F94" s="70"/>
      <c r="G94" s="91"/>
    </row>
    <row r="95" spans="1:7" ht="14.25">
      <c r="A95" s="69"/>
      <c r="B95" s="74"/>
      <c r="C95" s="70"/>
      <c r="D95" s="70"/>
      <c r="E95" s="70"/>
      <c r="F95" s="70"/>
      <c r="G95" s="91"/>
    </row>
    <row r="96" spans="1:7" ht="14.25">
      <c r="A96" s="69"/>
      <c r="B96" s="74"/>
      <c r="C96" s="70"/>
      <c r="D96" s="70"/>
      <c r="E96" s="70"/>
      <c r="F96" s="70"/>
      <c r="G96" s="91"/>
    </row>
    <row r="97" spans="1:7" ht="14.25">
      <c r="A97" s="69"/>
      <c r="B97" s="74"/>
      <c r="C97" s="70"/>
      <c r="D97" s="70"/>
      <c r="E97" s="70"/>
      <c r="F97" s="70"/>
      <c r="G97" s="91"/>
    </row>
    <row r="98" spans="1:7" ht="14.25">
      <c r="A98" s="69"/>
      <c r="B98" s="74"/>
      <c r="C98" s="70"/>
      <c r="D98" s="70"/>
      <c r="E98" s="70"/>
      <c r="F98" s="70"/>
      <c r="G98" s="91"/>
    </row>
    <row r="99" spans="1:7" ht="14.25">
      <c r="A99" s="69"/>
      <c r="B99" s="74"/>
      <c r="C99" s="70"/>
      <c r="D99" s="70"/>
      <c r="E99" s="70"/>
      <c r="F99" s="70"/>
      <c r="G99" s="91"/>
    </row>
    <row r="100" spans="1:7" ht="14.25">
      <c r="A100" s="69"/>
      <c r="B100" s="74"/>
      <c r="C100" s="70"/>
      <c r="D100" s="70"/>
      <c r="E100" s="70"/>
      <c r="F100" s="70"/>
      <c r="G100" s="91"/>
    </row>
    <row r="101" spans="1:7" ht="14.25">
      <c r="A101" s="69"/>
      <c r="B101" s="74"/>
      <c r="C101" s="70"/>
      <c r="D101" s="70"/>
      <c r="E101" s="70"/>
      <c r="F101" s="70"/>
      <c r="G101" s="91"/>
    </row>
    <row r="102" spans="1:7" ht="14.25">
      <c r="A102" s="69"/>
      <c r="B102" s="74"/>
      <c r="C102" s="74"/>
      <c r="D102" s="74"/>
      <c r="E102" s="70"/>
      <c r="F102" s="70"/>
      <c r="G102" s="91"/>
    </row>
    <row r="103" spans="1:7" ht="14.25">
      <c r="A103" s="69"/>
      <c r="B103" s="74"/>
      <c r="C103" s="70"/>
      <c r="D103" s="70"/>
      <c r="E103" s="70"/>
      <c r="F103" s="70"/>
      <c r="G103" s="91"/>
    </row>
    <row r="104" spans="1:7" ht="14.25">
      <c r="A104" s="69"/>
      <c r="B104" s="74"/>
      <c r="C104" s="70"/>
      <c r="D104" s="70"/>
      <c r="E104" s="70"/>
      <c r="F104" s="70"/>
      <c r="G104" s="91"/>
    </row>
    <row r="105" spans="1:7" ht="14.25">
      <c r="A105" s="69"/>
      <c r="B105" s="74"/>
      <c r="C105" s="70"/>
      <c r="D105" s="70"/>
      <c r="E105" s="70"/>
      <c r="F105" s="70"/>
      <c r="G105" s="91"/>
    </row>
    <row r="106" spans="1:7" ht="14.25">
      <c r="A106" s="69"/>
      <c r="B106" s="74"/>
      <c r="C106" s="70"/>
      <c r="D106" s="70"/>
      <c r="E106" s="70"/>
      <c r="F106" s="70"/>
      <c r="G106" s="91"/>
    </row>
    <row r="107" spans="1:7" ht="14.25">
      <c r="A107" s="69"/>
      <c r="B107" s="74"/>
      <c r="C107" s="70"/>
      <c r="D107" s="70"/>
      <c r="E107" s="70"/>
      <c r="F107" s="70"/>
      <c r="G107" s="91"/>
    </row>
    <row r="108" spans="1:7" ht="14.25">
      <c r="A108" s="69"/>
      <c r="B108" s="74"/>
      <c r="C108" s="70"/>
      <c r="D108" s="70"/>
      <c r="E108" s="70"/>
      <c r="F108" s="70"/>
      <c r="G108" s="91"/>
    </row>
    <row r="109" spans="1:7" ht="14.25">
      <c r="A109" s="69"/>
      <c r="B109" s="74"/>
      <c r="C109" s="70"/>
      <c r="D109" s="70"/>
      <c r="E109" s="70"/>
      <c r="F109" s="70"/>
      <c r="G109" s="91"/>
    </row>
    <row r="110" spans="1:7" ht="14.25">
      <c r="A110" s="69"/>
      <c r="B110" s="74"/>
      <c r="C110" s="70"/>
      <c r="D110" s="70"/>
      <c r="E110" s="70"/>
      <c r="F110" s="70"/>
      <c r="G110" s="91"/>
    </row>
    <row r="111" spans="1:7" ht="14.25">
      <c r="A111" s="69"/>
      <c r="B111" s="74"/>
      <c r="C111" s="70"/>
      <c r="D111" s="70"/>
      <c r="E111" s="70"/>
      <c r="F111" s="70"/>
      <c r="G111" s="91"/>
    </row>
    <row r="112" spans="1:7" ht="15" customHeight="1">
      <c r="A112" s="69"/>
      <c r="B112" s="70"/>
      <c r="C112" s="70"/>
      <c r="D112" s="70"/>
      <c r="E112" s="70"/>
      <c r="F112" s="70"/>
      <c r="G112" s="71"/>
    </row>
    <row r="113" spans="1:9" ht="14.25">
      <c r="A113" s="72"/>
      <c r="B113" s="87"/>
      <c r="C113" s="87"/>
      <c r="D113" s="87"/>
      <c r="E113" s="87"/>
      <c r="F113" s="87"/>
      <c r="G113" s="88"/>
      <c r="H113" s="57"/>
      <c r="I113" s="57"/>
    </row>
    <row r="114" spans="1:7" ht="14.25">
      <c r="A114" s="72"/>
      <c r="B114" s="66"/>
      <c r="C114" s="66"/>
      <c r="D114" s="66"/>
      <c r="E114" s="66"/>
      <c r="F114" s="66"/>
      <c r="G114" s="67"/>
    </row>
    <row r="115" spans="1:7" ht="14.25">
      <c r="A115" s="69"/>
      <c r="B115" s="74"/>
      <c r="C115" s="70"/>
      <c r="D115" s="70"/>
      <c r="E115" s="70"/>
      <c r="F115" s="70"/>
      <c r="G115" s="91"/>
    </row>
    <row r="116" spans="1:7" ht="14.25">
      <c r="A116" s="69"/>
      <c r="B116" s="74"/>
      <c r="C116" s="70"/>
      <c r="D116" s="70"/>
      <c r="E116" s="70"/>
      <c r="F116" s="70"/>
      <c r="G116" s="91"/>
    </row>
    <row r="117" spans="1:7" ht="14.25">
      <c r="A117" s="69"/>
      <c r="B117" s="74"/>
      <c r="C117" s="70"/>
      <c r="D117" s="70"/>
      <c r="E117" s="70"/>
      <c r="F117" s="70"/>
      <c r="G117" s="91"/>
    </row>
    <row r="118" spans="1:7" ht="14.25">
      <c r="A118" s="69"/>
      <c r="B118" s="74"/>
      <c r="C118" s="70"/>
      <c r="D118" s="70"/>
      <c r="E118" s="70"/>
      <c r="F118" s="70"/>
      <c r="G118" s="91"/>
    </row>
    <row r="119" spans="1:7" ht="14.25">
      <c r="A119" s="69"/>
      <c r="B119" s="74"/>
      <c r="C119" s="70"/>
      <c r="D119" s="70"/>
      <c r="E119" s="70"/>
      <c r="F119" s="70"/>
      <c r="G119" s="91"/>
    </row>
    <row r="120" spans="1:7" ht="14.25">
      <c r="A120" s="69"/>
      <c r="B120" s="74"/>
      <c r="C120" s="70"/>
      <c r="D120" s="70"/>
      <c r="E120" s="70"/>
      <c r="F120" s="70"/>
      <c r="G120" s="91"/>
    </row>
    <row r="121" spans="1:7" ht="14.25">
      <c r="A121" s="69"/>
      <c r="B121" s="74"/>
      <c r="C121" s="70"/>
      <c r="D121" s="70"/>
      <c r="E121" s="70"/>
      <c r="F121" s="70"/>
      <c r="G121" s="91"/>
    </row>
    <row r="122" spans="1:7" ht="14.25">
      <c r="A122" s="69"/>
      <c r="B122" s="74"/>
      <c r="C122" s="70"/>
      <c r="D122" s="70"/>
      <c r="E122" s="70"/>
      <c r="F122" s="70"/>
      <c r="G122" s="91"/>
    </row>
    <row r="123" spans="1:7" ht="14.25">
      <c r="A123" s="69"/>
      <c r="B123" s="74"/>
      <c r="C123" s="70"/>
      <c r="D123" s="70"/>
      <c r="E123" s="70"/>
      <c r="F123" s="70"/>
      <c r="G123" s="91"/>
    </row>
    <row r="124" spans="1:7" ht="14.25">
      <c r="A124" s="69"/>
      <c r="B124" s="74"/>
      <c r="C124" s="70"/>
      <c r="D124" s="70"/>
      <c r="E124" s="70"/>
      <c r="F124" s="70"/>
      <c r="G124" s="91"/>
    </row>
    <row r="125" spans="1:7" ht="14.25">
      <c r="A125" s="69"/>
      <c r="B125" s="74"/>
      <c r="C125" s="70"/>
      <c r="D125" s="70"/>
      <c r="E125" s="70"/>
      <c r="F125" s="70"/>
      <c r="G125" s="91"/>
    </row>
    <row r="126" spans="1:9" ht="14.25">
      <c r="A126" s="69"/>
      <c r="B126" s="92"/>
      <c r="C126" s="70"/>
      <c r="D126" s="70"/>
      <c r="E126" s="70"/>
      <c r="F126" s="70"/>
      <c r="G126" s="91"/>
      <c r="H126" s="57"/>
      <c r="I126" s="57"/>
    </row>
    <row r="127" spans="1:9" ht="14.25">
      <c r="A127" s="359"/>
      <c r="B127" s="359"/>
      <c r="C127" s="359"/>
      <c r="D127" s="359"/>
      <c r="E127" s="359"/>
      <c r="F127" s="359"/>
      <c r="G127" s="359"/>
      <c r="H127" s="57"/>
      <c r="I127" s="57"/>
    </row>
    <row r="128" spans="1:7" ht="14.25">
      <c r="A128" s="93"/>
      <c r="B128" s="93"/>
      <c r="C128" s="93"/>
      <c r="D128" s="93"/>
      <c r="E128" s="93"/>
      <c r="F128" s="93"/>
      <c r="G128" s="93"/>
    </row>
    <row r="129" spans="1:7" ht="14.25">
      <c r="A129" s="94"/>
      <c r="B129" s="94"/>
      <c r="C129" s="94"/>
      <c r="D129" s="94"/>
      <c r="E129" s="94"/>
      <c r="F129" s="94"/>
      <c r="G129" s="94"/>
    </row>
    <row r="130" spans="4:7" ht="14.25">
      <c r="D130" s="74"/>
      <c r="E130" s="74"/>
      <c r="F130" s="74"/>
      <c r="G130" s="74"/>
    </row>
    <row r="131" spans="4:7" ht="10.5" customHeight="1">
      <c r="D131" s="57"/>
      <c r="E131" s="57"/>
      <c r="F131" s="57"/>
      <c r="G131" s="57"/>
    </row>
    <row r="132" spans="4:7" ht="10.5" customHeight="1">
      <c r="D132" s="57"/>
      <c r="E132" s="57"/>
      <c r="F132" s="57"/>
      <c r="G132" s="57"/>
    </row>
    <row r="133" spans="4:7" ht="10.5" customHeight="1">
      <c r="D133" s="57"/>
      <c r="E133" s="57"/>
      <c r="F133" s="57"/>
      <c r="G133" s="57"/>
    </row>
    <row r="134" spans="4:7" ht="10.5" customHeight="1">
      <c r="D134" s="57"/>
      <c r="E134" s="57"/>
      <c r="F134" s="57"/>
      <c r="G134" s="57"/>
    </row>
    <row r="135" ht="10.5" customHeight="1"/>
  </sheetData>
  <sheetProtection/>
  <mergeCells count="16">
    <mergeCell ref="J42:L42"/>
    <mergeCell ref="B43:F43"/>
    <mergeCell ref="B46:F46"/>
    <mergeCell ref="B44:F44"/>
    <mergeCell ref="A56:H56"/>
    <mergeCell ref="A59:H59"/>
    <mergeCell ref="A69:H69"/>
    <mergeCell ref="C20:H20"/>
    <mergeCell ref="A40:G41"/>
    <mergeCell ref="A42:F42"/>
    <mergeCell ref="A89:G89"/>
    <mergeCell ref="A127:G127"/>
    <mergeCell ref="A60:H60"/>
    <mergeCell ref="A64:H64"/>
    <mergeCell ref="A65:H65"/>
    <mergeCell ref="B45:F45"/>
  </mergeCells>
  <hyperlinks>
    <hyperlink ref="G43" location="'Economía regional'!A1" display="3"/>
    <hyperlink ref="G46" location="'Aspectos GyD - Perfil productor'!A1" display="2"/>
    <hyperlink ref="G47" location="'Cultivos Información Anual'!A1" display="5-6"/>
    <hyperlink ref="G48" location="'Ganadería y Riego'!A1" display="5"/>
    <hyperlink ref="G49" location="Exportaciones!A1" display="9"/>
    <hyperlink ref="G50" location="'División Político-Adminisrativa'!A1" display="7"/>
    <hyperlink ref="G51" location="Autoridades!A1" display="11"/>
    <hyperlink ref="G44" location="'Antecedentes sociales'!A1" display="12-13-14"/>
    <hyperlink ref="G45" location="'Antecedentes ambientales'!A1" display="'Antecedentes ambientales'!A1"/>
  </hyperlinks>
  <printOptions/>
  <pageMargins left="1.535433070866142" right="0.1968503937007874" top="1.1811023622047245" bottom="1.0236220472440944" header="0.31496062992125984" footer="0.31496062992125984"/>
  <pageSetup orientation="portrait" scale="84" r:id="rId2"/>
  <rowBreaks count="2" manualBreakCount="2">
    <brk id="39" max="7" man="1"/>
    <brk id="92" max="7" man="1"/>
  </rowBreaks>
  <drawing r:id="rId1"/>
</worksheet>
</file>

<file path=xl/worksheets/sheet10.xml><?xml version="1.0" encoding="utf-8"?>
<worksheet xmlns="http://schemas.openxmlformats.org/spreadsheetml/2006/main" xmlns:r="http://schemas.openxmlformats.org/officeDocument/2006/relationships">
  <dimension ref="A1:G67"/>
  <sheetViews>
    <sheetView showGridLines="0" view="pageBreakPreview" zoomScale="95" zoomScaleSheetLayoutView="95" zoomScalePageLayoutView="0" workbookViewId="0" topLeftCell="A1">
      <selection activeCell="A1" sqref="A1"/>
    </sheetView>
  </sheetViews>
  <sheetFormatPr defaultColWidth="11.421875" defaultRowHeight="21" customHeight="1"/>
  <cols>
    <col min="1" max="1" width="57.7109375" style="166" customWidth="1"/>
    <col min="2" max="2" width="31.140625" style="166" customWidth="1"/>
    <col min="3" max="3" width="8.8515625" style="166" customWidth="1"/>
    <col min="4" max="4" width="37.140625" style="166" customWidth="1"/>
    <col min="5" max="5" width="20.140625" style="166" customWidth="1"/>
    <col min="6" max="6" width="12.28125" style="166" customWidth="1"/>
    <col min="7" max="16384" width="11.421875" style="166" customWidth="1"/>
  </cols>
  <sheetData>
    <row r="1" spans="1:7" ht="21" customHeight="1">
      <c r="A1" s="215" t="s">
        <v>26</v>
      </c>
      <c r="B1" s="214"/>
      <c r="C1" s="214"/>
      <c r="D1" s="214"/>
      <c r="E1" s="214"/>
      <c r="F1" s="214"/>
      <c r="G1" s="214"/>
    </row>
    <row r="2" spans="1:7" ht="21" customHeight="1">
      <c r="A2" s="214"/>
      <c r="B2" s="214"/>
      <c r="C2" s="215"/>
      <c r="D2" s="215"/>
      <c r="E2" s="215"/>
      <c r="F2" s="215"/>
      <c r="G2" s="215"/>
    </row>
    <row r="3" spans="1:7" ht="21" customHeight="1">
      <c r="A3" s="219" t="s">
        <v>330</v>
      </c>
      <c r="B3" s="219" t="s">
        <v>17</v>
      </c>
      <c r="C3" s="215"/>
      <c r="D3" s="219" t="s">
        <v>353</v>
      </c>
      <c r="E3" s="219" t="s">
        <v>19</v>
      </c>
      <c r="F3" s="219" t="s">
        <v>17</v>
      </c>
      <c r="G3" s="215"/>
    </row>
    <row r="4" spans="1:7" ht="21" customHeight="1">
      <c r="A4" s="217" t="s">
        <v>203</v>
      </c>
      <c r="B4" s="220" t="s">
        <v>20</v>
      </c>
      <c r="C4" s="214"/>
      <c r="D4" s="217" t="s">
        <v>293</v>
      </c>
      <c r="E4" s="217" t="s">
        <v>87</v>
      </c>
      <c r="F4" s="220" t="s">
        <v>43</v>
      </c>
      <c r="G4" s="215"/>
    </row>
    <row r="5" spans="1:7" ht="21" customHeight="1">
      <c r="A5" s="217" t="s">
        <v>135</v>
      </c>
      <c r="B5" s="220" t="s">
        <v>18</v>
      </c>
      <c r="C5" s="214"/>
      <c r="D5" s="217" t="s">
        <v>294</v>
      </c>
      <c r="E5" s="217" t="s">
        <v>98</v>
      </c>
      <c r="F5" s="220" t="s">
        <v>43</v>
      </c>
      <c r="G5" s="215"/>
    </row>
    <row r="6" spans="1:7" ht="21" customHeight="1">
      <c r="A6" s="217" t="s">
        <v>136</v>
      </c>
      <c r="B6" s="220" t="s">
        <v>42</v>
      </c>
      <c r="C6" s="214"/>
      <c r="D6" s="217" t="s">
        <v>295</v>
      </c>
      <c r="E6" s="217" t="s">
        <v>99</v>
      </c>
      <c r="F6" s="220" t="s">
        <v>56</v>
      </c>
      <c r="G6" s="215"/>
    </row>
    <row r="7" spans="1:7" ht="21" customHeight="1">
      <c r="A7" s="217" t="s">
        <v>204</v>
      </c>
      <c r="B7" s="220" t="s">
        <v>205</v>
      </c>
      <c r="C7" s="214"/>
      <c r="D7" s="217" t="s">
        <v>296</v>
      </c>
      <c r="E7" s="217" t="s">
        <v>100</v>
      </c>
      <c r="F7" s="220" t="s">
        <v>18</v>
      </c>
      <c r="G7" s="215"/>
    </row>
    <row r="8" spans="1:7" ht="21" customHeight="1">
      <c r="A8" s="217" t="s">
        <v>206</v>
      </c>
      <c r="B8" s="220" t="s">
        <v>18</v>
      </c>
      <c r="C8" s="214"/>
      <c r="D8" s="217" t="s">
        <v>297</v>
      </c>
      <c r="E8" s="217" t="s">
        <v>101</v>
      </c>
      <c r="F8" s="220" t="s">
        <v>43</v>
      </c>
      <c r="G8" s="214"/>
    </row>
    <row r="9" spans="1:7" ht="21" customHeight="1">
      <c r="A9" s="217"/>
      <c r="B9" s="217"/>
      <c r="C9" s="214"/>
      <c r="D9" s="217" t="s">
        <v>298</v>
      </c>
      <c r="E9" s="217" t="s">
        <v>112</v>
      </c>
      <c r="F9" s="220" t="s">
        <v>43</v>
      </c>
      <c r="G9" s="214"/>
    </row>
    <row r="10" spans="1:7" ht="21" customHeight="1">
      <c r="A10" s="219" t="s">
        <v>331</v>
      </c>
      <c r="B10" s="219" t="s">
        <v>17</v>
      </c>
      <c r="C10" s="214"/>
      <c r="D10" s="217" t="s">
        <v>299</v>
      </c>
      <c r="E10" s="217" t="s">
        <v>113</v>
      </c>
      <c r="F10" s="220" t="s">
        <v>18</v>
      </c>
      <c r="G10" s="214"/>
    </row>
    <row r="11" spans="1:7" ht="21" customHeight="1">
      <c r="A11" s="218" t="s">
        <v>333</v>
      </c>
      <c r="B11" s="220" t="s">
        <v>334</v>
      </c>
      <c r="C11" s="214"/>
      <c r="D11" s="217" t="s">
        <v>300</v>
      </c>
      <c r="E11" s="217" t="s">
        <v>85</v>
      </c>
      <c r="F11" s="220" t="s">
        <v>43</v>
      </c>
      <c r="G11" s="214"/>
    </row>
    <row r="12" spans="1:7" ht="21" customHeight="1">
      <c r="A12" s="218" t="s">
        <v>335</v>
      </c>
      <c r="B12" s="220" t="s">
        <v>336</v>
      </c>
      <c r="C12" s="214"/>
      <c r="D12" s="217" t="s">
        <v>301</v>
      </c>
      <c r="E12" s="217" t="s">
        <v>114</v>
      </c>
      <c r="F12" s="220" t="s">
        <v>42</v>
      </c>
      <c r="G12" s="214"/>
    </row>
    <row r="13" spans="1:7" ht="21" customHeight="1">
      <c r="A13" s="218" t="s">
        <v>337</v>
      </c>
      <c r="B13" s="220" t="s">
        <v>205</v>
      </c>
      <c r="C13" s="214"/>
      <c r="D13" s="217" t="s">
        <v>302</v>
      </c>
      <c r="E13" s="217" t="s">
        <v>115</v>
      </c>
      <c r="F13" s="220" t="s">
        <v>56</v>
      </c>
      <c r="G13" s="214"/>
    </row>
    <row r="14" spans="1:7" ht="21" customHeight="1">
      <c r="A14" s="218" t="s">
        <v>338</v>
      </c>
      <c r="B14" s="220" t="s">
        <v>18</v>
      </c>
      <c r="C14" s="214"/>
      <c r="D14" s="217" t="s">
        <v>182</v>
      </c>
      <c r="E14" s="217" t="s">
        <v>167</v>
      </c>
      <c r="F14" s="220" t="s">
        <v>56</v>
      </c>
      <c r="G14" s="214"/>
    </row>
    <row r="15" spans="1:7" ht="21" customHeight="1">
      <c r="A15" s="218" t="s">
        <v>339</v>
      </c>
      <c r="B15" s="220" t="s">
        <v>340</v>
      </c>
      <c r="C15" s="214"/>
      <c r="D15" s="217" t="s">
        <v>183</v>
      </c>
      <c r="E15" s="217" t="s">
        <v>118</v>
      </c>
      <c r="F15" s="220" t="s">
        <v>43</v>
      </c>
      <c r="G15" s="214"/>
    </row>
    <row r="16" spans="1:7" ht="21" customHeight="1">
      <c r="A16" s="218" t="s">
        <v>341</v>
      </c>
      <c r="B16" s="220" t="s">
        <v>43</v>
      </c>
      <c r="C16" s="214"/>
      <c r="D16" s="217" t="s">
        <v>303</v>
      </c>
      <c r="E16" s="217" t="s">
        <v>119</v>
      </c>
      <c r="F16" s="220" t="s">
        <v>43</v>
      </c>
      <c r="G16" s="214"/>
    </row>
    <row r="17" spans="1:6" s="216" customFormat="1" ht="21" customHeight="1">
      <c r="A17" s="218" t="s">
        <v>342</v>
      </c>
      <c r="B17" s="290" t="s">
        <v>18</v>
      </c>
      <c r="C17" s="294"/>
      <c r="D17" s="217" t="s">
        <v>304</v>
      </c>
      <c r="E17" s="217" t="s">
        <v>120</v>
      </c>
      <c r="F17" s="290" t="s">
        <v>20</v>
      </c>
    </row>
    <row r="18" spans="1:6" ht="21" customHeight="1">
      <c r="A18" s="218" t="s">
        <v>343</v>
      </c>
      <c r="B18" s="220" t="s">
        <v>336</v>
      </c>
      <c r="C18" s="214"/>
      <c r="D18" s="217" t="s">
        <v>324</v>
      </c>
      <c r="E18" s="217" t="s">
        <v>86</v>
      </c>
      <c r="F18" s="220" t="s">
        <v>56</v>
      </c>
    </row>
    <row r="19" spans="1:6" ht="21" customHeight="1">
      <c r="A19" s="218" t="s">
        <v>344</v>
      </c>
      <c r="B19" s="220" t="s">
        <v>43</v>
      </c>
      <c r="C19" s="214"/>
      <c r="D19" s="217" t="s">
        <v>323</v>
      </c>
      <c r="E19" s="217" t="s">
        <v>121</v>
      </c>
      <c r="F19" s="220" t="s">
        <v>43</v>
      </c>
    </row>
    <row r="20" spans="1:6" ht="21" customHeight="1">
      <c r="A20" s="218" t="s">
        <v>345</v>
      </c>
      <c r="B20" s="220" t="s">
        <v>18</v>
      </c>
      <c r="C20" s="214"/>
      <c r="D20" s="217" t="s">
        <v>130</v>
      </c>
      <c r="E20" s="217" t="s">
        <v>122</v>
      </c>
      <c r="F20" s="220" t="s">
        <v>18</v>
      </c>
    </row>
    <row r="21" spans="1:6" ht="21" customHeight="1">
      <c r="A21" s="218" t="s">
        <v>346</v>
      </c>
      <c r="B21" s="220" t="s">
        <v>42</v>
      </c>
      <c r="C21" s="214"/>
      <c r="D21" s="217" t="s">
        <v>321</v>
      </c>
      <c r="E21" s="217" t="s">
        <v>123</v>
      </c>
      <c r="F21" s="220" t="s">
        <v>322</v>
      </c>
    </row>
    <row r="22" spans="1:6" ht="21" customHeight="1">
      <c r="A22" s="218" t="s">
        <v>347</v>
      </c>
      <c r="B22" s="220" t="s">
        <v>348</v>
      </c>
      <c r="C22" s="214"/>
      <c r="D22" s="217" t="s">
        <v>320</v>
      </c>
      <c r="E22" s="217" t="s">
        <v>93</v>
      </c>
      <c r="F22" s="220" t="s">
        <v>43</v>
      </c>
    </row>
    <row r="23" spans="1:6" ht="21" customHeight="1">
      <c r="A23" s="218" t="s">
        <v>349</v>
      </c>
      <c r="B23" s="220" t="s">
        <v>350</v>
      </c>
      <c r="C23" s="214"/>
      <c r="D23" s="217" t="s">
        <v>319</v>
      </c>
      <c r="E23" s="217" t="s">
        <v>94</v>
      </c>
      <c r="F23" s="220" t="s">
        <v>43</v>
      </c>
    </row>
    <row r="24" spans="1:6" ht="21" customHeight="1">
      <c r="A24" s="218" t="s">
        <v>351</v>
      </c>
      <c r="B24" s="220" t="s">
        <v>334</v>
      </c>
      <c r="C24" s="214"/>
      <c r="D24" s="217" t="s">
        <v>318</v>
      </c>
      <c r="E24" s="217" t="s">
        <v>95</v>
      </c>
      <c r="F24" s="220" t="s">
        <v>20</v>
      </c>
    </row>
    <row r="25" spans="1:6" ht="21" customHeight="1">
      <c r="A25" s="218" t="s">
        <v>352</v>
      </c>
      <c r="B25" s="220" t="s">
        <v>43</v>
      </c>
      <c r="C25" s="214"/>
      <c r="D25" s="217" t="s">
        <v>184</v>
      </c>
      <c r="E25" s="217" t="s">
        <v>88</v>
      </c>
      <c r="F25" s="220" t="s">
        <v>15</v>
      </c>
    </row>
    <row r="26" spans="1:6" ht="21" customHeight="1">
      <c r="A26"/>
      <c r="B26"/>
      <c r="C26" s="214"/>
      <c r="D26" s="217" t="s">
        <v>317</v>
      </c>
      <c r="E26" s="217" t="s">
        <v>103</v>
      </c>
      <c r="F26" s="220" t="s">
        <v>43</v>
      </c>
    </row>
    <row r="27" spans="1:6" ht="21" customHeight="1">
      <c r="A27" s="451" t="s">
        <v>325</v>
      </c>
      <c r="B27" s="451"/>
      <c r="C27" s="214"/>
      <c r="D27" s="217" t="s">
        <v>316</v>
      </c>
      <c r="E27" s="217" t="s">
        <v>131</v>
      </c>
      <c r="F27" s="220" t="s">
        <v>43</v>
      </c>
    </row>
    <row r="28" spans="1:6" ht="21" customHeight="1">
      <c r="A28" s="452" t="s">
        <v>291</v>
      </c>
      <c r="B28" s="452"/>
      <c r="C28" s="214"/>
      <c r="D28" s="217" t="s">
        <v>132</v>
      </c>
      <c r="E28" s="217" t="s">
        <v>105</v>
      </c>
      <c r="F28" s="220" t="s">
        <v>172</v>
      </c>
    </row>
    <row r="29" spans="3:6" ht="21" customHeight="1">
      <c r="C29" s="214"/>
      <c r="D29" s="217" t="s">
        <v>315</v>
      </c>
      <c r="E29" s="217" t="s">
        <v>106</v>
      </c>
      <c r="F29" s="220" t="s">
        <v>43</v>
      </c>
    </row>
    <row r="30" spans="1:6" ht="21" customHeight="1">
      <c r="A30" s="451" t="s">
        <v>332</v>
      </c>
      <c r="B30" s="451"/>
      <c r="C30" s="214"/>
      <c r="D30" s="217" t="s">
        <v>314</v>
      </c>
      <c r="E30" s="217" t="s">
        <v>107</v>
      </c>
      <c r="F30" s="220" t="s">
        <v>205</v>
      </c>
    </row>
    <row r="31" spans="1:6" ht="21" customHeight="1">
      <c r="A31" s="452" t="s">
        <v>354</v>
      </c>
      <c r="B31" s="452"/>
      <c r="C31" s="214"/>
      <c r="D31" s="217" t="s">
        <v>313</v>
      </c>
      <c r="E31" s="217" t="s">
        <v>108</v>
      </c>
      <c r="F31" s="220" t="s">
        <v>43</v>
      </c>
    </row>
    <row r="32" spans="3:6" ht="21" customHeight="1">
      <c r="C32" s="214"/>
      <c r="D32" s="217" t="s">
        <v>312</v>
      </c>
      <c r="E32" s="217" t="s">
        <v>89</v>
      </c>
      <c r="F32" s="220" t="s">
        <v>43</v>
      </c>
    </row>
    <row r="33" spans="1:6" ht="21" customHeight="1">
      <c r="A33" s="219" t="s">
        <v>292</v>
      </c>
      <c r="B33" s="219" t="s">
        <v>16</v>
      </c>
      <c r="C33" s="214"/>
      <c r="D33" s="217" t="s">
        <v>310</v>
      </c>
      <c r="E33" s="217" t="s">
        <v>109</v>
      </c>
      <c r="F33" s="220" t="s">
        <v>311</v>
      </c>
    </row>
    <row r="34" spans="1:6" ht="21" customHeight="1">
      <c r="A34" s="217"/>
      <c r="B34" s="217" t="s">
        <v>89</v>
      </c>
      <c r="C34" s="214"/>
      <c r="D34" s="217" t="s">
        <v>309</v>
      </c>
      <c r="E34" s="217" t="s">
        <v>110</v>
      </c>
      <c r="F34" s="220" t="s">
        <v>205</v>
      </c>
    </row>
    <row r="35" spans="1:6" ht="21" customHeight="1">
      <c r="A35" s="217" t="s">
        <v>355</v>
      </c>
      <c r="B35" s="217" t="s">
        <v>92</v>
      </c>
      <c r="C35" s="214"/>
      <c r="D35" s="217" t="s">
        <v>185</v>
      </c>
      <c r="E35" s="217" t="s">
        <v>124</v>
      </c>
      <c r="F35" s="220" t="s">
        <v>15</v>
      </c>
    </row>
    <row r="36" spans="1:6" ht="21" customHeight="1">
      <c r="A36" s="217" t="s">
        <v>357</v>
      </c>
      <c r="B36" s="217" t="s">
        <v>88</v>
      </c>
      <c r="C36" s="214"/>
      <c r="D36" s="217" t="s">
        <v>308</v>
      </c>
      <c r="E36" s="217" t="s">
        <v>125</v>
      </c>
      <c r="F36" s="220" t="s">
        <v>56</v>
      </c>
    </row>
    <row r="37" spans="1:6" ht="21" customHeight="1">
      <c r="A37" s="217" t="s">
        <v>356</v>
      </c>
      <c r="B37" s="217" t="s">
        <v>87</v>
      </c>
      <c r="C37" s="214"/>
      <c r="D37" s="217" t="s">
        <v>307</v>
      </c>
      <c r="E37" s="217" t="s">
        <v>126</v>
      </c>
      <c r="F37" s="220" t="s">
        <v>20</v>
      </c>
    </row>
    <row r="38" spans="1:6" ht="21" customHeight="1">
      <c r="A38" s="217" t="s">
        <v>359</v>
      </c>
      <c r="B38" s="217" t="s">
        <v>86</v>
      </c>
      <c r="C38" s="214"/>
      <c r="D38" s="217" t="s">
        <v>133</v>
      </c>
      <c r="E38" s="217" t="s">
        <v>127</v>
      </c>
      <c r="F38" s="220" t="s">
        <v>42</v>
      </c>
    </row>
    <row r="39" spans="1:6" ht="21" customHeight="1">
      <c r="A39" s="217" t="s">
        <v>360</v>
      </c>
      <c r="B39" s="217" t="s">
        <v>90</v>
      </c>
      <c r="C39" s="214"/>
      <c r="D39" s="217" t="s">
        <v>306</v>
      </c>
      <c r="E39" s="217" t="s">
        <v>90</v>
      </c>
      <c r="F39" s="220" t="s">
        <v>43</v>
      </c>
    </row>
    <row r="40" spans="1:6" ht="21" customHeight="1">
      <c r="A40" s="217" t="s">
        <v>418</v>
      </c>
      <c r="B40" s="217" t="s">
        <v>137</v>
      </c>
      <c r="C40" s="214"/>
      <c r="D40" s="217" t="s">
        <v>305</v>
      </c>
      <c r="E40" s="217" t="s">
        <v>128</v>
      </c>
      <c r="F40" s="220" t="s">
        <v>18</v>
      </c>
    </row>
    <row r="41" spans="1:6" ht="21" customHeight="1">
      <c r="A41" s="217" t="s">
        <v>358</v>
      </c>
      <c r="B41" s="217" t="s">
        <v>91</v>
      </c>
      <c r="C41" s="214"/>
      <c r="D41" s="217" t="s">
        <v>210</v>
      </c>
      <c r="E41" s="217" t="s">
        <v>92</v>
      </c>
      <c r="F41" s="220" t="s">
        <v>134</v>
      </c>
    </row>
    <row r="42" spans="3:6" ht="21" customHeight="1">
      <c r="C42" s="221"/>
      <c r="D42" s="221"/>
      <c r="E42" s="221"/>
      <c r="F42" s="221"/>
    </row>
    <row r="43" spans="1:6" ht="21" customHeight="1">
      <c r="A43" s="451" t="s">
        <v>361</v>
      </c>
      <c r="B43" s="451"/>
      <c r="C43" s="214"/>
      <c r="D43" s="214"/>
      <c r="E43" s="214"/>
      <c r="F43" s="214"/>
    </row>
    <row r="44" spans="1:6" ht="21" customHeight="1">
      <c r="A44" s="452" t="s">
        <v>419</v>
      </c>
      <c r="B44" s="452"/>
      <c r="C44" s="214"/>
      <c r="D44" s="214"/>
      <c r="E44" s="214"/>
      <c r="F44" s="214"/>
    </row>
    <row r="45" spans="1:6" ht="21" customHeight="1">
      <c r="A45" s="450" t="s">
        <v>139</v>
      </c>
      <c r="B45" s="450"/>
      <c r="C45" s="450"/>
      <c r="D45" s="450"/>
      <c r="E45" s="450"/>
      <c r="F45" s="450"/>
    </row>
    <row r="62" spans="1:3" ht="21" customHeight="1">
      <c r="A62" s="214"/>
      <c r="B62" s="214"/>
      <c r="C62" s="214"/>
    </row>
    <row r="63" spans="1:3" ht="21" customHeight="1">
      <c r="A63" s="214"/>
      <c r="B63" s="214"/>
      <c r="C63" s="214"/>
    </row>
    <row r="64" spans="1:3" ht="21" customHeight="1">
      <c r="A64" s="214"/>
      <c r="B64" s="214"/>
      <c r="C64" s="214"/>
    </row>
    <row r="65" spans="1:3" ht="21" customHeight="1">
      <c r="A65" s="214"/>
      <c r="B65" s="214"/>
      <c r="C65" s="214"/>
    </row>
    <row r="66" spans="1:3" ht="21" customHeight="1">
      <c r="A66" s="214"/>
      <c r="B66" s="214"/>
      <c r="C66" s="214"/>
    </row>
    <row r="67" spans="1:3" s="165" customFormat="1" ht="21" customHeight="1">
      <c r="A67" s="216"/>
      <c r="B67" s="216"/>
      <c r="C67" s="216"/>
    </row>
  </sheetData>
  <sheetProtection/>
  <mergeCells count="7">
    <mergeCell ref="A45:F45"/>
    <mergeCell ref="A27:B27"/>
    <mergeCell ref="A28:B28"/>
    <mergeCell ref="A30:B30"/>
    <mergeCell ref="A31:B31"/>
    <mergeCell ref="A43:B43"/>
    <mergeCell ref="A44:B44"/>
  </mergeCells>
  <printOptions horizontalCentered="1"/>
  <pageMargins left="0.5905511811023623" right="0.5905511811023623" top="0.5905511811023623" bottom="0.5905511811023623" header="0.31496062992125984" footer="0.31496062992125984"/>
  <pageSetup horizontalDpi="600" verticalDpi="600" orientation="landscape" scale="54" r:id="rId1"/>
  <headerFooter>
    <oddHeader>&amp;R&amp;12Región de Valparaíso</oddHeader>
  </headerFooter>
</worksheet>
</file>

<file path=xl/worksheets/sheet2.xml><?xml version="1.0" encoding="utf-8"?>
<worksheet xmlns="http://schemas.openxmlformats.org/spreadsheetml/2006/main" xmlns:r="http://schemas.openxmlformats.org/officeDocument/2006/relationships">
  <dimension ref="A1:X122"/>
  <sheetViews>
    <sheetView showGridLines="0" view="pageBreakPreview" zoomScale="70" zoomScaleNormal="90" zoomScaleSheetLayoutView="70" zoomScalePageLayoutView="0" workbookViewId="0" topLeftCell="A1">
      <selection activeCell="A1" sqref="A1"/>
    </sheetView>
  </sheetViews>
  <sheetFormatPr defaultColWidth="11.421875" defaultRowHeight="15"/>
  <cols>
    <col min="1" max="1" width="50.7109375" style="2" customWidth="1"/>
    <col min="2" max="2" width="15.28125" style="2" customWidth="1"/>
    <col min="3" max="3" width="16.28125" style="2" customWidth="1"/>
    <col min="4" max="4" width="18.28125" style="2" customWidth="1"/>
    <col min="5" max="5" width="19.00390625" style="2" customWidth="1"/>
    <col min="6" max="6" width="21.57421875" style="2" customWidth="1"/>
    <col min="7" max="7" width="21.421875" style="2" customWidth="1"/>
    <col min="8" max="8" width="18.140625" style="2" customWidth="1"/>
    <col min="9" max="9" width="18.421875" style="2" customWidth="1"/>
    <col min="10" max="10" width="14.421875" style="2" customWidth="1"/>
    <col min="11" max="16384" width="11.421875" style="2" customWidth="1"/>
  </cols>
  <sheetData>
    <row r="1" ht="15.75" customHeight="1">
      <c r="A1" s="1" t="s">
        <v>24</v>
      </c>
    </row>
    <row r="2" spans="1:16" ht="15">
      <c r="A2" s="376" t="s">
        <v>362</v>
      </c>
      <c r="B2" s="376"/>
      <c r="C2" s="376"/>
      <c r="D2" s="376"/>
      <c r="E2" s="376"/>
      <c r="F2" s="376"/>
      <c r="G2" s="376"/>
      <c r="H2" s="376"/>
      <c r="K2" s="242"/>
      <c r="L2" s="259"/>
      <c r="M2" s="259"/>
      <c r="N2" s="259"/>
      <c r="O2" s="259"/>
      <c r="P2" s="259"/>
    </row>
    <row r="3" spans="1:16" ht="15">
      <c r="A3" s="296" t="s">
        <v>252</v>
      </c>
      <c r="B3" s="296" t="s">
        <v>363</v>
      </c>
      <c r="C3" s="296" t="s">
        <v>363</v>
      </c>
      <c r="D3" s="296" t="s">
        <v>363</v>
      </c>
      <c r="E3" s="296" t="s">
        <v>363</v>
      </c>
      <c r="F3" s="296" t="s">
        <v>363</v>
      </c>
      <c r="G3" s="296" t="s">
        <v>363</v>
      </c>
      <c r="H3" s="296" t="s">
        <v>363</v>
      </c>
      <c r="K3" s="242"/>
      <c r="L3" s="259"/>
      <c r="M3" s="259"/>
      <c r="N3" s="259"/>
      <c r="O3" s="259"/>
      <c r="P3" s="259"/>
    </row>
    <row r="4" spans="1:16" ht="15.75" customHeight="1">
      <c r="A4" s="297" t="s">
        <v>9</v>
      </c>
      <c r="B4" s="372" t="s">
        <v>284</v>
      </c>
      <c r="C4" s="373"/>
      <c r="D4" s="374"/>
      <c r="E4" s="372" t="s">
        <v>285</v>
      </c>
      <c r="F4" s="373"/>
      <c r="G4" s="374"/>
      <c r="H4" s="375" t="s">
        <v>364</v>
      </c>
      <c r="K4" s="242"/>
      <c r="L4" s="259"/>
      <c r="M4" s="259"/>
      <c r="N4" s="259"/>
      <c r="O4" s="259"/>
      <c r="P4" s="259"/>
    </row>
    <row r="5" spans="1:16" ht="30.75">
      <c r="A5" s="298"/>
      <c r="B5" s="327">
        <v>2021</v>
      </c>
      <c r="C5" s="327">
        <v>2022</v>
      </c>
      <c r="D5" s="299" t="s">
        <v>397</v>
      </c>
      <c r="E5" s="327">
        <v>2021</v>
      </c>
      <c r="F5" s="327">
        <v>2022</v>
      </c>
      <c r="G5" s="299" t="s">
        <v>397</v>
      </c>
      <c r="H5" s="375"/>
      <c r="K5" s="242"/>
      <c r="L5" s="259"/>
      <c r="M5" s="259"/>
      <c r="N5" s="259"/>
      <c r="O5" s="259"/>
      <c r="P5" s="259"/>
    </row>
    <row r="6" spans="1:16" ht="15">
      <c r="A6" s="300" t="s">
        <v>365</v>
      </c>
      <c r="B6" s="301">
        <v>1501.449321575</v>
      </c>
      <c r="C6" s="301">
        <v>1587.31235229049</v>
      </c>
      <c r="D6" s="302">
        <v>0.057186765801339634</v>
      </c>
      <c r="E6" s="301">
        <v>60.2999869221566</v>
      </c>
      <c r="F6" s="301">
        <v>56.4901584110003</v>
      </c>
      <c r="G6" s="302">
        <v>-0.06318124937696157</v>
      </c>
      <c r="H6" s="303">
        <v>0.0100034688613488</v>
      </c>
      <c r="K6" s="242"/>
      <c r="L6" s="259"/>
      <c r="M6" s="259"/>
      <c r="N6" s="259"/>
      <c r="O6" s="259"/>
      <c r="P6" s="259"/>
    </row>
    <row r="7" spans="1:16" ht="15">
      <c r="A7" s="300" t="s">
        <v>213</v>
      </c>
      <c r="B7" s="301">
        <v>4876.09781828641</v>
      </c>
      <c r="C7" s="301">
        <v>4917.11425415096</v>
      </c>
      <c r="D7" s="302">
        <v>0.008411733601965343</v>
      </c>
      <c r="E7" s="301">
        <v>4.2151775765103</v>
      </c>
      <c r="F7" s="301">
        <v>4.33795381300445</v>
      </c>
      <c r="G7" s="302">
        <v>0.029127180116524487</v>
      </c>
      <c r="H7" s="303">
        <v>0.0007224311951170518</v>
      </c>
      <c r="K7" s="242"/>
      <c r="L7" s="259"/>
      <c r="M7" s="259"/>
      <c r="N7" s="259"/>
      <c r="O7" s="259"/>
      <c r="P7" s="259"/>
    </row>
    <row r="8" spans="1:16" ht="15">
      <c r="A8" s="300" t="s">
        <v>214</v>
      </c>
      <c r="B8" s="301">
        <v>15873.3537480083</v>
      </c>
      <c r="C8" s="301">
        <v>16091.3919128995</v>
      </c>
      <c r="D8" s="302">
        <v>0.013736111999555156</v>
      </c>
      <c r="E8" s="301">
        <v>2.95096575290461</v>
      </c>
      <c r="F8" s="301">
        <v>2.93112377688557</v>
      </c>
      <c r="G8" s="302">
        <v>-0.006723892339146831</v>
      </c>
      <c r="H8" s="303">
        <v>0.00048633162476804324</v>
      </c>
      <c r="K8" s="242"/>
      <c r="L8" s="259"/>
      <c r="M8" s="259"/>
      <c r="N8" s="259"/>
      <c r="O8" s="259"/>
      <c r="P8" s="259"/>
    </row>
    <row r="9" spans="1:16" ht="15">
      <c r="A9" s="300" t="s">
        <v>215</v>
      </c>
      <c r="B9" s="301">
        <v>4031.26608630785</v>
      </c>
      <c r="C9" s="301">
        <v>4079.93944540948</v>
      </c>
      <c r="D9" s="302">
        <v>0.012073963380127228</v>
      </c>
      <c r="E9" s="301">
        <v>80.5416112141703</v>
      </c>
      <c r="F9" s="301">
        <v>88.8914655474212</v>
      </c>
      <c r="G9" s="302">
        <v>0.10367130986550022</v>
      </c>
      <c r="H9" s="303">
        <v>0.01308967588261845</v>
      </c>
      <c r="K9" s="242"/>
      <c r="L9" s="259"/>
      <c r="M9" s="259"/>
      <c r="N9" s="259"/>
      <c r="O9" s="259"/>
      <c r="P9" s="259"/>
    </row>
    <row r="10" spans="1:16" ht="15">
      <c r="A10" s="300" t="s">
        <v>216</v>
      </c>
      <c r="B10" s="301">
        <v>6134.15916108329</v>
      </c>
      <c r="C10" s="301">
        <v>6167.34101111814</v>
      </c>
      <c r="D10" s="302">
        <v>0.005409355897604495</v>
      </c>
      <c r="E10" s="301">
        <v>359.83750033383</v>
      </c>
      <c r="F10" s="301">
        <v>346.414814329252</v>
      </c>
      <c r="G10" s="302">
        <v>-0.03730207660992935</v>
      </c>
      <c r="H10" s="303">
        <v>0.05733979946300699</v>
      </c>
      <c r="K10" s="242"/>
      <c r="L10" s="259"/>
      <c r="M10" s="259"/>
      <c r="N10" s="259"/>
      <c r="O10" s="259"/>
      <c r="P10" s="259"/>
    </row>
    <row r="11" spans="1:16" s="1" customFormat="1" ht="15">
      <c r="A11" s="300" t="s">
        <v>89</v>
      </c>
      <c r="B11" s="301">
        <v>14361.7593646914</v>
      </c>
      <c r="C11" s="301">
        <v>15038.9432121112</v>
      </c>
      <c r="D11" s="302">
        <v>0.04715187256825004</v>
      </c>
      <c r="E11" s="301">
        <v>619.806377636419</v>
      </c>
      <c r="F11" s="301">
        <v>616.086904391054</v>
      </c>
      <c r="G11" s="302">
        <v>-0.006001024480498218</v>
      </c>
      <c r="H11" s="303">
        <v>0.10305750465084608</v>
      </c>
      <c r="K11" s="242"/>
      <c r="L11" s="259"/>
      <c r="M11" s="259"/>
      <c r="N11" s="259"/>
      <c r="O11" s="259"/>
      <c r="P11" s="259"/>
    </row>
    <row r="12" spans="1:16" ht="15">
      <c r="A12" s="300" t="s">
        <v>366</v>
      </c>
      <c r="B12" s="301">
        <v>82787.1227993817</v>
      </c>
      <c r="C12" s="301">
        <v>85102.2342506245</v>
      </c>
      <c r="D12" s="302">
        <v>0.027964632336033857</v>
      </c>
      <c r="E12" s="301">
        <v>701.717279256357</v>
      </c>
      <c r="F12" s="301">
        <v>718.120338522613</v>
      </c>
      <c r="G12" s="302">
        <v>0.02337559548717283</v>
      </c>
      <c r="H12" s="303">
        <v>0.11168722455318482</v>
      </c>
      <c r="K12" s="242"/>
      <c r="L12" s="259"/>
      <c r="M12" s="259"/>
      <c r="N12" s="259"/>
      <c r="O12" s="259"/>
      <c r="P12" s="259"/>
    </row>
    <row r="13" spans="1:16" ht="15">
      <c r="A13" s="300" t="s">
        <v>367</v>
      </c>
      <c r="B13" s="301">
        <v>8324.55991780983</v>
      </c>
      <c r="C13" s="301">
        <v>8395.80356716172</v>
      </c>
      <c r="D13" s="302">
        <v>0.008558248130266843</v>
      </c>
      <c r="E13" s="301">
        <v>1359.81069067353</v>
      </c>
      <c r="F13" s="301">
        <v>1426.87461807596</v>
      </c>
      <c r="G13" s="302">
        <v>0.049318576374195455</v>
      </c>
      <c r="H13" s="303">
        <v>0.20726408803847515</v>
      </c>
      <c r="K13" s="242"/>
      <c r="L13" s="259"/>
      <c r="M13" s="259"/>
      <c r="N13" s="259"/>
      <c r="O13" s="259"/>
      <c r="P13" s="259"/>
    </row>
    <row r="14" spans="1:16" ht="15">
      <c r="A14" s="300" t="s">
        <v>236</v>
      </c>
      <c r="B14" s="301">
        <v>7534.56846168479</v>
      </c>
      <c r="C14" s="301">
        <v>7813.26730889252</v>
      </c>
      <c r="D14" s="302">
        <v>0.036989357602228434</v>
      </c>
      <c r="E14" s="301">
        <v>1171.96415720121</v>
      </c>
      <c r="F14" s="301">
        <v>1206.19980423882</v>
      </c>
      <c r="G14" s="302">
        <v>0.029212196317819794</v>
      </c>
      <c r="H14" s="303">
        <v>0.1767542673913859</v>
      </c>
      <c r="K14" s="242"/>
      <c r="L14" s="259"/>
      <c r="M14" s="259"/>
      <c r="N14" s="259"/>
      <c r="O14" s="259"/>
      <c r="P14" s="259"/>
    </row>
    <row r="15" spans="1:16" ht="15">
      <c r="A15" s="300" t="s">
        <v>218</v>
      </c>
      <c r="B15" s="301">
        <v>2555.33087880197</v>
      </c>
      <c r="C15" s="301">
        <v>2662.68861291149</v>
      </c>
      <c r="D15" s="302">
        <v>0.04201324180759447</v>
      </c>
      <c r="E15" s="301">
        <v>351.130091952589</v>
      </c>
      <c r="F15" s="301">
        <v>344.076533202008</v>
      </c>
      <c r="G15" s="302">
        <v>-0.020088163652841717</v>
      </c>
      <c r="H15" s="303">
        <v>0.05561429005896492</v>
      </c>
      <c r="K15" s="242"/>
      <c r="L15" s="259"/>
      <c r="M15" s="259"/>
      <c r="N15" s="259"/>
      <c r="O15" s="259"/>
      <c r="P15" s="259"/>
    </row>
    <row r="16" spans="1:16" ht="15">
      <c r="A16" s="300" t="s">
        <v>237</v>
      </c>
      <c r="B16" s="301">
        <v>12318.2391608083</v>
      </c>
      <c r="C16" s="301">
        <v>12536.082385225</v>
      </c>
      <c r="D16" s="302">
        <v>0.0176846074810586</v>
      </c>
      <c r="E16" s="301">
        <v>452.199750918481</v>
      </c>
      <c r="F16" s="301">
        <v>407.166759744426</v>
      </c>
      <c r="G16" s="302">
        <v>-0.09958650150201709</v>
      </c>
      <c r="H16" s="303">
        <v>0.07511049292739151</v>
      </c>
      <c r="K16" s="242"/>
      <c r="L16" s="259"/>
      <c r="M16" s="259"/>
      <c r="N16" s="259"/>
      <c r="O16" s="259"/>
      <c r="P16" s="259"/>
    </row>
    <row r="17" spans="1:16" ht="15">
      <c r="A17" s="304" t="s">
        <v>219</v>
      </c>
      <c r="B17" s="301">
        <v>5561.56736808797</v>
      </c>
      <c r="C17" s="301">
        <v>5777.52147151747</v>
      </c>
      <c r="D17" s="302">
        <v>0.038829719957836906</v>
      </c>
      <c r="E17" s="301">
        <v>458.940481476817</v>
      </c>
      <c r="F17" s="301">
        <v>434.392479342862</v>
      </c>
      <c r="G17" s="302">
        <v>-0.0534884219735039</v>
      </c>
      <c r="H17" s="303">
        <v>0.0832827958814237</v>
      </c>
      <c r="K17" s="242"/>
      <c r="L17" s="259"/>
      <c r="M17" s="259"/>
      <c r="N17" s="259"/>
      <c r="O17" s="259"/>
      <c r="P17" s="259"/>
    </row>
    <row r="18" spans="1:16" ht="15">
      <c r="A18" s="304" t="s">
        <v>220</v>
      </c>
      <c r="B18" s="301">
        <v>2599.52026989911</v>
      </c>
      <c r="C18" s="301">
        <v>2682.44291033955</v>
      </c>
      <c r="D18" s="302">
        <v>0.03189920901969279</v>
      </c>
      <c r="E18" s="301">
        <v>249.898178293023</v>
      </c>
      <c r="F18" s="301">
        <v>243.560339241371</v>
      </c>
      <c r="G18" s="302">
        <v>-0.025361685687121938</v>
      </c>
      <c r="H18" s="303">
        <v>0.04157745960366808</v>
      </c>
      <c r="K18" s="242"/>
      <c r="L18" s="259"/>
      <c r="M18" s="259"/>
      <c r="N18" s="259"/>
      <c r="O18" s="259"/>
      <c r="P18" s="259"/>
    </row>
    <row r="19" spans="1:16" ht="15">
      <c r="A19" s="304" t="s">
        <v>221</v>
      </c>
      <c r="B19" s="301">
        <v>6716.41890058338</v>
      </c>
      <c r="C19" s="301">
        <v>7002.66391678111</v>
      </c>
      <c r="D19" s="302">
        <v>0.042618696128805755</v>
      </c>
      <c r="E19" s="301">
        <v>349.187910946286</v>
      </c>
      <c r="F19" s="301">
        <v>335.175888321226</v>
      </c>
      <c r="G19" s="302">
        <v>-0.04012745626584824</v>
      </c>
      <c r="H19" s="303">
        <v>0.05525423477831351</v>
      </c>
      <c r="K19" s="242"/>
      <c r="L19" s="259"/>
      <c r="M19" s="259"/>
      <c r="N19" s="259"/>
      <c r="O19" s="259"/>
      <c r="P19" s="259"/>
    </row>
    <row r="20" spans="1:16" ht="15">
      <c r="A20" s="304" t="s">
        <v>222</v>
      </c>
      <c r="B20" s="301">
        <v>1183.94081075752</v>
      </c>
      <c r="C20" s="301">
        <v>1229.42466333982</v>
      </c>
      <c r="D20" s="302">
        <v>0.03841733655012547</v>
      </c>
      <c r="E20" s="301">
        <v>20.6810498419409</v>
      </c>
      <c r="F20" s="301">
        <v>19.3796142964156</v>
      </c>
      <c r="G20" s="302">
        <v>-0.06292889168933802</v>
      </c>
      <c r="H20" s="303">
        <v>0.003352577739324205</v>
      </c>
      <c r="K20" s="242"/>
      <c r="L20" s="259"/>
      <c r="M20" s="259"/>
      <c r="N20" s="259"/>
      <c r="O20" s="259"/>
      <c r="P20" s="259"/>
    </row>
    <row r="21" spans="1:16" ht="15">
      <c r="A21" s="304" t="s">
        <v>223</v>
      </c>
      <c r="B21" s="301">
        <v>1822.27036172069</v>
      </c>
      <c r="C21" s="301">
        <v>1904.24833115628</v>
      </c>
      <c r="D21" s="302">
        <v>0.04498672159612016</v>
      </c>
      <c r="E21" s="301">
        <v>36.9535060161367</v>
      </c>
      <c r="F21" s="301">
        <v>37.0492397757812</v>
      </c>
      <c r="G21" s="302">
        <v>0.0025906543103839663</v>
      </c>
      <c r="H21" s="303">
        <v>0.005403357350163043</v>
      </c>
      <c r="K21" s="242"/>
      <c r="L21" s="259"/>
      <c r="M21" s="259"/>
      <c r="N21" s="259"/>
      <c r="O21" s="259"/>
      <c r="P21" s="259"/>
    </row>
    <row r="22" spans="1:16" ht="15">
      <c r="A22" s="305" t="s">
        <v>253</v>
      </c>
      <c r="B22" s="306">
        <v>177969.449683449</v>
      </c>
      <c r="C22" s="306">
        <v>182586.468309247</v>
      </c>
      <c r="D22" s="307"/>
      <c r="E22" s="328"/>
      <c r="F22" s="328"/>
      <c r="G22" s="307"/>
      <c r="H22" s="308"/>
      <c r="K22" s="242"/>
      <c r="L22" s="259"/>
      <c r="M22" s="259"/>
      <c r="N22" s="259"/>
      <c r="O22" s="259"/>
      <c r="P22" s="259"/>
    </row>
    <row r="23" spans="1:16" ht="15">
      <c r="A23" s="300" t="s">
        <v>368</v>
      </c>
      <c r="B23" s="301">
        <v>22247.9566888136</v>
      </c>
      <c r="C23" s="301">
        <v>22503.211907032</v>
      </c>
      <c r="D23" s="302"/>
      <c r="E23" s="309"/>
      <c r="F23" s="309"/>
      <c r="G23" s="307"/>
      <c r="H23" s="309"/>
      <c r="K23" s="242"/>
      <c r="L23" s="259"/>
      <c r="M23" s="259"/>
      <c r="N23" s="259"/>
      <c r="O23" s="259"/>
      <c r="P23" s="259"/>
    </row>
    <row r="24" spans="1:16" ht="15">
      <c r="A24" s="305" t="s">
        <v>369</v>
      </c>
      <c r="B24" s="306">
        <v>200138.348820208</v>
      </c>
      <c r="C24" s="306">
        <v>205022.531886194</v>
      </c>
      <c r="D24" s="307">
        <v>0.024404033983380424</v>
      </c>
      <c r="E24" s="310">
        <v>6284.36209777162</v>
      </c>
      <c r="F24" s="310">
        <v>6289.8178483959</v>
      </c>
      <c r="G24" s="307">
        <v>0.0008681470830929072</v>
      </c>
      <c r="H24" s="309"/>
      <c r="K24" s="242"/>
      <c r="L24" s="259"/>
      <c r="M24" s="259"/>
      <c r="N24" s="259"/>
      <c r="O24" s="259"/>
      <c r="P24" s="259"/>
    </row>
    <row r="25" spans="1:16" ht="15">
      <c r="A25" s="19" t="s">
        <v>208</v>
      </c>
      <c r="B25" s="214"/>
      <c r="C25" s="214"/>
      <c r="D25" s="214"/>
      <c r="E25" s="214"/>
      <c r="F25" s="214"/>
      <c r="G25" s="214"/>
      <c r="H25" s="214"/>
      <c r="K25" s="242"/>
      <c r="L25" s="259"/>
      <c r="M25" s="259"/>
      <c r="N25" s="259"/>
      <c r="O25" s="259"/>
      <c r="P25" s="259"/>
    </row>
    <row r="26" spans="1:16" ht="15">
      <c r="A26" s="19" t="s">
        <v>230</v>
      </c>
      <c r="B26" s="214"/>
      <c r="C26" s="19"/>
      <c r="D26" s="19"/>
      <c r="E26" s="19"/>
      <c r="F26" s="214"/>
      <c r="G26" s="214"/>
      <c r="H26" s="214"/>
      <c r="K26" s="242"/>
      <c r="L26" s="259"/>
      <c r="M26" s="259"/>
      <c r="N26" s="259"/>
      <c r="O26" s="259"/>
      <c r="P26" s="259"/>
    </row>
    <row r="27" spans="1:16" ht="15">
      <c r="A27" s="311" t="s">
        <v>370</v>
      </c>
      <c r="B27" s="214"/>
      <c r="C27" s="311"/>
      <c r="D27" s="311"/>
      <c r="E27" s="311"/>
      <c r="F27" s="214"/>
      <c r="G27" s="214"/>
      <c r="H27" s="214"/>
      <c r="K27" s="242"/>
      <c r="L27" s="243"/>
      <c r="M27" s="243"/>
      <c r="N27" s="243"/>
      <c r="O27" s="243"/>
      <c r="P27" s="243"/>
    </row>
    <row r="28" spans="1:24" ht="15">
      <c r="A28" s="242" t="s">
        <v>371</v>
      </c>
      <c r="K28" s="214"/>
      <c r="L28" s="214"/>
      <c r="M28" s="214"/>
      <c r="N28" s="214"/>
      <c r="O28" s="214"/>
      <c r="P28" s="214"/>
      <c r="Q28" s="214"/>
      <c r="R28" s="214"/>
      <c r="S28" s="214"/>
      <c r="T28" s="214"/>
      <c r="U28" s="214"/>
      <c r="V28" s="214"/>
      <c r="W28" s="214"/>
      <c r="X28" s="214"/>
    </row>
    <row r="29" spans="1:24" ht="17.25">
      <c r="A29" s="242" t="s">
        <v>252</v>
      </c>
      <c r="G29"/>
      <c r="J29" s="28"/>
      <c r="K29" s="214"/>
      <c r="L29" s="214"/>
      <c r="M29" s="214"/>
      <c r="N29" s="214"/>
      <c r="O29" s="214"/>
      <c r="P29" s="214"/>
      <c r="Q29" s="214"/>
      <c r="R29" s="214"/>
      <c r="S29" s="214"/>
      <c r="T29" s="214"/>
      <c r="U29" s="214"/>
      <c r="V29" s="214"/>
      <c r="W29" s="214"/>
      <c r="X29" s="214"/>
    </row>
    <row r="30" spans="1:16" ht="35.25" customHeight="1">
      <c r="A30" s="209" t="s">
        <v>207</v>
      </c>
      <c r="B30" s="29" t="s">
        <v>281</v>
      </c>
      <c r="C30" s="29" t="s">
        <v>378</v>
      </c>
      <c r="D30" s="29" t="s">
        <v>379</v>
      </c>
      <c r="E30" s="29" t="s">
        <v>398</v>
      </c>
      <c r="F30" s="29" t="s">
        <v>397</v>
      </c>
      <c r="G30"/>
      <c r="L30" s="240"/>
      <c r="M30" s="240"/>
      <c r="N30" s="240"/>
      <c r="O30" s="240"/>
      <c r="P30" s="240"/>
    </row>
    <row r="31" spans="1:16" s="1" customFormat="1" ht="15.75" customHeight="1">
      <c r="A31" s="312" t="s">
        <v>243</v>
      </c>
      <c r="B31" s="317">
        <v>623.475261000012</v>
      </c>
      <c r="C31" s="238">
        <f>+B31/$B$44</f>
        <v>0.04521515872675139</v>
      </c>
      <c r="D31" s="317">
        <v>619.806377636419</v>
      </c>
      <c r="E31" s="321">
        <v>616.086904391054</v>
      </c>
      <c r="F31" s="264">
        <f>+E31/D31-1</f>
        <v>-0.006001024480498218</v>
      </c>
      <c r="G31"/>
      <c r="H31" s="2"/>
      <c r="I31" s="2"/>
      <c r="J31" s="2"/>
      <c r="L31" s="241"/>
      <c r="M31" s="241"/>
      <c r="N31" s="241"/>
      <c r="O31" s="241"/>
      <c r="P31" s="241"/>
    </row>
    <row r="32" spans="1:16" ht="15.75" customHeight="1">
      <c r="A32" s="313" t="s">
        <v>244</v>
      </c>
      <c r="B32" s="318">
        <v>19.2496566690924</v>
      </c>
      <c r="C32" s="239">
        <f aca="true" t="shared" si="0" ref="C32:C44">+B32/$B$44</f>
        <v>0.001396007726645732</v>
      </c>
      <c r="D32" s="320">
        <v>8.35831123168531</v>
      </c>
      <c r="E32" s="323">
        <v>8.25257655888032</v>
      </c>
      <c r="F32" s="265">
        <f aca="true" t="shared" si="1" ref="F32:F44">+E32/D32-1</f>
        <v>-0.012650243556875829</v>
      </c>
      <c r="G32"/>
      <c r="L32" s="240"/>
      <c r="M32" s="240"/>
      <c r="N32" s="240"/>
      <c r="O32" s="240"/>
      <c r="P32" s="240"/>
    </row>
    <row r="33" spans="1:16" ht="15.75" customHeight="1">
      <c r="A33" s="314" t="s">
        <v>245</v>
      </c>
      <c r="B33" s="319">
        <v>880.150500757787</v>
      </c>
      <c r="C33" s="239">
        <f t="shared" si="0"/>
        <v>0.06382954879615069</v>
      </c>
      <c r="D33" s="319">
        <v>734.928273415515</v>
      </c>
      <c r="E33" s="322">
        <v>717.981256798959</v>
      </c>
      <c r="F33" s="265">
        <f t="shared" si="1"/>
        <v>-0.023059415768284852</v>
      </c>
      <c r="G33"/>
      <c r="L33" s="240"/>
      <c r="M33" s="240"/>
      <c r="N33" s="240"/>
      <c r="O33" s="240"/>
      <c r="P33" s="240"/>
    </row>
    <row r="34" spans="1:16" ht="15.75" customHeight="1">
      <c r="A34" s="313" t="s">
        <v>372</v>
      </c>
      <c r="B34" s="318">
        <v>1169.43697164977</v>
      </c>
      <c r="C34" s="239">
        <f t="shared" si="0"/>
        <v>0.08480894367687636</v>
      </c>
      <c r="D34" s="320">
        <v>1167.2501554195</v>
      </c>
      <c r="E34" s="323">
        <v>1135.22049670001</v>
      </c>
      <c r="F34" s="265">
        <f t="shared" si="1"/>
        <v>-0.02744026939793287</v>
      </c>
      <c r="G34"/>
      <c r="L34" s="240"/>
      <c r="M34" s="240"/>
      <c r="N34" s="240"/>
      <c r="O34" s="240"/>
      <c r="P34" s="240"/>
    </row>
    <row r="35" spans="1:16" ht="15.75" customHeight="1">
      <c r="A35" s="315" t="s">
        <v>246</v>
      </c>
      <c r="B35" s="318">
        <v>724.807131554746</v>
      </c>
      <c r="C35" s="239">
        <f t="shared" si="0"/>
        <v>0.05256386507936933</v>
      </c>
      <c r="D35" s="320">
        <v>805.854005683247</v>
      </c>
      <c r="E35" s="323">
        <v>897.903329185247</v>
      </c>
      <c r="F35" s="265">
        <f t="shared" si="1"/>
        <v>0.11422580622895273</v>
      </c>
      <c r="G35"/>
      <c r="L35" s="240"/>
      <c r="M35" s="240"/>
      <c r="N35" s="240"/>
      <c r="O35" s="240"/>
      <c r="P35" s="240"/>
    </row>
    <row r="36" spans="1:16" ht="15.75" customHeight="1">
      <c r="A36" s="316" t="s">
        <v>373</v>
      </c>
      <c r="B36" s="320">
        <v>1075.50415514214</v>
      </c>
      <c r="C36" s="239">
        <f t="shared" si="0"/>
        <v>0.0779968254202015</v>
      </c>
      <c r="D36" s="320">
        <v>985.686228134971</v>
      </c>
      <c r="E36" s="323">
        <v>993.61535689893</v>
      </c>
      <c r="F36" s="265">
        <f t="shared" si="1"/>
        <v>0.008044272647454775</v>
      </c>
      <c r="G36" s="214"/>
      <c r="L36" s="240"/>
      <c r="M36" s="240"/>
      <c r="N36" s="240"/>
      <c r="O36" s="240"/>
      <c r="P36" s="240"/>
    </row>
    <row r="37" spans="1:16" ht="15.75" customHeight="1">
      <c r="A37" s="313" t="s">
        <v>374</v>
      </c>
      <c r="B37" s="318">
        <v>1116.71522573118</v>
      </c>
      <c r="C37" s="239">
        <f t="shared" si="0"/>
        <v>0.08098550069657749</v>
      </c>
      <c r="D37" s="320">
        <v>1340.8780178652</v>
      </c>
      <c r="E37" s="323">
        <v>1269.89524367119</v>
      </c>
      <c r="F37" s="265">
        <f t="shared" si="1"/>
        <v>-0.052937532906252804</v>
      </c>
      <c r="G37"/>
      <c r="L37" s="240"/>
      <c r="M37" s="240"/>
      <c r="N37" s="240"/>
      <c r="O37" s="240"/>
      <c r="P37" s="240"/>
    </row>
    <row r="38" spans="1:16" ht="17.25">
      <c r="A38" s="313" t="s">
        <v>375</v>
      </c>
      <c r="B38" s="318">
        <v>371.927533164461</v>
      </c>
      <c r="C38" s="239">
        <f t="shared" si="0"/>
        <v>0.026972621848551374</v>
      </c>
      <c r="D38" s="320">
        <v>311.133120347043</v>
      </c>
      <c r="E38" s="323">
        <v>392.742748740246</v>
      </c>
      <c r="F38" s="265">
        <f t="shared" si="1"/>
        <v>0.262298106682356</v>
      </c>
      <c r="G38"/>
      <c r="L38" s="240"/>
      <c r="M38" s="240"/>
      <c r="N38" s="240"/>
      <c r="O38" s="240"/>
      <c r="P38" s="240"/>
    </row>
    <row r="39" spans="1:16" ht="17.25">
      <c r="A39" s="313" t="s">
        <v>247</v>
      </c>
      <c r="B39" s="318">
        <v>1720.01982557344</v>
      </c>
      <c r="C39" s="239">
        <f t="shared" si="0"/>
        <v>0.12473785936866678</v>
      </c>
      <c r="D39" s="320">
        <v>1748.45274641232</v>
      </c>
      <c r="E39" s="323">
        <v>1987.35612694561</v>
      </c>
      <c r="F39" s="265">
        <f t="shared" si="1"/>
        <v>0.13663702437683822</v>
      </c>
      <c r="G39"/>
      <c r="L39" s="240"/>
      <c r="M39" s="240"/>
      <c r="N39" s="240"/>
      <c r="O39" s="240"/>
      <c r="P39" s="240"/>
    </row>
    <row r="40" spans="1:16" ht="17.25">
      <c r="A40" s="313" t="s">
        <v>248</v>
      </c>
      <c r="B40" s="318">
        <v>1533.00788155167</v>
      </c>
      <c r="C40" s="239">
        <f t="shared" si="0"/>
        <v>0.11117553338450474</v>
      </c>
      <c r="D40" s="320">
        <v>1861.80598533377</v>
      </c>
      <c r="E40" s="323">
        <v>1964.28854900577</v>
      </c>
      <c r="F40" s="265">
        <f t="shared" si="1"/>
        <v>0.05504470631166636</v>
      </c>
      <c r="G40"/>
      <c r="L40" s="240"/>
      <c r="M40" s="240"/>
      <c r="N40" s="240"/>
      <c r="O40" s="240"/>
      <c r="P40" s="240"/>
    </row>
    <row r="41" spans="1:16" ht="17.25">
      <c r="A41" s="313" t="s">
        <v>249</v>
      </c>
      <c r="B41" s="318">
        <v>1510.3213607207</v>
      </c>
      <c r="C41" s="239">
        <f t="shared" si="0"/>
        <v>0.1095302802293358</v>
      </c>
      <c r="D41" s="320">
        <v>1618.45803496212</v>
      </c>
      <c r="E41" s="323">
        <v>1679.25526760509</v>
      </c>
      <c r="F41" s="265">
        <f t="shared" si="1"/>
        <v>0.03756491137219564</v>
      </c>
      <c r="G41"/>
      <c r="L41" s="240"/>
      <c r="M41" s="240"/>
      <c r="N41" s="240"/>
      <c r="O41" s="240"/>
      <c r="P41" s="240"/>
    </row>
    <row r="42" spans="1:16" ht="17.25">
      <c r="A42" s="315" t="s">
        <v>250</v>
      </c>
      <c r="B42" s="318">
        <v>2090.01983149639</v>
      </c>
      <c r="C42" s="239">
        <f t="shared" si="0"/>
        <v>0.15157069467615275</v>
      </c>
      <c r="D42" s="320">
        <v>2113.38330729491</v>
      </c>
      <c r="E42" s="323">
        <v>2387.9067552192</v>
      </c>
      <c r="F42" s="265">
        <f t="shared" si="1"/>
        <v>0.12989761345076323</v>
      </c>
      <c r="G42"/>
      <c r="L42" s="240"/>
      <c r="M42" s="240"/>
      <c r="N42" s="240"/>
      <c r="O42" s="240"/>
      <c r="P42" s="240"/>
    </row>
    <row r="43" spans="1:16" ht="17.25">
      <c r="A43" s="313" t="s">
        <v>376</v>
      </c>
      <c r="B43" s="318">
        <v>954.440686326048</v>
      </c>
      <c r="C43" s="239">
        <f t="shared" si="0"/>
        <v>0.0692171603702187</v>
      </c>
      <c r="D43" s="320">
        <v>1061.47126625078</v>
      </c>
      <c r="E43" s="323">
        <v>1053.5483337061</v>
      </c>
      <c r="F43" s="265">
        <f t="shared" si="1"/>
        <v>-0.0074641045844457965</v>
      </c>
      <c r="G43"/>
      <c r="L43" s="240"/>
      <c r="M43" s="240"/>
      <c r="N43" s="240"/>
      <c r="O43" s="240"/>
      <c r="P43" s="240"/>
    </row>
    <row r="44" spans="1:16" s="1" customFormat="1" ht="15" customHeight="1">
      <c r="A44" s="312" t="s">
        <v>377</v>
      </c>
      <c r="B44" s="317">
        <v>13789.0760213374</v>
      </c>
      <c r="C44" s="238">
        <f t="shared" si="0"/>
        <v>1</v>
      </c>
      <c r="D44" s="317">
        <v>14361.7593646914</v>
      </c>
      <c r="E44" s="321">
        <v>15038.9432121112</v>
      </c>
      <c r="F44" s="264">
        <f t="shared" si="1"/>
        <v>0.04715187256825004</v>
      </c>
      <c r="G44"/>
      <c r="H44" s="2"/>
      <c r="I44" s="2"/>
      <c r="J44" s="2"/>
      <c r="L44" s="241"/>
      <c r="M44" s="241"/>
      <c r="N44" s="241"/>
      <c r="O44" s="241"/>
      <c r="P44" s="241"/>
    </row>
    <row r="45" spans="1:16" ht="15">
      <c r="A45" s="260" t="s">
        <v>208</v>
      </c>
      <c r="B45" s="260"/>
      <c r="C45" s="261"/>
      <c r="D45" s="262"/>
      <c r="E45" s="263"/>
      <c r="F45" s="260"/>
      <c r="K45" s="242"/>
      <c r="L45" s="259"/>
      <c r="M45" s="259"/>
      <c r="N45" s="259"/>
      <c r="O45" s="259"/>
      <c r="P45" s="259"/>
    </row>
    <row r="46" spans="1:16" ht="15">
      <c r="A46" s="230" t="s">
        <v>230</v>
      </c>
      <c r="B46" s="24"/>
      <c r="C46" s="24"/>
      <c r="D46" s="24"/>
      <c r="E46" s="24"/>
      <c r="F46" s="24"/>
      <c r="G46" s="24"/>
      <c r="L46" s="240"/>
      <c r="M46" s="240"/>
      <c r="N46" s="240"/>
      <c r="O46" s="240"/>
      <c r="P46" s="240"/>
    </row>
    <row r="47" spans="1:16" ht="15">
      <c r="A47" s="6"/>
      <c r="B47" s="6"/>
      <c r="C47" s="6"/>
      <c r="D47" s="6"/>
      <c r="E47" s="6"/>
      <c r="F47" s="6"/>
      <c r="L47" s="240"/>
      <c r="M47" s="240"/>
      <c r="N47" s="240"/>
      <c r="O47" s="240"/>
      <c r="P47" s="240"/>
    </row>
    <row r="48" spans="1:16" ht="15">
      <c r="A48" s="188" t="s">
        <v>7</v>
      </c>
      <c r="B48" s="6"/>
      <c r="C48" s="6"/>
      <c r="D48" s="6"/>
      <c r="E48" s="6"/>
      <c r="F48" s="6"/>
      <c r="L48" s="240"/>
      <c r="M48" s="240"/>
      <c r="N48" s="240"/>
      <c r="O48" s="240"/>
      <c r="P48" s="240"/>
    </row>
    <row r="49" spans="1:16" ht="15">
      <c r="A49" s="1" t="s">
        <v>424</v>
      </c>
      <c r="L49" s="240"/>
      <c r="M49" s="240"/>
      <c r="N49" s="240"/>
      <c r="O49" s="240"/>
      <c r="P49" s="240"/>
    </row>
    <row r="50" ht="15">
      <c r="A50" s="1"/>
    </row>
    <row r="51" spans="1:9" ht="15">
      <c r="A51" s="367" t="s">
        <v>9</v>
      </c>
      <c r="B51" s="368" t="s">
        <v>326</v>
      </c>
      <c r="C51" s="368">
        <v>0</v>
      </c>
      <c r="D51" s="368">
        <v>0</v>
      </c>
      <c r="E51" s="368">
        <v>0</v>
      </c>
      <c r="F51" s="368" t="s">
        <v>327</v>
      </c>
      <c r="G51" s="368">
        <v>0</v>
      </c>
      <c r="H51" s="368">
        <v>0</v>
      </c>
      <c r="I51" s="369" t="s">
        <v>238</v>
      </c>
    </row>
    <row r="52" spans="1:9" ht="15">
      <c r="A52" s="367">
        <v>0</v>
      </c>
      <c r="B52" s="160" t="s">
        <v>239</v>
      </c>
      <c r="C52" s="160" t="s">
        <v>240</v>
      </c>
      <c r="D52" s="160" t="s">
        <v>241</v>
      </c>
      <c r="E52" s="160" t="s">
        <v>144</v>
      </c>
      <c r="F52" s="160" t="s">
        <v>239</v>
      </c>
      <c r="G52" s="160" t="s">
        <v>240</v>
      </c>
      <c r="H52" s="160" t="s">
        <v>242</v>
      </c>
      <c r="I52" s="369">
        <v>0</v>
      </c>
    </row>
    <row r="53" spans="1:9" ht="15">
      <c r="A53" s="22" t="s">
        <v>212</v>
      </c>
      <c r="B53" s="226">
        <v>7040.7726</v>
      </c>
      <c r="C53" s="226">
        <v>2353.2869</v>
      </c>
      <c r="D53" s="226">
        <v>9394.0595</v>
      </c>
      <c r="E53" s="5">
        <v>0.01751694577556933</v>
      </c>
      <c r="F53" s="226">
        <v>63245.743</v>
      </c>
      <c r="G53" s="226">
        <v>50259.28</v>
      </c>
      <c r="H53" s="226">
        <v>113505</v>
      </c>
      <c r="I53" s="5">
        <v>0.08276339808818994</v>
      </c>
    </row>
    <row r="54" spans="1:9" ht="15">
      <c r="A54" s="22" t="s">
        <v>213</v>
      </c>
      <c r="B54" s="226">
        <v>3717.685</v>
      </c>
      <c r="C54" s="226">
        <v>277.16411</v>
      </c>
      <c r="D54" s="226">
        <v>3994.849</v>
      </c>
      <c r="E54" s="5">
        <v>0.007449128176651145</v>
      </c>
      <c r="F54" s="226">
        <v>111093.4</v>
      </c>
      <c r="G54" s="226">
        <v>85291.23</v>
      </c>
      <c r="H54" s="226">
        <v>196384.7</v>
      </c>
      <c r="I54" s="5">
        <v>0.020341956374401875</v>
      </c>
    </row>
    <row r="55" spans="1:9" ht="15">
      <c r="A55" s="22" t="s">
        <v>214</v>
      </c>
      <c r="B55" s="226">
        <v>2612.756</v>
      </c>
      <c r="C55" s="226">
        <v>434.30452</v>
      </c>
      <c r="D55" s="226">
        <v>3047.06</v>
      </c>
      <c r="E55" s="5">
        <v>0.0056818018658393935</v>
      </c>
      <c r="F55" s="226">
        <v>193848.57</v>
      </c>
      <c r="G55" s="226">
        <v>138179.1</v>
      </c>
      <c r="H55" s="226">
        <v>332027.7</v>
      </c>
      <c r="I55" s="5">
        <v>0.009177125884376514</v>
      </c>
    </row>
    <row r="56" spans="1:9" ht="15">
      <c r="A56" s="22" t="s">
        <v>215</v>
      </c>
      <c r="B56" s="226">
        <v>5446.132</v>
      </c>
      <c r="C56" s="226">
        <v>1229.2127</v>
      </c>
      <c r="D56" s="226">
        <v>6675.345</v>
      </c>
      <c r="E56" s="5">
        <v>0.012447404276949476</v>
      </c>
      <c r="F56" s="226">
        <v>86616.981</v>
      </c>
      <c r="G56" s="226">
        <v>61593.52</v>
      </c>
      <c r="H56" s="226">
        <v>148210.5</v>
      </c>
      <c r="I56" s="5">
        <v>0.04503962269879665</v>
      </c>
    </row>
    <row r="57" spans="1:9" ht="15">
      <c r="A57" s="22" t="s">
        <v>216</v>
      </c>
      <c r="B57" s="226">
        <v>27015.56</v>
      </c>
      <c r="C57" s="226">
        <v>7875.391</v>
      </c>
      <c r="D57" s="226">
        <v>34890.95</v>
      </c>
      <c r="E57" s="5">
        <v>0.06506057143965298</v>
      </c>
      <c r="F57" s="226">
        <v>210654.5</v>
      </c>
      <c r="G57" s="226">
        <v>153853.7</v>
      </c>
      <c r="H57" s="226">
        <v>364508.21</v>
      </c>
      <c r="I57" s="5">
        <v>0.09572061490741181</v>
      </c>
    </row>
    <row r="58" spans="1:9" s="1" customFormat="1" ht="15">
      <c r="A58" s="161" t="s">
        <v>89</v>
      </c>
      <c r="B58" s="227">
        <v>32683.24</v>
      </c>
      <c r="C58" s="227">
        <v>10519.11</v>
      </c>
      <c r="D58" s="227">
        <v>43202.36</v>
      </c>
      <c r="E58" s="228">
        <v>0.08055871878357013</v>
      </c>
      <c r="F58" s="227">
        <v>506791.61</v>
      </c>
      <c r="G58" s="227">
        <v>403933.9</v>
      </c>
      <c r="H58" s="227">
        <v>910725.5</v>
      </c>
      <c r="I58" s="228">
        <v>0.04743730136028913</v>
      </c>
    </row>
    <row r="59" spans="1:9" ht="15">
      <c r="A59" s="22" t="s">
        <v>234</v>
      </c>
      <c r="B59" s="226">
        <v>50440.9</v>
      </c>
      <c r="C59" s="226">
        <v>13131.681</v>
      </c>
      <c r="D59" s="226">
        <v>63572.58</v>
      </c>
      <c r="E59" s="5">
        <v>0.11854272763261116</v>
      </c>
      <c r="F59" s="226">
        <v>2273095.6</v>
      </c>
      <c r="G59" s="226">
        <v>1786663.3</v>
      </c>
      <c r="H59" s="226">
        <v>4059758.9</v>
      </c>
      <c r="I59" s="5">
        <v>0.015659200845646277</v>
      </c>
    </row>
    <row r="60" spans="1:9" ht="15">
      <c r="A60" s="22" t="s">
        <v>217</v>
      </c>
      <c r="B60" s="226">
        <v>61293.6</v>
      </c>
      <c r="C60" s="226">
        <v>19541.81</v>
      </c>
      <c r="D60" s="226">
        <v>80835.4</v>
      </c>
      <c r="E60" s="5">
        <v>0.15073241962608996</v>
      </c>
      <c r="F60" s="226">
        <v>263947</v>
      </c>
      <c r="G60" s="226">
        <v>172106.8</v>
      </c>
      <c r="H60" s="226">
        <v>436053.8</v>
      </c>
      <c r="I60" s="5">
        <v>0.1853794187781416</v>
      </c>
    </row>
    <row r="61" spans="1:9" ht="15">
      <c r="A61" s="22" t="s">
        <v>236</v>
      </c>
      <c r="B61" s="226">
        <v>73011.92</v>
      </c>
      <c r="C61" s="226">
        <v>18148.3</v>
      </c>
      <c r="D61" s="226">
        <v>91160.22</v>
      </c>
      <c r="E61" s="5">
        <v>0.16998493895306613</v>
      </c>
      <c r="F61" s="226">
        <v>300914.72</v>
      </c>
      <c r="G61" s="226">
        <v>221859.6</v>
      </c>
      <c r="H61" s="226">
        <v>522774.3</v>
      </c>
      <c r="I61" s="5">
        <v>0.17437777641326285</v>
      </c>
    </row>
    <row r="62" spans="1:9" ht="15">
      <c r="A62" s="22" t="s">
        <v>218</v>
      </c>
      <c r="B62" s="226">
        <v>24560.03</v>
      </c>
      <c r="C62" s="226">
        <v>3847.136</v>
      </c>
      <c r="D62" s="226">
        <v>28407.16</v>
      </c>
      <c r="E62" s="5">
        <v>0.05297035657033278</v>
      </c>
      <c r="F62" s="226">
        <v>126439.9</v>
      </c>
      <c r="G62" s="226">
        <v>85690.55</v>
      </c>
      <c r="H62" s="226">
        <v>212130.5</v>
      </c>
      <c r="I62" s="5">
        <v>0.13391360506857808</v>
      </c>
    </row>
    <row r="63" spans="1:9" ht="15">
      <c r="A63" s="22" t="s">
        <v>237</v>
      </c>
      <c r="B63" s="226">
        <v>33260.32</v>
      </c>
      <c r="C63" s="226">
        <v>7237.793</v>
      </c>
      <c r="D63" s="226">
        <v>40498.11</v>
      </c>
      <c r="E63" s="5">
        <v>0.07551614899639948</v>
      </c>
      <c r="F63" s="226">
        <v>400322.4</v>
      </c>
      <c r="G63" s="226">
        <v>301330.3</v>
      </c>
      <c r="H63" s="226">
        <v>701652.7</v>
      </c>
      <c r="I63" s="5">
        <v>0.05771817025716569</v>
      </c>
    </row>
    <row r="64" spans="1:9" ht="15">
      <c r="A64" s="22" t="s">
        <v>219</v>
      </c>
      <c r="B64" s="226">
        <v>41388.27</v>
      </c>
      <c r="C64" s="226">
        <v>10679.91</v>
      </c>
      <c r="D64" s="226">
        <v>52068.18</v>
      </c>
      <c r="E64" s="5">
        <v>0.09709066519033475</v>
      </c>
      <c r="F64" s="226">
        <v>239166.5</v>
      </c>
      <c r="G64" s="226">
        <v>179375.2</v>
      </c>
      <c r="H64" s="226">
        <v>418541.7</v>
      </c>
      <c r="I64" s="5">
        <v>0.12440380492553071</v>
      </c>
    </row>
    <row r="65" spans="1:9" ht="15">
      <c r="A65" s="22" t="s">
        <v>220</v>
      </c>
      <c r="B65" s="226">
        <v>16885.98</v>
      </c>
      <c r="C65" s="226">
        <v>3330.878</v>
      </c>
      <c r="D65" s="226">
        <v>20216.86</v>
      </c>
      <c r="E65" s="5">
        <v>0.03769804101967596</v>
      </c>
      <c r="F65" s="226">
        <v>100968.1</v>
      </c>
      <c r="G65" s="226">
        <v>76095.44</v>
      </c>
      <c r="H65" s="226">
        <v>177063.6</v>
      </c>
      <c r="I65" s="5">
        <v>0.11417852116414667</v>
      </c>
    </row>
    <row r="66" spans="1:9" ht="15">
      <c r="A66" s="22" t="s">
        <v>221</v>
      </c>
      <c r="B66" s="226">
        <v>41535.91</v>
      </c>
      <c r="C66" s="226">
        <v>6732.5187</v>
      </c>
      <c r="D66" s="226">
        <v>48268.43</v>
      </c>
      <c r="E66" s="5">
        <v>0.0900053348588929</v>
      </c>
      <c r="F66" s="226">
        <v>227573.3</v>
      </c>
      <c r="G66" s="226">
        <v>162449.3</v>
      </c>
      <c r="H66" s="226">
        <v>390022.6</v>
      </c>
      <c r="I66" s="5">
        <v>0.12375803350882744</v>
      </c>
    </row>
    <row r="67" spans="1:9" ht="15">
      <c r="A67" s="22" t="s">
        <v>222</v>
      </c>
      <c r="B67" s="226">
        <v>4271.337</v>
      </c>
      <c r="C67" s="226">
        <v>903.23633</v>
      </c>
      <c r="D67" s="226">
        <v>5174.574</v>
      </c>
      <c r="E67" s="5">
        <v>0.009648941671028472</v>
      </c>
      <c r="F67" s="226">
        <v>32570.16</v>
      </c>
      <c r="G67" s="226">
        <v>27360.65</v>
      </c>
      <c r="H67" s="226">
        <v>59930.81</v>
      </c>
      <c r="I67" s="5">
        <v>0.0863424672551564</v>
      </c>
    </row>
    <row r="68" spans="1:9" ht="15">
      <c r="A68" s="22" t="s">
        <v>223</v>
      </c>
      <c r="B68" s="226">
        <v>3689.939</v>
      </c>
      <c r="C68" s="226">
        <v>1188.05</v>
      </c>
      <c r="D68" s="226">
        <v>4877.989</v>
      </c>
      <c r="E68" s="5">
        <v>0.009095904577443187</v>
      </c>
      <c r="F68" s="226">
        <v>54851.54</v>
      </c>
      <c r="G68" s="226">
        <v>40274.79</v>
      </c>
      <c r="H68" s="226">
        <v>95126.33</v>
      </c>
      <c r="I68" s="5">
        <v>0.05127906227434612</v>
      </c>
    </row>
    <row r="69" spans="1:9" ht="15">
      <c r="A69" s="161" t="s">
        <v>2</v>
      </c>
      <c r="B69" s="227">
        <v>428854.34</v>
      </c>
      <c r="C69" s="227">
        <v>107429.8</v>
      </c>
      <c r="D69" s="227">
        <v>536284.1</v>
      </c>
      <c r="E69" s="228">
        <v>1</v>
      </c>
      <c r="F69" s="227">
        <v>5192100.1</v>
      </c>
      <c r="G69" s="227">
        <v>3946316.6</v>
      </c>
      <c r="H69" s="227">
        <v>9138416.7</v>
      </c>
      <c r="I69" s="228">
        <v>0.05868457497675719</v>
      </c>
    </row>
    <row r="70" ht="15">
      <c r="A70" s="7" t="s">
        <v>278</v>
      </c>
    </row>
    <row r="71" ht="15">
      <c r="A71" s="7"/>
    </row>
    <row r="72" spans="1:10" ht="15">
      <c r="A72" s="370" t="s">
        <v>9</v>
      </c>
      <c r="B72" s="371" t="s">
        <v>328</v>
      </c>
      <c r="C72" s="371"/>
      <c r="D72" s="371"/>
      <c r="E72" s="371"/>
      <c r="F72" s="371"/>
      <c r="G72" s="371" t="s">
        <v>255</v>
      </c>
      <c r="H72" s="371"/>
      <c r="I72" s="371"/>
      <c r="J72" s="371"/>
    </row>
    <row r="73" spans="1:10" ht="24">
      <c r="A73" s="370"/>
      <c r="B73" s="244" t="s">
        <v>256</v>
      </c>
      <c r="C73" s="244" t="s">
        <v>257</v>
      </c>
      <c r="D73" s="249" t="s">
        <v>329</v>
      </c>
      <c r="E73" s="244" t="s">
        <v>282</v>
      </c>
      <c r="F73" s="244" t="s">
        <v>2</v>
      </c>
      <c r="G73" s="244" t="s">
        <v>256</v>
      </c>
      <c r="H73" s="244" t="s">
        <v>257</v>
      </c>
      <c r="I73" s="249" t="s">
        <v>329</v>
      </c>
      <c r="J73" s="244" t="s">
        <v>282</v>
      </c>
    </row>
    <row r="74" spans="1:10" ht="15">
      <c r="A74" s="246" t="s">
        <v>212</v>
      </c>
      <c r="B74" s="226">
        <v>261.905968</v>
      </c>
      <c r="C74" s="226">
        <v>3387.563</v>
      </c>
      <c r="D74" s="226">
        <v>4729.115</v>
      </c>
      <c r="E74" s="226">
        <v>1015.476</v>
      </c>
      <c r="F74" s="226">
        <v>9394.0595</v>
      </c>
      <c r="G74" s="5">
        <v>0.02787995626384951</v>
      </c>
      <c r="H74" s="5">
        <v>0.36060693462714394</v>
      </c>
      <c r="I74" s="5">
        <v>0.5034154829443012</v>
      </c>
      <c r="J74" s="5">
        <v>0.10809767598342336</v>
      </c>
    </row>
    <row r="75" spans="1:10" ht="15">
      <c r="A75" s="246" t="s">
        <v>213</v>
      </c>
      <c r="B75" s="226">
        <v>489.15882</v>
      </c>
      <c r="C75" s="226">
        <v>2275.0871</v>
      </c>
      <c r="D75" s="226">
        <v>1076.107</v>
      </c>
      <c r="E75" s="226">
        <v>154.49656</v>
      </c>
      <c r="F75" s="226">
        <v>3994.849</v>
      </c>
      <c r="G75" s="5">
        <v>0.12244738662212264</v>
      </c>
      <c r="H75" s="5">
        <v>0.5695051552636908</v>
      </c>
      <c r="I75" s="5">
        <v>0.2693736358996297</v>
      </c>
      <c r="J75" s="5">
        <v>0.03867394236928604</v>
      </c>
    </row>
    <row r="76" spans="1:10" ht="15">
      <c r="A76" s="246" t="s">
        <v>214</v>
      </c>
      <c r="B76" s="226">
        <v>467.46605</v>
      </c>
      <c r="C76" s="226">
        <v>1593.97</v>
      </c>
      <c r="D76" s="226">
        <v>957.26037</v>
      </c>
      <c r="E76" s="226">
        <v>28.363945</v>
      </c>
      <c r="F76" s="226">
        <v>3047.06</v>
      </c>
      <c r="G76" s="5">
        <v>0.15341543980098848</v>
      </c>
      <c r="H76" s="5">
        <v>0.5231173655917507</v>
      </c>
      <c r="I76" s="5">
        <v>0.3141586873904682</v>
      </c>
      <c r="J76" s="5">
        <v>0.00930862700439112</v>
      </c>
    </row>
    <row r="77" spans="1:10" ht="15">
      <c r="A77" s="246" t="s">
        <v>215</v>
      </c>
      <c r="B77" s="226">
        <v>365.51432</v>
      </c>
      <c r="C77" s="226">
        <v>2386.096</v>
      </c>
      <c r="D77" s="226">
        <v>3851.232</v>
      </c>
      <c r="E77" s="226">
        <v>72.502114</v>
      </c>
      <c r="F77" s="226">
        <v>6675.345</v>
      </c>
      <c r="G77" s="5">
        <v>0.05475586954681743</v>
      </c>
      <c r="H77" s="5">
        <v>0.35744909064625124</v>
      </c>
      <c r="I77" s="5">
        <v>0.5769337764564977</v>
      </c>
      <c r="J77" s="5">
        <v>0.010861178560808468</v>
      </c>
    </row>
    <row r="78" spans="1:10" ht="15">
      <c r="A78" s="246" t="s">
        <v>216</v>
      </c>
      <c r="B78" s="226">
        <v>1091.969</v>
      </c>
      <c r="C78" s="226">
        <v>10467.101</v>
      </c>
      <c r="D78" s="226">
        <v>21903.62</v>
      </c>
      <c r="E78" s="226">
        <v>1428.256</v>
      </c>
      <c r="F78" s="226">
        <v>34890.95</v>
      </c>
      <c r="G78" s="5">
        <v>0.03129662562928209</v>
      </c>
      <c r="H78" s="5">
        <v>0.2999947264261937</v>
      </c>
      <c r="I78" s="5">
        <v>0.6277736777015244</v>
      </c>
      <c r="J78" s="5">
        <v>0.04093485560009115</v>
      </c>
    </row>
    <row r="79" spans="1:10" s="1" customFormat="1" ht="15">
      <c r="A79" s="245" t="s">
        <v>89</v>
      </c>
      <c r="B79" s="227">
        <v>2398.274</v>
      </c>
      <c r="C79" s="227">
        <v>4705.453</v>
      </c>
      <c r="D79" s="227">
        <v>35732.48</v>
      </c>
      <c r="E79" s="227">
        <v>366.14822</v>
      </c>
      <c r="F79" s="227">
        <v>43202.36</v>
      </c>
      <c r="G79" s="228">
        <v>0.05551256922075553</v>
      </c>
      <c r="H79" s="228">
        <v>0.10891657307610048</v>
      </c>
      <c r="I79" s="228">
        <v>0.8270955568168036</v>
      </c>
      <c r="J79" s="228">
        <v>0.008475190244236657</v>
      </c>
    </row>
    <row r="80" spans="1:10" ht="15">
      <c r="A80" s="246" t="s">
        <v>234</v>
      </c>
      <c r="B80" s="226">
        <v>4166.1239</v>
      </c>
      <c r="C80" s="226">
        <v>10045.725</v>
      </c>
      <c r="D80" s="226">
        <v>49360.73</v>
      </c>
      <c r="E80" s="226">
        <v>0</v>
      </c>
      <c r="F80" s="226">
        <v>63572.58</v>
      </c>
      <c r="G80" s="5">
        <v>0.06553334629489631</v>
      </c>
      <c r="H80" s="5">
        <v>0.15801977833839684</v>
      </c>
      <c r="I80" s="5">
        <v>0.7764468580636494</v>
      </c>
      <c r="J80" s="5">
        <v>0</v>
      </c>
    </row>
    <row r="81" spans="1:10" ht="15">
      <c r="A81" s="246" t="s">
        <v>217</v>
      </c>
      <c r="B81" s="226">
        <v>1589.811</v>
      </c>
      <c r="C81" s="226">
        <v>8492.001</v>
      </c>
      <c r="D81" s="226">
        <v>70753.59</v>
      </c>
      <c r="E81" s="226">
        <v>0</v>
      </c>
      <c r="F81" s="226">
        <v>80835.4</v>
      </c>
      <c r="G81" s="5">
        <v>0.01966726211536035</v>
      </c>
      <c r="H81" s="5">
        <v>0.10505299658318015</v>
      </c>
      <c r="I81" s="5">
        <v>0.875279766043095</v>
      </c>
      <c r="J81" s="5">
        <v>0</v>
      </c>
    </row>
    <row r="82" spans="1:10" ht="15">
      <c r="A82" s="246" t="s">
        <v>236</v>
      </c>
      <c r="B82" s="226">
        <v>3481.706</v>
      </c>
      <c r="C82" s="226">
        <v>17110.05</v>
      </c>
      <c r="D82" s="226">
        <v>69822.03</v>
      </c>
      <c r="E82" s="226">
        <v>746.43681</v>
      </c>
      <c r="F82" s="226">
        <v>91160.22</v>
      </c>
      <c r="G82" s="5">
        <v>0.038193260174229506</v>
      </c>
      <c r="H82" s="5">
        <v>0.18769206568391344</v>
      </c>
      <c r="I82" s="5">
        <v>0.7659265192646529</v>
      </c>
      <c r="J82" s="5">
        <v>0.008188185702052935</v>
      </c>
    </row>
    <row r="83" spans="1:10" ht="15">
      <c r="A83" s="246" t="s">
        <v>218</v>
      </c>
      <c r="B83" s="226">
        <v>1079.615</v>
      </c>
      <c r="C83" s="226">
        <v>9519.584</v>
      </c>
      <c r="D83" s="226">
        <v>17051.89</v>
      </c>
      <c r="E83" s="226">
        <v>756.07237</v>
      </c>
      <c r="F83" s="226">
        <v>28407.16</v>
      </c>
      <c r="G83" s="5">
        <v>0.03800503112595557</v>
      </c>
      <c r="H83" s="5">
        <v>0.33511213370150345</v>
      </c>
      <c r="I83" s="5">
        <v>0.6002673269696794</v>
      </c>
      <c r="J83" s="5">
        <v>0.026615556430139443</v>
      </c>
    </row>
    <row r="84" spans="1:10" ht="15">
      <c r="A84" s="246" t="s">
        <v>237</v>
      </c>
      <c r="B84" s="226">
        <v>1744.336</v>
      </c>
      <c r="C84" s="226">
        <v>9658.871</v>
      </c>
      <c r="D84" s="226">
        <v>28647.11</v>
      </c>
      <c r="E84" s="226">
        <v>447.78983</v>
      </c>
      <c r="F84" s="226">
        <v>40498.11</v>
      </c>
      <c r="G84" s="5">
        <v>0.04307203471964494</v>
      </c>
      <c r="H84" s="5">
        <v>0.23850177205800466</v>
      </c>
      <c r="I84" s="5">
        <v>0.7073690599388466</v>
      </c>
      <c r="J84" s="5">
        <v>0.011057055008246063</v>
      </c>
    </row>
    <row r="85" spans="1:10" ht="15">
      <c r="A85" s="246" t="s">
        <v>219</v>
      </c>
      <c r="B85" s="226">
        <v>820.94124</v>
      </c>
      <c r="C85" s="226">
        <v>29366.086</v>
      </c>
      <c r="D85" s="226">
        <v>19598.04639</v>
      </c>
      <c r="E85" s="226">
        <v>2283.107</v>
      </c>
      <c r="F85" s="226">
        <v>52068.18</v>
      </c>
      <c r="G85" s="5">
        <v>0.01576665902284274</v>
      </c>
      <c r="H85" s="5">
        <v>0.5639929415623899</v>
      </c>
      <c r="I85" s="5">
        <v>0.37639199968195547</v>
      </c>
      <c r="J85" s="5">
        <v>0.043848411832332145</v>
      </c>
    </row>
    <row r="86" spans="1:10" ht="15">
      <c r="A86" s="246" t="s">
        <v>220</v>
      </c>
      <c r="B86" s="226">
        <v>849.15212</v>
      </c>
      <c r="C86" s="226">
        <v>5884.734</v>
      </c>
      <c r="D86" s="226">
        <v>13288.74</v>
      </c>
      <c r="E86" s="226">
        <v>194.22723</v>
      </c>
      <c r="F86" s="226">
        <v>20216.86</v>
      </c>
      <c r="G86" s="5">
        <v>0.042002176401280907</v>
      </c>
      <c r="H86" s="5">
        <v>0.2910805139868407</v>
      </c>
      <c r="I86" s="5">
        <v>0.6573097899475981</v>
      </c>
      <c r="J86" s="5">
        <v>0.009607190730904798</v>
      </c>
    </row>
    <row r="87" spans="1:10" ht="15">
      <c r="A87" s="246" t="s">
        <v>221</v>
      </c>
      <c r="B87" s="226">
        <v>2132.326</v>
      </c>
      <c r="C87" s="226">
        <v>16450.54</v>
      </c>
      <c r="D87" s="226">
        <v>29026.36</v>
      </c>
      <c r="E87" s="226">
        <v>659.196952</v>
      </c>
      <c r="F87" s="226">
        <v>48268.43</v>
      </c>
      <c r="G87" s="5">
        <v>0.044176410958467055</v>
      </c>
      <c r="H87" s="5">
        <v>0.3408136539763154</v>
      </c>
      <c r="I87" s="5">
        <v>0.6013528925635244</v>
      </c>
      <c r="J87" s="5">
        <v>0.013656896484928141</v>
      </c>
    </row>
    <row r="88" spans="1:10" ht="15">
      <c r="A88" s="246" t="s">
        <v>222</v>
      </c>
      <c r="B88" s="226">
        <v>155.75594</v>
      </c>
      <c r="C88" s="226">
        <v>3173.658</v>
      </c>
      <c r="D88" s="226">
        <v>1527.7484</v>
      </c>
      <c r="E88" s="226">
        <v>317.41152</v>
      </c>
      <c r="F88" s="226">
        <v>5174.574</v>
      </c>
      <c r="G88" s="5">
        <v>0.030100244000762194</v>
      </c>
      <c r="H88" s="5">
        <v>0.61331773398158</v>
      </c>
      <c r="I88" s="5">
        <v>0.29524138605419503</v>
      </c>
      <c r="J88" s="5">
        <v>0.061340608908095624</v>
      </c>
    </row>
    <row r="89" spans="1:10" ht="15">
      <c r="A89" s="246" t="s">
        <v>223</v>
      </c>
      <c r="B89" s="226">
        <v>426.26934</v>
      </c>
      <c r="C89" s="226">
        <v>583.124554</v>
      </c>
      <c r="D89" s="226">
        <v>3653.287</v>
      </c>
      <c r="E89" s="226">
        <v>215.30735</v>
      </c>
      <c r="F89" s="226">
        <v>4877.989</v>
      </c>
      <c r="G89" s="5">
        <v>0.08738628561893026</v>
      </c>
      <c r="H89" s="5">
        <v>0.11954199855719233</v>
      </c>
      <c r="I89" s="5">
        <v>0.7489330131740765</v>
      </c>
      <c r="J89" s="5">
        <v>0.04413854766790168</v>
      </c>
    </row>
    <row r="90" spans="1:10" ht="15">
      <c r="A90" s="246" t="s">
        <v>2</v>
      </c>
      <c r="B90" s="226">
        <v>21520.33</v>
      </c>
      <c r="C90" s="226">
        <v>135099.6</v>
      </c>
      <c r="D90" s="226">
        <v>370979.37639</v>
      </c>
      <c r="E90" s="226">
        <v>8684.793</v>
      </c>
      <c r="F90" s="226">
        <v>536284.1</v>
      </c>
      <c r="G90" s="5">
        <v>0.04012859974778294</v>
      </c>
      <c r="H90" s="5">
        <v>0.2519179666150833</v>
      </c>
      <c r="I90" s="5">
        <v>0.6917590441148638</v>
      </c>
      <c r="J90" s="5">
        <v>0.0161943883848132</v>
      </c>
    </row>
    <row r="91" ht="15">
      <c r="A91" s="7" t="s">
        <v>278</v>
      </c>
    </row>
    <row r="92" ht="15">
      <c r="A92" s="7"/>
    </row>
    <row r="93" spans="1:8" ht="15">
      <c r="A93" s="1" t="s">
        <v>24</v>
      </c>
      <c r="G93" s="101"/>
      <c r="H93" s="101"/>
    </row>
    <row r="94" spans="1:8" ht="15">
      <c r="A94" s="1"/>
      <c r="G94" s="101"/>
      <c r="H94" s="101"/>
    </row>
    <row r="95" spans="1:8" ht="15">
      <c r="A95" s="1" t="s">
        <v>155</v>
      </c>
      <c r="G95" s="101"/>
      <c r="H95" s="101"/>
    </row>
    <row r="96" spans="7:8" ht="15">
      <c r="G96" s="101"/>
      <c r="H96" s="101"/>
    </row>
    <row r="97" spans="1:9" ht="15.75" customHeight="1">
      <c r="A97" s="377" t="s">
        <v>156</v>
      </c>
      <c r="B97" s="377"/>
      <c r="C97" s="377"/>
      <c r="D97" s="377"/>
      <c r="E97" s="377"/>
      <c r="F97" s="377"/>
      <c r="G97" s="377"/>
      <c r="H97" s="377"/>
      <c r="I97" s="377"/>
    </row>
    <row r="98" spans="1:9" ht="15">
      <c r="A98" s="377"/>
      <c r="B98" s="377"/>
      <c r="C98" s="377"/>
      <c r="D98" s="377"/>
      <c r="E98" s="377"/>
      <c r="F98" s="377"/>
      <c r="G98" s="377"/>
      <c r="H98" s="377"/>
      <c r="I98" s="377"/>
    </row>
    <row r="99" spans="7:8" ht="15">
      <c r="G99" s="101"/>
      <c r="H99" s="101"/>
    </row>
    <row r="100" spans="1:9" ht="15">
      <c r="A100" s="366" t="s">
        <v>157</v>
      </c>
      <c r="B100" s="366"/>
      <c r="C100" s="366"/>
      <c r="D100" s="366"/>
      <c r="E100" s="366"/>
      <c r="F100" s="366"/>
      <c r="G100" s="366"/>
      <c r="H100" s="366"/>
      <c r="I100" s="366"/>
    </row>
    <row r="101" spans="1:9" ht="15">
      <c r="A101" s="366" t="s">
        <v>425</v>
      </c>
      <c r="B101" s="366"/>
      <c r="C101" s="366"/>
      <c r="D101" s="366"/>
      <c r="E101" s="366"/>
      <c r="F101" s="366"/>
      <c r="G101" s="366"/>
      <c r="H101" s="366"/>
      <c r="I101" s="366"/>
    </row>
    <row r="102" spans="1:9" ht="15">
      <c r="A102" s="366" t="s">
        <v>158</v>
      </c>
      <c r="B102" s="366"/>
      <c r="C102" s="366"/>
      <c r="D102" s="366"/>
      <c r="E102" s="366"/>
      <c r="F102" s="366"/>
      <c r="G102" s="366"/>
      <c r="H102" s="366"/>
      <c r="I102" s="366"/>
    </row>
    <row r="103" spans="1:9" s="1" customFormat="1" ht="46.5">
      <c r="A103" s="280" t="s">
        <v>9</v>
      </c>
      <c r="B103" s="20" t="s">
        <v>159</v>
      </c>
      <c r="C103" s="20" t="s">
        <v>160</v>
      </c>
      <c r="D103" s="20" t="s">
        <v>161</v>
      </c>
      <c r="E103" s="20" t="s">
        <v>162</v>
      </c>
      <c r="F103" s="20" t="s">
        <v>163</v>
      </c>
      <c r="G103" s="20" t="s">
        <v>229</v>
      </c>
      <c r="H103" s="20" t="s">
        <v>164</v>
      </c>
      <c r="I103" s="20" t="s">
        <v>165</v>
      </c>
    </row>
    <row r="104" spans="1:9" ht="15">
      <c r="A104" s="281" t="s">
        <v>212</v>
      </c>
      <c r="B104" s="149">
        <v>34948.743</v>
      </c>
      <c r="C104" s="149">
        <v>7636.9271</v>
      </c>
      <c r="D104" s="149">
        <v>670.2716</v>
      </c>
      <c r="E104" s="149">
        <v>43255.9417</v>
      </c>
      <c r="F104" s="150">
        <v>0.006890383466433239</v>
      </c>
      <c r="G104" s="149">
        <v>12516.0074</v>
      </c>
      <c r="H104" s="149">
        <v>339625.54910000006</v>
      </c>
      <c r="I104" s="150">
        <v>0.12736362683734265</v>
      </c>
    </row>
    <row r="105" spans="1:9" ht="15">
      <c r="A105" s="282" t="s">
        <v>213</v>
      </c>
      <c r="B105" s="151">
        <v>3188.9696</v>
      </c>
      <c r="C105" s="151">
        <v>320.3107</v>
      </c>
      <c r="D105" s="151">
        <v>807.7361</v>
      </c>
      <c r="E105" s="151">
        <v>4317.0163999999995</v>
      </c>
      <c r="F105" s="152">
        <v>0.0006876719650026978</v>
      </c>
      <c r="G105" s="151">
        <v>5438.2735</v>
      </c>
      <c r="H105" s="151">
        <v>791789.8616000003</v>
      </c>
      <c r="I105" s="152">
        <v>0.005452224901284336</v>
      </c>
    </row>
    <row r="106" spans="1:9" ht="15">
      <c r="A106" s="282" t="s">
        <v>214</v>
      </c>
      <c r="B106" s="151">
        <v>4060.8003</v>
      </c>
      <c r="C106" s="151">
        <v>4112.1246</v>
      </c>
      <c r="D106" s="151">
        <v>2835.7768</v>
      </c>
      <c r="E106" s="151">
        <v>11008.7017</v>
      </c>
      <c r="F106" s="152">
        <v>0.0017536128725773525</v>
      </c>
      <c r="G106" s="151">
        <v>11547.387</v>
      </c>
      <c r="H106" s="151">
        <v>1148536.6048000003</v>
      </c>
      <c r="I106" s="152">
        <v>0.009584981143824313</v>
      </c>
    </row>
    <row r="107" spans="1:9" ht="15">
      <c r="A107" s="282" t="s">
        <v>215</v>
      </c>
      <c r="B107" s="151">
        <v>9553.3177</v>
      </c>
      <c r="C107" s="151">
        <v>18149.1092</v>
      </c>
      <c r="D107" s="151">
        <v>2685.8089</v>
      </c>
      <c r="E107" s="151">
        <v>30388.2358</v>
      </c>
      <c r="F107" s="152">
        <v>0.004840643604122358</v>
      </c>
      <c r="G107" s="151">
        <v>5764.1199</v>
      </c>
      <c r="H107" s="151">
        <v>389831.8587999999</v>
      </c>
      <c r="I107" s="152">
        <v>0.07795216094842171</v>
      </c>
    </row>
    <row r="108" spans="1:9" ht="15">
      <c r="A108" s="282" t="s">
        <v>233</v>
      </c>
      <c r="B108" s="151">
        <v>109660.3363</v>
      </c>
      <c r="C108" s="151">
        <v>113642.6686</v>
      </c>
      <c r="D108" s="151">
        <v>10410.8153</v>
      </c>
      <c r="E108" s="151">
        <v>233713.8202</v>
      </c>
      <c r="F108" s="152">
        <v>0.037229055230186575</v>
      </c>
      <c r="G108" s="151">
        <v>25169.087600000003</v>
      </c>
      <c r="H108" s="151">
        <v>1517485.9441999998</v>
      </c>
      <c r="I108" s="152">
        <v>0.15401382865737914</v>
      </c>
    </row>
    <row r="109" spans="1:9" s="1" customFormat="1" ht="15">
      <c r="A109" s="283" t="s">
        <v>89</v>
      </c>
      <c r="B109" s="153">
        <v>113081.944</v>
      </c>
      <c r="C109" s="153">
        <v>168837.7063</v>
      </c>
      <c r="D109" s="153">
        <v>14946.4238</v>
      </c>
      <c r="E109" s="153">
        <v>296866.07409999997</v>
      </c>
      <c r="F109" s="154">
        <v>0.047288788738208985</v>
      </c>
      <c r="G109" s="153">
        <v>48249.872</v>
      </c>
      <c r="H109" s="153">
        <v>3454306.5630000005</v>
      </c>
      <c r="I109" s="154">
        <v>0.08594085923924985</v>
      </c>
    </row>
    <row r="110" spans="1:9" ht="15">
      <c r="A110" s="282" t="s">
        <v>234</v>
      </c>
      <c r="B110" s="151">
        <v>1852569.9542</v>
      </c>
      <c r="C110" s="151">
        <v>937014.9422</v>
      </c>
      <c r="D110" s="151">
        <v>272184.9945</v>
      </c>
      <c r="E110" s="151">
        <v>3061769.8909</v>
      </c>
      <c r="F110" s="152">
        <v>0.48771955493643687</v>
      </c>
      <c r="G110" s="151">
        <v>3005148.8277</v>
      </c>
      <c r="H110" s="151">
        <v>103483246.9388</v>
      </c>
      <c r="I110" s="152">
        <v>0.029587106913167602</v>
      </c>
    </row>
    <row r="111" spans="1:9" ht="15">
      <c r="A111" s="282" t="s">
        <v>235</v>
      </c>
      <c r="B111" s="151">
        <v>227314.4405</v>
      </c>
      <c r="C111" s="151">
        <v>357323.4009</v>
      </c>
      <c r="D111" s="151">
        <v>13653.4164</v>
      </c>
      <c r="E111" s="151">
        <v>598291.2578</v>
      </c>
      <c r="F111" s="152">
        <v>0.09530381327605374</v>
      </c>
      <c r="G111" s="151">
        <v>39554.659100000004</v>
      </c>
      <c r="H111" s="151">
        <v>1783879.3545000004</v>
      </c>
      <c r="I111" s="152">
        <v>0.3353877358862611</v>
      </c>
    </row>
    <row r="112" spans="1:9" ht="15">
      <c r="A112" s="282" t="s">
        <v>236</v>
      </c>
      <c r="B112" s="151">
        <v>285909.5451</v>
      </c>
      <c r="C112" s="151">
        <v>324361.9338</v>
      </c>
      <c r="D112" s="151">
        <v>45688.6346</v>
      </c>
      <c r="E112" s="151">
        <v>655960.1135</v>
      </c>
      <c r="F112" s="152">
        <v>0.10449007796540632</v>
      </c>
      <c r="G112" s="151">
        <v>187539.0393</v>
      </c>
      <c r="H112" s="151">
        <v>2435841.8088000007</v>
      </c>
      <c r="I112" s="152">
        <v>0.2692950384258138</v>
      </c>
    </row>
    <row r="113" spans="1:9" ht="15">
      <c r="A113" s="282" t="s">
        <v>218</v>
      </c>
      <c r="B113" s="151">
        <v>103091.9079</v>
      </c>
      <c r="C113" s="151">
        <v>33312.9451</v>
      </c>
      <c r="D113" s="151">
        <v>19759.5835</v>
      </c>
      <c r="E113" s="151">
        <v>156164.4365</v>
      </c>
      <c r="F113" s="152">
        <v>0.02487595481719598</v>
      </c>
      <c r="G113" s="151">
        <v>30613.383799999996</v>
      </c>
      <c r="H113" s="151">
        <v>622204.1761999999</v>
      </c>
      <c r="I113" s="152">
        <v>0.2509858378864414</v>
      </c>
    </row>
    <row r="114" spans="1:9" ht="15">
      <c r="A114" s="282" t="s">
        <v>237</v>
      </c>
      <c r="B114" s="151">
        <v>138172.7291</v>
      </c>
      <c r="C114" s="151">
        <v>38020.0616</v>
      </c>
      <c r="D114" s="151">
        <v>120772.2677</v>
      </c>
      <c r="E114" s="151">
        <v>296965.0584</v>
      </c>
      <c r="F114" s="152">
        <v>0.047304556278050955</v>
      </c>
      <c r="G114" s="151">
        <v>144287.0626</v>
      </c>
      <c r="H114" s="151">
        <v>3237190.9093999993</v>
      </c>
      <c r="I114" s="152">
        <v>0.09173541712899512</v>
      </c>
    </row>
    <row r="115" spans="1:9" ht="15">
      <c r="A115" s="282" t="s">
        <v>219</v>
      </c>
      <c r="B115" s="151">
        <v>216640.3075</v>
      </c>
      <c r="C115" s="151">
        <v>25681.244</v>
      </c>
      <c r="D115" s="151">
        <v>36307.362</v>
      </c>
      <c r="E115" s="151">
        <v>278628.9135</v>
      </c>
      <c r="F115" s="152">
        <v>0.044383730498015195</v>
      </c>
      <c r="G115" s="151">
        <v>113667.64689999999</v>
      </c>
      <c r="H115" s="151">
        <v>2045568.5577999998</v>
      </c>
      <c r="I115" s="152">
        <v>0.13621098761884776</v>
      </c>
    </row>
    <row r="116" spans="1:9" ht="15">
      <c r="A116" s="282" t="s">
        <v>220</v>
      </c>
      <c r="B116" s="151">
        <v>116728.9963</v>
      </c>
      <c r="C116" s="151">
        <v>9216.1878</v>
      </c>
      <c r="D116" s="151">
        <v>21328.9434</v>
      </c>
      <c r="E116" s="151">
        <v>147274.1275</v>
      </c>
      <c r="F116" s="152">
        <v>0.023459787795103784</v>
      </c>
      <c r="G116" s="151">
        <v>17137.5373</v>
      </c>
      <c r="H116" s="151">
        <v>655610.9005999999</v>
      </c>
      <c r="I116" s="152">
        <v>0.22463648387361793</v>
      </c>
    </row>
    <row r="117" spans="1:9" ht="15">
      <c r="A117" s="282" t="s">
        <v>221</v>
      </c>
      <c r="B117" s="151">
        <v>332767.5491</v>
      </c>
      <c r="C117" s="151">
        <v>33895.2731</v>
      </c>
      <c r="D117" s="151">
        <v>24533.29</v>
      </c>
      <c r="E117" s="151">
        <v>391196.1122</v>
      </c>
      <c r="F117" s="152">
        <v>0.06231493565277859</v>
      </c>
      <c r="G117" s="151">
        <v>199625.1981</v>
      </c>
      <c r="H117" s="151">
        <v>2472292.5904</v>
      </c>
      <c r="I117" s="152">
        <v>0.15823212580866372</v>
      </c>
    </row>
    <row r="118" spans="1:9" ht="15">
      <c r="A118" s="282" t="s">
        <v>222</v>
      </c>
      <c r="B118" s="151">
        <v>10657.6471</v>
      </c>
      <c r="C118" s="151">
        <v>3836.398</v>
      </c>
      <c r="D118" s="151">
        <v>1427.5278</v>
      </c>
      <c r="E118" s="151">
        <v>15921.5729</v>
      </c>
      <c r="F118" s="152">
        <v>0.0025362005393532215</v>
      </c>
      <c r="G118" s="151">
        <v>7536.247199999999</v>
      </c>
      <c r="H118" s="151">
        <v>223111.33250000008</v>
      </c>
      <c r="I118" s="152">
        <v>0.07136156071319234</v>
      </c>
    </row>
    <row r="119" spans="1:9" ht="15">
      <c r="A119" s="284" t="s">
        <v>223</v>
      </c>
      <c r="B119" s="151">
        <v>52512.7087</v>
      </c>
      <c r="C119" s="151">
        <v>1901.2965</v>
      </c>
      <c r="D119" s="151">
        <v>1591.0501</v>
      </c>
      <c r="E119" s="151">
        <v>56005.0553</v>
      </c>
      <c r="F119" s="152">
        <v>0.00892123236507412</v>
      </c>
      <c r="G119" s="151">
        <v>41314.0522</v>
      </c>
      <c r="H119" s="155">
        <v>658435.4632</v>
      </c>
      <c r="I119" s="156">
        <v>0.08505777472527849</v>
      </c>
    </row>
    <row r="120" spans="1:9" ht="15">
      <c r="A120" s="280" t="s">
        <v>254</v>
      </c>
      <c r="B120" s="224">
        <v>3610859.8964000004</v>
      </c>
      <c r="C120" s="224">
        <v>2077262.5294999997</v>
      </c>
      <c r="D120" s="224">
        <v>589603.9025</v>
      </c>
      <c r="E120" s="224">
        <v>6277726.3284</v>
      </c>
      <c r="F120" s="225">
        <v>1</v>
      </c>
      <c r="G120" s="224">
        <v>3895108.4015999995</v>
      </c>
      <c r="H120" s="224">
        <v>125258958.4137</v>
      </c>
      <c r="I120" s="225">
        <v>0.05011798284052619</v>
      </c>
    </row>
    <row r="121" ht="15">
      <c r="A121" s="1" t="s">
        <v>166</v>
      </c>
    </row>
    <row r="122" ht="15">
      <c r="A122" s="188" t="s">
        <v>228</v>
      </c>
    </row>
  </sheetData>
  <sheetProtection/>
  <mergeCells count="15">
    <mergeCell ref="B4:D4"/>
    <mergeCell ref="E4:G4"/>
    <mergeCell ref="H4:H5"/>
    <mergeCell ref="A2:H2"/>
    <mergeCell ref="A97:I98"/>
    <mergeCell ref="A100:I100"/>
    <mergeCell ref="A101:I101"/>
    <mergeCell ref="A102:I102"/>
    <mergeCell ref="A51:A52"/>
    <mergeCell ref="B51:E51"/>
    <mergeCell ref="F51:H51"/>
    <mergeCell ref="I51:I52"/>
    <mergeCell ref="A72:A73"/>
    <mergeCell ref="B72:F72"/>
    <mergeCell ref="G72:J72"/>
  </mergeCells>
  <hyperlinks>
    <hyperlink ref="A27" r:id="rId1" display="www.bcentral.cl"/>
  </hyperlinks>
  <printOptions horizontalCentered="1"/>
  <pageMargins left="0.5905511811023623" right="0.5905511811023623" top="0.5905511811023623" bottom="0.3937007874015748" header="0.31496062992125984" footer="0.31496062992125984"/>
  <pageSetup horizontalDpi="600" verticalDpi="600" orientation="landscape" scale="57" r:id="rId2"/>
  <headerFooter>
    <oddHeader>&amp;R&amp;12Región de Valparaíso</oddHeader>
  </headerFooter>
  <rowBreaks count="2" manualBreakCount="2">
    <brk id="47" max="9" man="1"/>
    <brk id="92" max="9" man="1"/>
  </rowBreaks>
</worksheet>
</file>

<file path=xl/worksheets/sheet3.xml><?xml version="1.0" encoding="utf-8"?>
<worksheet xmlns="http://schemas.openxmlformats.org/spreadsheetml/2006/main" xmlns:r="http://schemas.openxmlformats.org/officeDocument/2006/relationships">
  <dimension ref="A1:K28"/>
  <sheetViews>
    <sheetView showGridLines="0" view="pageBreakPreview" zoomScale="106" zoomScaleSheetLayoutView="106" zoomScalePageLayoutView="0" workbookViewId="0" topLeftCell="A1">
      <selection activeCell="A26" sqref="A26"/>
    </sheetView>
  </sheetViews>
  <sheetFormatPr defaultColWidth="11.421875" defaultRowHeight="15"/>
  <cols>
    <col min="1" max="1" width="18.140625" style="214" bestFit="1" customWidth="1"/>
    <col min="2" max="6" width="11.421875" style="214" customWidth="1"/>
    <col min="7" max="7" width="17.140625" style="214" customWidth="1"/>
    <col min="8" max="16384" width="11.421875" style="214" customWidth="1"/>
  </cols>
  <sheetData>
    <row r="1" spans="1:11" s="45" customFormat="1" ht="37.5" customHeight="1">
      <c r="A1" s="385" t="s">
        <v>211</v>
      </c>
      <c r="B1" s="385"/>
      <c r="C1" s="385"/>
      <c r="D1" s="385"/>
      <c r="E1" s="385"/>
      <c r="F1" s="385"/>
      <c r="G1" s="385"/>
      <c r="H1" s="385"/>
      <c r="I1" s="385"/>
      <c r="J1" s="385"/>
      <c r="K1" s="385"/>
    </row>
    <row r="2" spans="1:7" s="45" customFormat="1" ht="21">
      <c r="A2" s="46"/>
      <c r="B2" s="222"/>
      <c r="C2" s="222"/>
      <c r="D2" s="222"/>
      <c r="E2" s="222"/>
      <c r="F2" s="222"/>
      <c r="G2" s="222"/>
    </row>
    <row r="3" spans="1:11" s="44" customFormat="1" ht="21">
      <c r="A3" s="47" t="s">
        <v>62</v>
      </c>
      <c r="B3" s="223"/>
      <c r="C3" s="223"/>
      <c r="D3" s="223"/>
      <c r="E3" s="223"/>
      <c r="F3" s="223"/>
      <c r="G3" s="214"/>
      <c r="H3" s="214"/>
      <c r="I3" s="214"/>
      <c r="J3" s="214"/>
      <c r="K3" s="214"/>
    </row>
    <row r="4" spans="2:11" s="45" customFormat="1" ht="21">
      <c r="B4" s="222"/>
      <c r="C4" s="222"/>
      <c r="D4" s="222"/>
      <c r="E4" s="222"/>
      <c r="F4" s="222"/>
      <c r="G4" s="214"/>
      <c r="H4" s="214"/>
      <c r="I4" s="214"/>
      <c r="J4" s="214"/>
      <c r="K4" s="214"/>
    </row>
    <row r="5" spans="1:4" ht="27.75" customHeight="1">
      <c r="A5" s="379" t="s">
        <v>289</v>
      </c>
      <c r="B5" s="380"/>
      <c r="C5" s="380"/>
      <c r="D5" s="381"/>
    </row>
    <row r="6" spans="1:4" ht="14.25">
      <c r="A6" s="382" t="s">
        <v>290</v>
      </c>
      <c r="B6" s="383"/>
      <c r="C6" s="383"/>
      <c r="D6" s="384"/>
    </row>
    <row r="7" spans="1:4" ht="14.25">
      <c r="A7" s="291" t="s">
        <v>9</v>
      </c>
      <c r="B7" s="289" t="s">
        <v>192</v>
      </c>
      <c r="C7" s="289" t="s">
        <v>10</v>
      </c>
      <c r="D7" s="289" t="s">
        <v>2</v>
      </c>
    </row>
    <row r="8" spans="1:4" ht="14.25">
      <c r="A8" s="253" t="s">
        <v>212</v>
      </c>
      <c r="B8" s="344">
        <v>7.46</v>
      </c>
      <c r="C8" s="344">
        <v>28.46</v>
      </c>
      <c r="D8" s="344">
        <v>9.16802420293228</v>
      </c>
    </row>
    <row r="9" spans="1:4" s="293" customFormat="1" ht="14.25">
      <c r="A9" s="292" t="s">
        <v>213</v>
      </c>
      <c r="B9" s="345">
        <v>10.93</v>
      </c>
      <c r="C9" s="345">
        <v>12.97</v>
      </c>
      <c r="D9" s="345">
        <v>11.00660732703132</v>
      </c>
    </row>
    <row r="10" spans="1:4" ht="14.25">
      <c r="A10" s="254" t="s">
        <v>214</v>
      </c>
      <c r="B10" s="344">
        <v>7.43</v>
      </c>
      <c r="C10" s="344">
        <v>13.5</v>
      </c>
      <c r="D10" s="344">
        <v>7.626200671869812</v>
      </c>
    </row>
    <row r="11" spans="1:4" ht="14.25">
      <c r="A11" s="254" t="s">
        <v>215</v>
      </c>
      <c r="B11" s="344">
        <v>7.94</v>
      </c>
      <c r="C11" s="344">
        <v>10.94</v>
      </c>
      <c r="D11" s="344">
        <v>8.198235270096655</v>
      </c>
    </row>
    <row r="12" spans="1:4" ht="14.25">
      <c r="A12" s="253" t="s">
        <v>216</v>
      </c>
      <c r="B12" s="344">
        <v>7.58</v>
      </c>
      <c r="C12" s="344">
        <v>9.47</v>
      </c>
      <c r="D12" s="344">
        <v>7.915579823554643</v>
      </c>
    </row>
    <row r="13" spans="1:4" ht="14.25">
      <c r="A13" s="256" t="s">
        <v>89</v>
      </c>
      <c r="B13" s="346">
        <v>6.67</v>
      </c>
      <c r="C13" s="346">
        <v>5.53</v>
      </c>
      <c r="D13" s="346">
        <v>6.575978792292214</v>
      </c>
    </row>
    <row r="14" spans="1:4" ht="14.25">
      <c r="A14" s="253" t="s">
        <v>234</v>
      </c>
      <c r="B14" s="344">
        <v>4.39</v>
      </c>
      <c r="C14" s="344">
        <v>5.18</v>
      </c>
      <c r="D14" s="344">
        <v>4.421466521551375</v>
      </c>
    </row>
    <row r="15" spans="1:4" ht="14.25">
      <c r="A15" s="253" t="s">
        <v>217</v>
      </c>
      <c r="B15" s="344">
        <v>6.61</v>
      </c>
      <c r="C15" s="344">
        <v>8.29</v>
      </c>
      <c r="D15" s="344">
        <v>7.023855385983109</v>
      </c>
    </row>
    <row r="16" spans="1:4" ht="14.25">
      <c r="A16" s="254" t="s">
        <v>236</v>
      </c>
      <c r="B16" s="344">
        <v>9.02</v>
      </c>
      <c r="C16" s="344">
        <v>7.63</v>
      </c>
      <c r="D16" s="344">
        <v>8.642274152539809</v>
      </c>
    </row>
    <row r="17" spans="1:4" ht="14.25">
      <c r="A17" s="253" t="s">
        <v>218</v>
      </c>
      <c r="B17" s="344">
        <v>11.11</v>
      </c>
      <c r="C17" s="344">
        <v>14.5</v>
      </c>
      <c r="D17" s="344">
        <v>12.088915662185357</v>
      </c>
    </row>
    <row r="18" spans="1:4" ht="14.25">
      <c r="A18" s="254" t="s">
        <v>237</v>
      </c>
      <c r="B18" s="344">
        <v>6.89</v>
      </c>
      <c r="C18" s="344">
        <v>12.74</v>
      </c>
      <c r="D18" s="344">
        <v>7.523086056808509</v>
      </c>
    </row>
    <row r="19" spans="1:4" ht="14.25">
      <c r="A19" s="253" t="s">
        <v>219</v>
      </c>
      <c r="B19" s="344">
        <v>9.31</v>
      </c>
      <c r="C19" s="344">
        <v>17.36</v>
      </c>
      <c r="D19" s="344">
        <v>11.566188440444106</v>
      </c>
    </row>
    <row r="20" spans="1:4" ht="14.25">
      <c r="A20" s="253" t="s">
        <v>220</v>
      </c>
      <c r="B20" s="344">
        <v>4.87</v>
      </c>
      <c r="C20" s="344">
        <v>8.57</v>
      </c>
      <c r="D20" s="344">
        <v>5.862291050674785</v>
      </c>
    </row>
    <row r="21" spans="1:4" ht="14.25">
      <c r="A21" s="254" t="s">
        <v>221</v>
      </c>
      <c r="B21" s="344">
        <v>6.28</v>
      </c>
      <c r="C21" s="344">
        <v>9.06</v>
      </c>
      <c r="D21" s="344">
        <v>6.9799654160309865</v>
      </c>
    </row>
    <row r="22" spans="1:4" ht="14.25">
      <c r="A22" s="254" t="s">
        <v>222</v>
      </c>
      <c r="B22" s="344">
        <v>3.37</v>
      </c>
      <c r="C22" s="344">
        <v>6.93</v>
      </c>
      <c r="D22" s="344">
        <v>4.009737404777993</v>
      </c>
    </row>
    <row r="23" spans="1:4" ht="14.25">
      <c r="A23" s="254" t="s">
        <v>223</v>
      </c>
      <c r="B23" s="344">
        <v>3.62</v>
      </c>
      <c r="C23" s="344">
        <v>1.46</v>
      </c>
      <c r="D23" s="344">
        <v>3.4473067915690865</v>
      </c>
    </row>
    <row r="24" spans="1:4" ht="14.25">
      <c r="A24" s="255" t="s">
        <v>279</v>
      </c>
      <c r="B24" s="347">
        <v>6.07</v>
      </c>
      <c r="C24" s="347">
        <v>9.94</v>
      </c>
      <c r="D24" s="347">
        <v>6.51</v>
      </c>
    </row>
    <row r="25" ht="14.25">
      <c r="A25" s="214" t="s">
        <v>406</v>
      </c>
    </row>
    <row r="27" spans="1:11" ht="33" customHeight="1">
      <c r="A27" s="378" t="s">
        <v>280</v>
      </c>
      <c r="B27" s="378"/>
      <c r="C27" s="378"/>
      <c r="D27" s="378"/>
      <c r="E27" s="378"/>
      <c r="F27" s="378"/>
      <c r="G27" s="378"/>
      <c r="H27" s="378"/>
      <c r="I27" s="378"/>
      <c r="J27" s="378"/>
      <c r="K27" s="378"/>
    </row>
    <row r="28" spans="1:11" ht="35.25" customHeight="1">
      <c r="A28" s="378"/>
      <c r="B28" s="378"/>
      <c r="C28" s="378"/>
      <c r="D28" s="378"/>
      <c r="E28" s="378"/>
      <c r="F28" s="378"/>
      <c r="G28" s="378"/>
      <c r="H28" s="378"/>
      <c r="I28" s="378"/>
      <c r="J28" s="378"/>
      <c r="K28" s="378"/>
    </row>
  </sheetData>
  <sheetProtection/>
  <mergeCells count="5">
    <mergeCell ref="A28:K28"/>
    <mergeCell ref="A5:D5"/>
    <mergeCell ref="A6:D6"/>
    <mergeCell ref="A1:K1"/>
    <mergeCell ref="A27:K27"/>
  </mergeCells>
  <printOptions horizontalCentered="1"/>
  <pageMargins left="0.5905511811023623" right="0.5905511811023623" top="0.5905511811023623" bottom="0.5905511811023623" header="0.31496062992125984" footer="0.31496062992125984"/>
  <pageSetup horizontalDpi="600" verticalDpi="600" orientation="landscape" scale="54" r:id="rId1"/>
  <headerFooter>
    <oddHeader>&amp;R&amp;12Región de Valparaíso</oddHeader>
  </headerFooter>
</worksheet>
</file>

<file path=xl/worksheets/sheet4.xml><?xml version="1.0" encoding="utf-8"?>
<worksheet xmlns="http://schemas.openxmlformats.org/spreadsheetml/2006/main" xmlns:r="http://schemas.openxmlformats.org/officeDocument/2006/relationships">
  <dimension ref="A1:G18"/>
  <sheetViews>
    <sheetView zoomScalePageLayoutView="0" workbookViewId="0" topLeftCell="A1">
      <selection activeCell="A16" sqref="A16:F16"/>
    </sheetView>
  </sheetViews>
  <sheetFormatPr defaultColWidth="11.421875" defaultRowHeight="15"/>
  <cols>
    <col min="1" max="7" width="11.57421875" style="214" customWidth="1"/>
  </cols>
  <sheetData>
    <row r="1" s="250" customFormat="1" ht="15" customHeight="1">
      <c r="A1" s="250" t="s">
        <v>270</v>
      </c>
    </row>
    <row r="2" s="250" customFormat="1" ht="14.25"/>
    <row r="3" s="250" customFormat="1" ht="14.25">
      <c r="A3" s="250" t="s">
        <v>271</v>
      </c>
    </row>
    <row r="5" ht="14.25">
      <c r="A5" s="251" t="s">
        <v>89</v>
      </c>
    </row>
    <row r="6" ht="14.25">
      <c r="A6" s="214" t="s">
        <v>266</v>
      </c>
    </row>
    <row r="7" ht="15">
      <c r="A7" s="214" t="s">
        <v>381</v>
      </c>
    </row>
    <row r="8" ht="15">
      <c r="A8" s="214" t="s">
        <v>382</v>
      </c>
    </row>
    <row r="9" ht="15">
      <c r="A9" s="250" t="s">
        <v>275</v>
      </c>
    </row>
    <row r="10" ht="14.25">
      <c r="A10" s="214" t="s">
        <v>267</v>
      </c>
    </row>
    <row r="11" ht="14.25">
      <c r="A11" s="214" t="s">
        <v>268</v>
      </c>
    </row>
    <row r="12" spans="1:7" ht="45" customHeight="1">
      <c r="A12" s="378" t="s">
        <v>273</v>
      </c>
      <c r="B12" s="378"/>
      <c r="C12" s="378"/>
      <c r="D12" s="378"/>
      <c r="E12" s="378"/>
      <c r="F12" s="378"/>
      <c r="G12" s="378"/>
    </row>
    <row r="13" ht="15">
      <c r="A13" s="250" t="s">
        <v>274</v>
      </c>
    </row>
    <row r="14" spans="1:7" s="214" customFormat="1" ht="39" customHeight="1">
      <c r="A14" s="386" t="s">
        <v>269</v>
      </c>
      <c r="B14" s="386"/>
      <c r="C14" s="386"/>
      <c r="D14" s="386"/>
      <c r="E14" s="386"/>
      <c r="F14" s="386"/>
      <c r="G14" s="386"/>
    </row>
    <row r="15" spans="1:7" s="214" customFormat="1" ht="15.75" customHeight="1">
      <c r="A15" s="252"/>
      <c r="B15" s="252"/>
      <c r="C15" s="252"/>
      <c r="D15" s="252"/>
      <c r="E15" s="252"/>
      <c r="F15" s="252"/>
      <c r="G15" s="252"/>
    </row>
    <row r="16" spans="1:6" ht="28.5" customHeight="1">
      <c r="A16" s="387" t="s">
        <v>383</v>
      </c>
      <c r="B16" s="387"/>
      <c r="C16" s="387"/>
      <c r="D16" s="387"/>
      <c r="E16" s="387"/>
      <c r="F16" s="387"/>
    </row>
    <row r="18" ht="14.25">
      <c r="A18" s="214" t="s">
        <v>272</v>
      </c>
    </row>
  </sheetData>
  <sheetProtection/>
  <mergeCells count="3">
    <mergeCell ref="A12:G12"/>
    <mergeCell ref="A14:G14"/>
    <mergeCell ref="A16:F16"/>
  </mergeCells>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dimension ref="A1:M46"/>
  <sheetViews>
    <sheetView showGridLines="0" view="pageBreakPreview" zoomScaleSheetLayoutView="100" zoomScalePageLayoutView="0" workbookViewId="0" topLeftCell="A1">
      <selection activeCell="A1" sqref="A1"/>
    </sheetView>
  </sheetViews>
  <sheetFormatPr defaultColWidth="11.421875" defaultRowHeight="15"/>
  <cols>
    <col min="1" max="1" width="15.421875" style="10" customWidth="1"/>
    <col min="2" max="2" width="11.421875" style="10" customWidth="1"/>
    <col min="3" max="3" width="12.7109375" style="10" customWidth="1"/>
    <col min="4" max="4" width="12.57421875" style="10" customWidth="1"/>
    <col min="5" max="5" width="11.140625" style="10" customWidth="1"/>
    <col min="6" max="7" width="7.7109375" style="10" customWidth="1"/>
    <col min="8" max="8" width="10.7109375" style="10" customWidth="1"/>
    <col min="9" max="9" width="9.28125" style="10" customWidth="1"/>
    <col min="10" max="14" width="11.421875" style="10" customWidth="1"/>
    <col min="15" max="15" width="12.8515625" style="10" bestFit="1" customWidth="1"/>
    <col min="16" max="16384" width="11.421875" style="10" customWidth="1"/>
  </cols>
  <sheetData>
    <row r="1" ht="13.5">
      <c r="A1" s="9" t="s">
        <v>25</v>
      </c>
    </row>
    <row r="2" ht="13.5">
      <c r="A2" s="9"/>
    </row>
    <row r="3" spans="1:8" ht="12.75" customHeight="1">
      <c r="A3" s="389" t="s">
        <v>199</v>
      </c>
      <c r="B3" s="389"/>
      <c r="C3" s="389"/>
      <c r="D3" s="389"/>
      <c r="E3" s="389"/>
      <c r="F3" s="389"/>
      <c r="G3" s="389"/>
      <c r="H3" s="389"/>
    </row>
    <row r="4" spans="1:8" ht="13.5">
      <c r="A4" s="389"/>
      <c r="B4" s="389"/>
      <c r="C4" s="389"/>
      <c r="D4" s="389"/>
      <c r="E4" s="389"/>
      <c r="F4" s="389"/>
      <c r="G4" s="389"/>
      <c r="H4" s="389"/>
    </row>
    <row r="5" spans="1:13" ht="13.5">
      <c r="A5" s="389"/>
      <c r="B5" s="389"/>
      <c r="C5" s="389"/>
      <c r="D5" s="389"/>
      <c r="E5" s="389"/>
      <c r="F5" s="389"/>
      <c r="G5" s="389"/>
      <c r="H5" s="389"/>
      <c r="K5" s="183"/>
      <c r="M5" s="184"/>
    </row>
    <row r="6" spans="1:13" ht="13.5">
      <c r="A6" s="389"/>
      <c r="B6" s="389"/>
      <c r="C6" s="389"/>
      <c r="D6" s="389"/>
      <c r="E6" s="389"/>
      <c r="F6" s="389"/>
      <c r="G6" s="389"/>
      <c r="H6" s="389"/>
      <c r="K6" s="183"/>
      <c r="M6" s="184"/>
    </row>
    <row r="7" spans="1:13" ht="13.5">
      <c r="A7" s="389"/>
      <c r="B7" s="389"/>
      <c r="C7" s="389"/>
      <c r="D7" s="389"/>
      <c r="E7" s="389"/>
      <c r="F7" s="389"/>
      <c r="G7" s="389"/>
      <c r="H7" s="389"/>
      <c r="K7" s="183"/>
      <c r="M7" s="184"/>
    </row>
    <row r="8" spans="1:13" ht="13.5">
      <c r="A8" s="389"/>
      <c r="B8" s="389"/>
      <c r="C8" s="389"/>
      <c r="D8" s="389"/>
      <c r="E8" s="389"/>
      <c r="F8" s="389"/>
      <c r="G8" s="389"/>
      <c r="H8" s="389"/>
      <c r="M8" s="184"/>
    </row>
    <row r="9" spans="1:12" ht="13.5">
      <c r="A9" s="389"/>
      <c r="B9" s="389"/>
      <c r="C9" s="389"/>
      <c r="D9" s="389"/>
      <c r="E9" s="389"/>
      <c r="F9" s="389"/>
      <c r="G9" s="389"/>
      <c r="H9" s="389"/>
      <c r="K9" s="184"/>
      <c r="L9" s="185"/>
    </row>
    <row r="10" spans="1:12" ht="13.5">
      <c r="A10" s="389"/>
      <c r="B10" s="389"/>
      <c r="C10" s="389"/>
      <c r="D10" s="389"/>
      <c r="E10" s="389"/>
      <c r="F10" s="389"/>
      <c r="G10" s="389"/>
      <c r="H10" s="389"/>
      <c r="K10" s="184"/>
      <c r="L10" s="185"/>
    </row>
    <row r="11" spans="1:13" ht="13.5">
      <c r="A11" s="389"/>
      <c r="B11" s="389"/>
      <c r="C11" s="389"/>
      <c r="D11" s="389"/>
      <c r="E11" s="389"/>
      <c r="F11" s="389"/>
      <c r="G11" s="389"/>
      <c r="H11" s="389"/>
      <c r="K11" s="184"/>
      <c r="M11" s="185"/>
    </row>
    <row r="12" spans="1:8" ht="13.5">
      <c r="A12" s="389"/>
      <c r="B12" s="389"/>
      <c r="C12" s="389"/>
      <c r="D12" s="389"/>
      <c r="E12" s="389"/>
      <c r="F12" s="389"/>
      <c r="G12" s="389"/>
      <c r="H12" s="389"/>
    </row>
    <row r="13" spans="6:12" ht="13.5">
      <c r="F13" s="11"/>
      <c r="G13" s="11"/>
      <c r="K13" s="183"/>
      <c r="L13" s="185"/>
    </row>
    <row r="14" spans="1:9" ht="41.25">
      <c r="A14" s="182" t="s">
        <v>0</v>
      </c>
      <c r="B14" s="182" t="s">
        <v>1</v>
      </c>
      <c r="C14" s="12" t="s">
        <v>4</v>
      </c>
      <c r="D14" s="12" t="s">
        <v>3</v>
      </c>
      <c r="E14" s="12" t="s">
        <v>5</v>
      </c>
      <c r="F14" s="392" t="s">
        <v>200</v>
      </c>
      <c r="G14" s="392"/>
      <c r="H14" s="182" t="s">
        <v>224</v>
      </c>
      <c r="I14" s="213" t="s">
        <v>225</v>
      </c>
    </row>
    <row r="15" spans="1:9" ht="13.5">
      <c r="A15" s="393">
        <v>16396.1</v>
      </c>
      <c r="B15" s="393">
        <v>2.2</v>
      </c>
      <c r="C15" s="395">
        <v>1815902</v>
      </c>
      <c r="D15" s="390">
        <v>10.3</v>
      </c>
      <c r="E15" s="390">
        <f>+C15/A15</f>
        <v>110.75206908960058</v>
      </c>
      <c r="F15" s="13">
        <v>51.5</v>
      </c>
      <c r="G15" s="14" t="s">
        <v>27</v>
      </c>
      <c r="H15" s="397">
        <v>9</v>
      </c>
      <c r="I15" s="397">
        <v>29</v>
      </c>
    </row>
    <row r="16" spans="1:9" ht="13.5">
      <c r="A16" s="394"/>
      <c r="B16" s="394"/>
      <c r="C16" s="396"/>
      <c r="D16" s="391"/>
      <c r="E16" s="391"/>
      <c r="F16" s="15">
        <v>48.5</v>
      </c>
      <c r="G16" s="16" t="s">
        <v>202</v>
      </c>
      <c r="H16" s="397"/>
      <c r="I16" s="397"/>
    </row>
    <row r="17" spans="1:7" ht="13.5">
      <c r="A17" s="17" t="s">
        <v>138</v>
      </c>
      <c r="E17" s="186"/>
      <c r="F17" s="18"/>
      <c r="G17" s="18"/>
    </row>
    <row r="18" spans="1:8" ht="13.5">
      <c r="A18" s="398" t="s">
        <v>201</v>
      </c>
      <c r="B18" s="398"/>
      <c r="C18" s="398"/>
      <c r="D18" s="398"/>
      <c r="E18" s="398"/>
      <c r="F18" s="398"/>
      <c r="G18" s="398"/>
      <c r="H18" s="398"/>
    </row>
    <row r="19" spans="1:8" ht="13.5">
      <c r="A19" s="110"/>
      <c r="B19" s="110"/>
      <c r="C19" s="110"/>
      <c r="D19" s="110"/>
      <c r="E19" s="110"/>
      <c r="F19" s="110"/>
      <c r="G19" s="110"/>
      <c r="H19" s="110"/>
    </row>
    <row r="20" spans="1:8" ht="22.5" customHeight="1">
      <c r="A20" s="388" t="s">
        <v>226</v>
      </c>
      <c r="B20" s="388"/>
      <c r="C20" s="388"/>
      <c r="D20" s="388"/>
      <c r="E20" s="388"/>
      <c r="F20" s="388"/>
      <c r="G20" s="388"/>
      <c r="H20" s="388"/>
    </row>
    <row r="21" spans="1:8" ht="27" customHeight="1">
      <c r="A21" s="388" t="s">
        <v>227</v>
      </c>
      <c r="B21" s="388"/>
      <c r="C21" s="388"/>
      <c r="D21" s="388"/>
      <c r="E21" s="388"/>
      <c r="F21" s="388"/>
      <c r="G21" s="388"/>
      <c r="H21" s="388"/>
    </row>
    <row r="22" spans="1:8" ht="13.5">
      <c r="A22" s="110"/>
      <c r="B22" s="110"/>
      <c r="C22" s="110"/>
      <c r="D22" s="110"/>
      <c r="E22" s="110"/>
      <c r="F22" s="110"/>
      <c r="G22" s="110"/>
      <c r="H22" s="110"/>
    </row>
    <row r="23" ht="13.5">
      <c r="F23" s="19"/>
    </row>
    <row r="37" ht="13.5">
      <c r="G37" s="103"/>
    </row>
    <row r="38" ht="13.5">
      <c r="G38" s="103"/>
    </row>
    <row r="39" ht="13.5">
      <c r="G39" s="103"/>
    </row>
    <row r="40" ht="13.5">
      <c r="G40" s="103"/>
    </row>
    <row r="41" ht="13.5">
      <c r="G41" s="103"/>
    </row>
    <row r="42" ht="13.5">
      <c r="G42" s="103"/>
    </row>
    <row r="43" ht="13.5">
      <c r="G43" s="103"/>
    </row>
    <row r="44" ht="13.5">
      <c r="G44" s="103"/>
    </row>
    <row r="45" ht="13.5">
      <c r="G45" s="103"/>
    </row>
    <row r="46" ht="13.5">
      <c r="G46" s="103"/>
    </row>
  </sheetData>
  <sheetProtection/>
  <mergeCells count="12">
    <mergeCell ref="I15:I16"/>
    <mergeCell ref="A20:H20"/>
    <mergeCell ref="A21:H21"/>
    <mergeCell ref="A3:H12"/>
    <mergeCell ref="D15:D16"/>
    <mergeCell ref="E15:E16"/>
    <mergeCell ref="F14:G14"/>
    <mergeCell ref="A15:A16"/>
    <mergeCell ref="B15:B16"/>
    <mergeCell ref="C15:C16"/>
    <mergeCell ref="H15:H16"/>
    <mergeCell ref="A18:H18"/>
  </mergeCells>
  <printOptions horizontalCentered="1"/>
  <pageMargins left="0.5905511811023623" right="0.5905511811023623" top="0.5905511811023623" bottom="0.5905511811023623" header="0.31496062992125984" footer="0.31496062992125984"/>
  <pageSetup horizontalDpi="600" verticalDpi="600" orientation="portrait" scale="94" r:id="rId1"/>
  <headerFooter>
    <oddHeader>&amp;R&amp;12Región de Valparaíso</oddHeader>
  </headerFooter>
</worksheet>
</file>

<file path=xl/worksheets/sheet6.xml><?xml version="1.0" encoding="utf-8"?>
<worksheet xmlns="http://schemas.openxmlformats.org/spreadsheetml/2006/main" xmlns:r="http://schemas.openxmlformats.org/officeDocument/2006/relationships">
  <dimension ref="A1:H88"/>
  <sheetViews>
    <sheetView view="pageBreakPreview" zoomScale="85" zoomScaleSheetLayoutView="85" zoomScalePageLayoutView="0" workbookViewId="0" topLeftCell="A70">
      <selection activeCell="A72" sqref="A72"/>
    </sheetView>
  </sheetViews>
  <sheetFormatPr defaultColWidth="11.421875" defaultRowHeight="15"/>
  <cols>
    <col min="1" max="1" width="32.00390625" style="26" customWidth="1"/>
    <col min="2" max="2" width="18.421875" style="26" customWidth="1"/>
    <col min="3" max="3" width="18.140625" style="26" customWidth="1"/>
    <col min="4" max="4" width="19.28125" style="26" customWidth="1"/>
    <col min="5" max="5" width="18.00390625" style="26" customWidth="1"/>
    <col min="6" max="6" width="16.57421875" style="26" customWidth="1"/>
    <col min="7" max="7" width="11.421875" style="26" customWidth="1"/>
    <col min="8" max="8" width="29.8515625" style="26" bestFit="1" customWidth="1"/>
    <col min="9" max="16384" width="11.421875" style="26" customWidth="1"/>
  </cols>
  <sheetData>
    <row r="1" ht="17.25">
      <c r="A1" s="25" t="s">
        <v>21</v>
      </c>
    </row>
    <row r="2" ht="17.25">
      <c r="A2" s="25"/>
    </row>
    <row r="3" ht="17.25">
      <c r="A3" s="25" t="s">
        <v>38</v>
      </c>
    </row>
    <row r="4" ht="17.25">
      <c r="A4" s="25"/>
    </row>
    <row r="5" spans="1:6" ht="15" customHeight="1">
      <c r="A5" s="400" t="s">
        <v>60</v>
      </c>
      <c r="B5" s="400"/>
      <c r="C5" s="400"/>
      <c r="D5" s="400"/>
      <c r="E5" s="400"/>
      <c r="F5" s="400"/>
    </row>
    <row r="6" spans="1:6" ht="17.25">
      <c r="A6" s="400"/>
      <c r="B6" s="400"/>
      <c r="C6" s="400"/>
      <c r="D6" s="400"/>
      <c r="E6" s="400"/>
      <c r="F6" s="400"/>
    </row>
    <row r="7" spans="1:6" ht="17.25">
      <c r="A7" s="27"/>
      <c r="B7" s="27"/>
      <c r="C7" s="27"/>
      <c r="D7" s="27"/>
      <c r="E7" s="27"/>
      <c r="F7" s="27"/>
    </row>
    <row r="8" spans="1:5" ht="17.25">
      <c r="A8" s="28" t="s">
        <v>251</v>
      </c>
      <c r="B8" s="27"/>
      <c r="C8" s="27"/>
      <c r="D8" s="27"/>
      <c r="E8" s="27"/>
    </row>
    <row r="9" spans="1:6" ht="17.25">
      <c r="A9" s="29" t="s">
        <v>14</v>
      </c>
      <c r="B9" s="29" t="s">
        <v>412</v>
      </c>
      <c r="C9" s="29" t="s">
        <v>35</v>
      </c>
      <c r="D9" s="29" t="s">
        <v>28</v>
      </c>
      <c r="E9" s="105"/>
      <c r="F9" s="105"/>
    </row>
    <row r="10" spans="1:6" ht="17.25">
      <c r="A10" s="30" t="s">
        <v>36</v>
      </c>
      <c r="B10" s="270">
        <v>20434.129999999946</v>
      </c>
      <c r="C10" s="270">
        <v>33010.11999999995</v>
      </c>
      <c r="D10" s="32">
        <f>+B10/C10</f>
        <v>0.6190262258967849</v>
      </c>
      <c r="E10" s="195"/>
      <c r="F10" s="196"/>
    </row>
    <row r="11" spans="1:6" ht="17.25">
      <c r="A11" s="30" t="s">
        <v>82</v>
      </c>
      <c r="B11" s="270">
        <v>8413.260000000002</v>
      </c>
      <c r="C11" s="270">
        <v>39930.57999999999</v>
      </c>
      <c r="D11" s="32">
        <f aca="true" t="shared" si="0" ref="D11:D21">+B11/C11</f>
        <v>0.21069716492973567</v>
      </c>
      <c r="E11" s="195"/>
      <c r="F11" s="196"/>
    </row>
    <row r="12" spans="1:8" ht="17.25">
      <c r="A12" s="30" t="s">
        <v>44</v>
      </c>
      <c r="B12" s="270">
        <v>6306.600000000005</v>
      </c>
      <c r="C12" s="270">
        <v>44626.33</v>
      </c>
      <c r="D12" s="32">
        <f t="shared" si="0"/>
        <v>0.14132015785299853</v>
      </c>
      <c r="E12" s="195"/>
      <c r="F12" s="196"/>
      <c r="H12" s="199"/>
    </row>
    <row r="13" spans="1:6" ht="17.25">
      <c r="A13" s="30" t="s">
        <v>83</v>
      </c>
      <c r="B13" s="270">
        <v>2575.7000000000016</v>
      </c>
      <c r="C13" s="270">
        <v>11834.880000000005</v>
      </c>
      <c r="D13" s="32">
        <f t="shared" si="0"/>
        <v>0.21763634274280774</v>
      </c>
      <c r="E13" s="195"/>
      <c r="F13" s="196"/>
    </row>
    <row r="14" spans="1:6" ht="17.25">
      <c r="A14" s="30" t="s">
        <v>33</v>
      </c>
      <c r="B14" s="270">
        <v>2543.3699999999963</v>
      </c>
      <c r="C14" s="270">
        <v>9309.81999999999</v>
      </c>
      <c r="D14" s="32">
        <f t="shared" si="0"/>
        <v>0.27319217772201815</v>
      </c>
      <c r="E14" s="195"/>
      <c r="F14" s="196"/>
    </row>
    <row r="15" spans="1:6" ht="17.25">
      <c r="A15" s="30" t="s">
        <v>81</v>
      </c>
      <c r="B15" s="270">
        <v>1551.4499999999996</v>
      </c>
      <c r="C15" s="270">
        <v>5198.560000000005</v>
      </c>
      <c r="D15" s="32">
        <f t="shared" si="0"/>
        <v>0.29843841371456675</v>
      </c>
      <c r="E15" s="195"/>
      <c r="F15" s="196"/>
    </row>
    <row r="16" spans="1:6" ht="17.25">
      <c r="A16" s="30" t="s">
        <v>32</v>
      </c>
      <c r="B16" s="270">
        <v>1174.86</v>
      </c>
      <c r="C16" s="270">
        <v>6702.119999999999</v>
      </c>
      <c r="D16" s="32">
        <f t="shared" si="0"/>
        <v>0.17529677176773917</v>
      </c>
      <c r="E16" s="195"/>
      <c r="F16" s="196"/>
    </row>
    <row r="17" spans="1:6" ht="17.25">
      <c r="A17" s="30" t="s">
        <v>46</v>
      </c>
      <c r="B17" s="270">
        <v>1061.1399999999994</v>
      </c>
      <c r="C17" s="270">
        <v>8724.21</v>
      </c>
      <c r="D17" s="32">
        <f t="shared" si="0"/>
        <v>0.12163164343820237</v>
      </c>
      <c r="E17" s="195"/>
      <c r="F17" s="196"/>
    </row>
    <row r="18" spans="1:6" ht="17.25">
      <c r="A18" s="30" t="s">
        <v>34</v>
      </c>
      <c r="B18" s="270">
        <v>676.1500000000002</v>
      </c>
      <c r="C18" s="270">
        <v>20955.639999999985</v>
      </c>
      <c r="D18" s="32">
        <f t="shared" si="0"/>
        <v>0.0322657766596487</v>
      </c>
      <c r="E18" s="195"/>
      <c r="F18" s="196"/>
    </row>
    <row r="19" spans="1:6" ht="17.25">
      <c r="A19" s="30" t="s">
        <v>413</v>
      </c>
      <c r="B19" s="270">
        <v>427.3699999999999</v>
      </c>
      <c r="C19" s="270">
        <v>63494.850000000035</v>
      </c>
      <c r="D19" s="32">
        <f t="shared" si="0"/>
        <v>0.006730782102800458</v>
      </c>
      <c r="E19" s="195"/>
      <c r="F19" s="196"/>
    </row>
    <row r="20" spans="1:6" ht="17.25">
      <c r="A20" s="30" t="s">
        <v>6</v>
      </c>
      <c r="B20" s="31">
        <f>+B21-SUM(B10:B19)</f>
        <v>1600.8000000000102</v>
      </c>
      <c r="C20" s="31">
        <f>+C21-SUM(C10:C19)</f>
        <v>129335.46000000008</v>
      </c>
      <c r="D20" s="32">
        <f t="shared" si="0"/>
        <v>0.012377116067009072</v>
      </c>
      <c r="E20" s="195"/>
      <c r="F20" s="196"/>
    </row>
    <row r="21" spans="1:6" ht="17.25">
      <c r="A21" s="285" t="s">
        <v>2</v>
      </c>
      <c r="B21" s="324">
        <v>46764.829999999965</v>
      </c>
      <c r="C21" s="324">
        <v>373122.57</v>
      </c>
      <c r="D21" s="200">
        <f t="shared" si="0"/>
        <v>0.12533369396549762</v>
      </c>
      <c r="E21" s="197"/>
      <c r="F21" s="198"/>
    </row>
    <row r="22" spans="1:6" ht="17.25">
      <c r="A22" s="401" t="s">
        <v>84</v>
      </c>
      <c r="B22" s="401"/>
      <c r="C22" s="401"/>
      <c r="D22" s="401"/>
      <c r="E22" s="402"/>
      <c r="F22" s="402"/>
    </row>
    <row r="23" spans="1:5" ht="17.25">
      <c r="A23" s="28"/>
      <c r="B23" s="27"/>
      <c r="C23" s="27"/>
      <c r="D23" s="27"/>
      <c r="E23" s="27"/>
    </row>
    <row r="24" ht="17.25">
      <c r="A24" s="25" t="s">
        <v>191</v>
      </c>
    </row>
    <row r="25" spans="1:5" ht="17.25">
      <c r="A25" s="33" t="s">
        <v>14</v>
      </c>
      <c r="B25" s="29" t="s">
        <v>384</v>
      </c>
      <c r="C25" s="29" t="s">
        <v>385</v>
      </c>
      <c r="D25" s="29" t="s">
        <v>28</v>
      </c>
      <c r="E25" s="105"/>
    </row>
    <row r="26" spans="1:5" ht="17.25">
      <c r="A26" s="231" t="s">
        <v>39</v>
      </c>
      <c r="B26" s="232">
        <v>1489.2313</v>
      </c>
      <c r="C26" s="232">
        <v>8309.0353</v>
      </c>
      <c r="D26" s="35">
        <f>+B26/C26</f>
        <v>0.17923034940048937</v>
      </c>
      <c r="E26" s="108"/>
    </row>
    <row r="27" spans="1:5" ht="17.25">
      <c r="A27" s="231" t="s">
        <v>37</v>
      </c>
      <c r="B27" s="232">
        <v>1197.4773</v>
      </c>
      <c r="C27" s="232">
        <v>5704.804299999999</v>
      </c>
      <c r="D27" s="35">
        <f aca="true" t="shared" si="1" ref="D27:D37">+B27/C27</f>
        <v>0.20990681485778578</v>
      </c>
      <c r="E27" s="108"/>
    </row>
    <row r="28" spans="1:5" ht="17.25">
      <c r="A28" s="231" t="s">
        <v>13</v>
      </c>
      <c r="B28" s="232">
        <v>922.2661</v>
      </c>
      <c r="C28" s="232">
        <v>10426.3135</v>
      </c>
      <c r="D28" s="35">
        <f t="shared" si="1"/>
        <v>0.08845562719747493</v>
      </c>
      <c r="E28" s="108"/>
    </row>
    <row r="29" spans="1:5" ht="17.25">
      <c r="A29" s="231" t="s">
        <v>57</v>
      </c>
      <c r="B29" s="232">
        <v>856.8092</v>
      </c>
      <c r="C29" s="232">
        <v>3834.3154</v>
      </c>
      <c r="D29" s="35">
        <f t="shared" si="1"/>
        <v>0.22345819543170603</v>
      </c>
      <c r="E29" s="108"/>
    </row>
    <row r="30" spans="1:5" ht="17.25">
      <c r="A30" s="231" t="s">
        <v>45</v>
      </c>
      <c r="B30" s="232">
        <v>632.6776</v>
      </c>
      <c r="C30" s="232">
        <v>3038.5067000000004</v>
      </c>
      <c r="D30" s="35">
        <f t="shared" si="1"/>
        <v>0.2082199127617523</v>
      </c>
      <c r="E30" s="108"/>
    </row>
    <row r="31" spans="1:5" ht="17.25">
      <c r="A31" s="231" t="s">
        <v>79</v>
      </c>
      <c r="B31" s="232">
        <v>616.39</v>
      </c>
      <c r="C31" s="232">
        <v>2901.346</v>
      </c>
      <c r="D31" s="35">
        <f t="shared" si="1"/>
        <v>0.21244966991182712</v>
      </c>
      <c r="E31" s="108"/>
    </row>
    <row r="32" spans="1:5" ht="17.25">
      <c r="A32" s="231" t="s">
        <v>58</v>
      </c>
      <c r="B32" s="232">
        <v>359.66</v>
      </c>
      <c r="C32" s="232">
        <v>5228.761300000001</v>
      </c>
      <c r="D32" s="35">
        <f t="shared" si="1"/>
        <v>0.06878493382361899</v>
      </c>
      <c r="E32" s="108"/>
    </row>
    <row r="33" spans="1:5" ht="17.25">
      <c r="A33" s="231" t="s">
        <v>80</v>
      </c>
      <c r="B33" s="232">
        <v>320.1067</v>
      </c>
      <c r="C33" s="232">
        <v>1776.3035</v>
      </c>
      <c r="D33" s="35">
        <f t="shared" si="1"/>
        <v>0.1802094630788038</v>
      </c>
      <c r="E33" s="108"/>
    </row>
    <row r="34" spans="1:5" ht="17.25">
      <c r="A34" s="231" t="s">
        <v>173</v>
      </c>
      <c r="B34" s="232">
        <v>271.6317</v>
      </c>
      <c r="C34" s="232">
        <v>3378.9264</v>
      </c>
      <c r="D34" s="35">
        <f t="shared" si="1"/>
        <v>0.0803899427936637</v>
      </c>
      <c r="E34" s="108"/>
    </row>
    <row r="35" spans="1:5" ht="17.25">
      <c r="A35" s="231" t="s">
        <v>387</v>
      </c>
      <c r="B35" s="232">
        <v>254.6151</v>
      </c>
      <c r="C35" s="232">
        <v>1803.3952000000002</v>
      </c>
      <c r="D35" s="35">
        <f t="shared" si="1"/>
        <v>0.1411865241739581</v>
      </c>
      <c r="E35" s="108"/>
    </row>
    <row r="36" spans="1:5" ht="17.25">
      <c r="A36" s="34" t="s">
        <v>6</v>
      </c>
      <c r="B36" s="162">
        <f>+B37-SUM(B26:B35)</f>
        <v>2570.2661000000007</v>
      </c>
      <c r="C36" s="162">
        <f>+C37-SUM(C26:C35)</f>
        <v>38092.01450000002</v>
      </c>
      <c r="D36" s="35">
        <f t="shared" si="1"/>
        <v>0.06747519483381482</v>
      </c>
      <c r="E36" s="108"/>
    </row>
    <row r="37" spans="1:5" ht="17.25">
      <c r="A37" s="286" t="s">
        <v>2</v>
      </c>
      <c r="B37" s="233">
        <v>9491.1311</v>
      </c>
      <c r="C37" s="233">
        <v>84493.72210000001</v>
      </c>
      <c r="D37" s="191">
        <f t="shared" si="1"/>
        <v>0.11232942358447716</v>
      </c>
      <c r="E37" s="108"/>
    </row>
    <row r="38" spans="1:6" ht="17.25">
      <c r="A38" s="403" t="s">
        <v>386</v>
      </c>
      <c r="B38" s="403"/>
      <c r="C38" s="403"/>
      <c r="D38" s="403"/>
      <c r="E38" s="403"/>
      <c r="F38" s="403"/>
    </row>
    <row r="39" spans="1:3" ht="17.25">
      <c r="A39" s="36"/>
      <c r="B39" s="164"/>
      <c r="C39" s="164"/>
    </row>
    <row r="40" spans="1:3" ht="17.25">
      <c r="A40" s="37" t="s">
        <v>180</v>
      </c>
      <c r="B40" s="164"/>
      <c r="C40" s="164"/>
    </row>
    <row r="41" spans="1:6" s="38" customFormat="1" ht="17.25">
      <c r="A41" s="180" t="s">
        <v>181</v>
      </c>
      <c r="B41" s="29" t="s">
        <v>9</v>
      </c>
      <c r="C41" s="181" t="s">
        <v>35</v>
      </c>
      <c r="D41" s="181" t="s">
        <v>28</v>
      </c>
      <c r="E41" s="26"/>
      <c r="F41" s="26"/>
    </row>
    <row r="42" spans="1:4" s="25" customFormat="1" ht="17.25">
      <c r="A42" s="212" t="s">
        <v>2</v>
      </c>
      <c r="B42" s="212">
        <f>+B48+B54</f>
        <v>8379.61</v>
      </c>
      <c r="C42" s="212">
        <f>+C48+C54</f>
        <v>129016.5400000001</v>
      </c>
      <c r="D42" s="191">
        <f>+B42/C42</f>
        <v>0.06494988937077366</v>
      </c>
    </row>
    <row r="43" spans="1:7" ht="19.5" customHeight="1">
      <c r="A43" s="192" t="s">
        <v>40</v>
      </c>
      <c r="B43" s="39"/>
      <c r="C43" s="39"/>
      <c r="D43" s="40"/>
      <c r="G43" s="102"/>
    </row>
    <row r="44" spans="1:7" ht="19.5" customHeight="1">
      <c r="A44" s="41" t="s">
        <v>459</v>
      </c>
      <c r="B44" s="235">
        <v>1501.8200000000004</v>
      </c>
      <c r="C44" s="235">
        <v>3909.8900000000003</v>
      </c>
      <c r="D44" s="35">
        <f>+B44/C44</f>
        <v>0.38410799280798186</v>
      </c>
      <c r="G44" s="102"/>
    </row>
    <row r="45" spans="1:7" ht="30.75" customHeight="1">
      <c r="A45" s="41" t="s">
        <v>460</v>
      </c>
      <c r="B45" s="235">
        <v>401.30999999999983</v>
      </c>
      <c r="C45" s="235">
        <v>37754.08999999998</v>
      </c>
      <c r="D45" s="35">
        <f aca="true" t="shared" si="2" ref="D45:D54">+B45/C45</f>
        <v>0.010629576822007894</v>
      </c>
      <c r="G45" s="102"/>
    </row>
    <row r="46" spans="1:7" ht="17.25">
      <c r="A46" s="41" t="s">
        <v>461</v>
      </c>
      <c r="B46" s="235">
        <v>376.4700000000002</v>
      </c>
      <c r="C46" s="235">
        <v>6755.469999999998</v>
      </c>
      <c r="D46" s="35">
        <f t="shared" si="2"/>
        <v>0.05572817287324202</v>
      </c>
      <c r="G46" s="102"/>
    </row>
    <row r="47" spans="1:7" ht="17.25">
      <c r="A47" s="41" t="s">
        <v>232</v>
      </c>
      <c r="B47" s="235">
        <f>+B48-SUM(B44:B46)</f>
        <v>695.2200000000003</v>
      </c>
      <c r="C47" s="234">
        <f>+C48-SUM(C44:C46)</f>
        <v>46581.14000000013</v>
      </c>
      <c r="D47" s="35">
        <f t="shared" si="2"/>
        <v>0.014924924551009236</v>
      </c>
      <c r="G47" s="102"/>
    </row>
    <row r="48" spans="1:7" s="25" customFormat="1" ht="17.25">
      <c r="A48" s="192" t="s">
        <v>2</v>
      </c>
      <c r="B48" s="268">
        <v>2974.8200000000006</v>
      </c>
      <c r="C48" s="268">
        <v>95000.59000000011</v>
      </c>
      <c r="D48" s="191">
        <f t="shared" si="2"/>
        <v>0.03131370026228255</v>
      </c>
      <c r="G48" s="269"/>
    </row>
    <row r="49" spans="1:7" ht="19.5" customHeight="1">
      <c r="A49" s="192" t="s">
        <v>41</v>
      </c>
      <c r="B49" s="31"/>
      <c r="C49" s="31"/>
      <c r="D49" s="35"/>
      <c r="G49" s="102"/>
    </row>
    <row r="50" spans="1:7" ht="17.25">
      <c r="A50" s="41" t="s">
        <v>462</v>
      </c>
      <c r="B50" s="235">
        <v>3423.0599999999995</v>
      </c>
      <c r="C50" s="235">
        <v>14316.490000000005</v>
      </c>
      <c r="D50" s="35">
        <f t="shared" si="2"/>
        <v>0.23909910878993373</v>
      </c>
      <c r="G50" s="102"/>
    </row>
    <row r="51" spans="1:7" ht="24.75" customHeight="1">
      <c r="A51" s="41" t="s">
        <v>463</v>
      </c>
      <c r="B51" s="235">
        <v>1730.7700000000002</v>
      </c>
      <c r="C51" s="235">
        <v>10345.259999999998</v>
      </c>
      <c r="D51" s="35">
        <f t="shared" si="2"/>
        <v>0.16730077349433464</v>
      </c>
      <c r="G51" s="102"/>
    </row>
    <row r="52" spans="1:7" ht="19.5" customHeight="1">
      <c r="A52" s="41" t="s">
        <v>464</v>
      </c>
      <c r="B52" s="235">
        <v>50.53</v>
      </c>
      <c r="C52" s="235">
        <v>656.7599999999999</v>
      </c>
      <c r="D52" s="35">
        <f t="shared" si="2"/>
        <v>0.07693830318533408</v>
      </c>
      <c r="G52" s="102"/>
    </row>
    <row r="53" spans="1:7" ht="19.5" customHeight="1">
      <c r="A53" s="41" t="s">
        <v>232</v>
      </c>
      <c r="B53" s="235">
        <f>+B54-SUM(B50:B52)</f>
        <v>200.4300000000012</v>
      </c>
      <c r="C53" s="234">
        <f>+C54-SUM(C50:C52)</f>
        <v>8697.43999999998</v>
      </c>
      <c r="D53" s="35">
        <f t="shared" si="2"/>
        <v>0.023044712007211508</v>
      </c>
      <c r="G53" s="102"/>
    </row>
    <row r="54" spans="1:7" s="25" customFormat="1" ht="19.5" customHeight="1">
      <c r="A54" s="192" t="s">
        <v>2</v>
      </c>
      <c r="B54" s="268">
        <v>5404.790000000001</v>
      </c>
      <c r="C54" s="268">
        <v>34015.94999999998</v>
      </c>
      <c r="D54" s="191">
        <f t="shared" si="2"/>
        <v>0.15888987372100452</v>
      </c>
      <c r="G54" s="269"/>
    </row>
    <row r="55" spans="1:6" ht="17.25">
      <c r="A55" s="399" t="s">
        <v>414</v>
      </c>
      <c r="B55" s="399"/>
      <c r="C55" s="399"/>
      <c r="D55" s="399"/>
      <c r="E55" s="399"/>
      <c r="F55" s="399"/>
    </row>
    <row r="56" ht="17.25">
      <c r="A56" s="25" t="s">
        <v>21</v>
      </c>
    </row>
    <row r="57" ht="17.25">
      <c r="A57" s="25"/>
    </row>
    <row r="58" ht="17.25">
      <c r="A58" s="25" t="s">
        <v>38</v>
      </c>
    </row>
    <row r="59" ht="17.25">
      <c r="A59" s="25"/>
    </row>
    <row r="60" ht="17.25">
      <c r="A60" s="25" t="s">
        <v>186</v>
      </c>
    </row>
    <row r="61" spans="1:6" ht="36.75" customHeight="1">
      <c r="A61" s="29" t="s">
        <v>14</v>
      </c>
      <c r="B61" s="29" t="s">
        <v>388</v>
      </c>
      <c r="C61" s="29" t="s">
        <v>389</v>
      </c>
      <c r="D61" s="29" t="s">
        <v>209</v>
      </c>
      <c r="E61" s="105"/>
      <c r="F61" s="105"/>
    </row>
    <row r="62" spans="1:6" ht="17.25">
      <c r="A62" s="193" t="s">
        <v>187</v>
      </c>
      <c r="B62" s="258">
        <v>515</v>
      </c>
      <c r="C62" s="258">
        <v>193613</v>
      </c>
      <c r="D62" s="194">
        <f>+B62/C62</f>
        <v>0.0026599453549090196</v>
      </c>
      <c r="E62" s="187"/>
      <c r="F62" s="187"/>
    </row>
    <row r="63" spans="1:6" ht="17.25">
      <c r="A63" s="193" t="s">
        <v>168</v>
      </c>
      <c r="B63" s="258">
        <v>331</v>
      </c>
      <c r="C63" s="258">
        <v>28986</v>
      </c>
      <c r="D63" s="194">
        <f aca="true" t="shared" si="3" ref="D63:D69">+B63/C63</f>
        <v>0.01141930587180018</v>
      </c>
      <c r="E63" s="187"/>
      <c r="F63" s="187"/>
    </row>
    <row r="64" spans="1:6" ht="17.25">
      <c r="A64" s="193" t="s">
        <v>286</v>
      </c>
      <c r="B64" s="258">
        <v>232</v>
      </c>
      <c r="C64" s="258">
        <v>3140</v>
      </c>
      <c r="D64" s="194">
        <f t="shared" si="3"/>
        <v>0.07388535031847134</v>
      </c>
      <c r="E64" s="187"/>
      <c r="F64" s="187"/>
    </row>
    <row r="65" spans="1:6" ht="17.25">
      <c r="A65" s="193" t="s">
        <v>188</v>
      </c>
      <c r="B65" s="258">
        <v>126</v>
      </c>
      <c r="C65" s="258">
        <v>41794</v>
      </c>
      <c r="D65" s="194">
        <f t="shared" si="3"/>
        <v>0.003014786811504044</v>
      </c>
      <c r="E65" s="187"/>
      <c r="F65" s="187"/>
    </row>
    <row r="66" spans="1:6" ht="17.25">
      <c r="A66" s="193" t="s">
        <v>169</v>
      </c>
      <c r="B66" s="258">
        <v>88</v>
      </c>
      <c r="C66" s="258">
        <v>5396</v>
      </c>
      <c r="D66" s="194">
        <f t="shared" si="3"/>
        <v>0.01630837657524092</v>
      </c>
      <c r="E66" s="187"/>
      <c r="F66" s="187"/>
    </row>
    <row r="67" spans="1:6" ht="17.25">
      <c r="A67" s="193" t="s">
        <v>231</v>
      </c>
      <c r="B67" s="258">
        <v>58</v>
      </c>
      <c r="C67" s="258">
        <v>23120</v>
      </c>
      <c r="D67" s="194"/>
      <c r="E67" s="229"/>
      <c r="F67" s="229"/>
    </row>
    <row r="68" spans="1:6" ht="17.25">
      <c r="A68" s="193" t="s">
        <v>232</v>
      </c>
      <c r="B68" s="258">
        <f>+B69-SUM(B62:B67)</f>
        <v>0</v>
      </c>
      <c r="C68" s="258">
        <f>+C69-SUM(C62:C67)</f>
        <v>209187</v>
      </c>
      <c r="D68" s="194"/>
      <c r="E68" s="295"/>
      <c r="F68" s="295"/>
    </row>
    <row r="69" spans="1:6" ht="17.25">
      <c r="A69" s="189" t="s">
        <v>2</v>
      </c>
      <c r="B69" s="257">
        <v>1350</v>
      </c>
      <c r="C69" s="257">
        <v>505236</v>
      </c>
      <c r="D69" s="190">
        <f t="shared" si="3"/>
        <v>0.0026720186210008787</v>
      </c>
      <c r="E69" s="187"/>
      <c r="F69" s="187"/>
    </row>
    <row r="70" spans="1:6" ht="17.25">
      <c r="A70" s="399" t="s">
        <v>170</v>
      </c>
      <c r="B70" s="399"/>
      <c r="C70" s="399"/>
      <c r="D70" s="399"/>
      <c r="E70" s="399"/>
      <c r="F70" s="399"/>
    </row>
    <row r="71" spans="1:6" ht="17.25">
      <c r="A71" s="187"/>
      <c r="B71" s="187"/>
      <c r="C71" s="187"/>
      <c r="D71" s="187"/>
      <c r="E71" s="187"/>
      <c r="F71" s="187"/>
    </row>
    <row r="72" spans="1:6" ht="17.25">
      <c r="A72" s="25" t="s">
        <v>47</v>
      </c>
      <c r="D72" s="104"/>
      <c r="E72" s="104"/>
      <c r="F72" s="104"/>
    </row>
    <row r="73" spans="1:6" ht="17.25">
      <c r="A73" s="29" t="s">
        <v>59</v>
      </c>
      <c r="B73" s="29" t="s">
        <v>9</v>
      </c>
      <c r="C73" s="29" t="s">
        <v>35</v>
      </c>
      <c r="D73" s="181" t="s">
        <v>28</v>
      </c>
      <c r="E73" s="105"/>
      <c r="F73" s="105"/>
    </row>
    <row r="74" spans="1:6" ht="17.25">
      <c r="A74" s="30" t="s">
        <v>48</v>
      </c>
      <c r="B74" s="234">
        <v>404088</v>
      </c>
      <c r="C74" s="234">
        <v>1596273</v>
      </c>
      <c r="D74" s="35">
        <f aca="true" t="shared" si="4" ref="D74:D79">+B74/C74</f>
        <v>0.25314466886303283</v>
      </c>
      <c r="E74" s="104"/>
      <c r="F74" s="104"/>
    </row>
    <row r="75" spans="1:6" ht="17.25">
      <c r="A75" s="30" t="s">
        <v>189</v>
      </c>
      <c r="B75" s="234">
        <v>8121</v>
      </c>
      <c r="C75" s="234">
        <v>14373</v>
      </c>
      <c r="D75" s="35">
        <f t="shared" si="4"/>
        <v>0.5650177415988311</v>
      </c>
      <c r="E75" s="105"/>
      <c r="F75" s="105"/>
    </row>
    <row r="76" spans="1:6" ht="17.25">
      <c r="A76" s="30" t="s">
        <v>193</v>
      </c>
      <c r="B76" s="234">
        <v>1132</v>
      </c>
      <c r="C76" s="234">
        <v>228457</v>
      </c>
      <c r="D76" s="35">
        <f t="shared" si="4"/>
        <v>0.004954980587156445</v>
      </c>
      <c r="E76" s="109"/>
      <c r="F76" s="109"/>
    </row>
    <row r="77" spans="1:6" ht="17.25">
      <c r="A77" s="30" t="s">
        <v>190</v>
      </c>
      <c r="B77" s="350">
        <v>21</v>
      </c>
      <c r="C77" s="234">
        <v>72587</v>
      </c>
      <c r="D77" s="35">
        <f t="shared" si="4"/>
        <v>0.00028930800281042057</v>
      </c>
      <c r="E77" s="107"/>
      <c r="F77" s="108"/>
    </row>
    <row r="78" spans="1:6" ht="17.25">
      <c r="A78" s="30" t="s">
        <v>6</v>
      </c>
      <c r="B78" s="43"/>
      <c r="C78" s="31">
        <f>+C79-SUM(C76:C77)</f>
        <v>14457571</v>
      </c>
      <c r="D78" s="35">
        <f t="shared" si="4"/>
        <v>0</v>
      </c>
      <c r="E78" s="107"/>
      <c r="F78" s="108"/>
    </row>
    <row r="79" spans="1:6" ht="17.25">
      <c r="A79" s="42" t="s">
        <v>2</v>
      </c>
      <c r="B79" s="248">
        <v>413362</v>
      </c>
      <c r="C79" s="248">
        <v>14758615</v>
      </c>
      <c r="D79" s="191">
        <f t="shared" si="4"/>
        <v>0.028008183694743713</v>
      </c>
      <c r="E79" s="107"/>
      <c r="F79" s="108"/>
    </row>
    <row r="80" spans="1:6" ht="17.25" customHeight="1">
      <c r="A80" s="399" t="s">
        <v>420</v>
      </c>
      <c r="B80" s="399"/>
      <c r="C80" s="399"/>
      <c r="D80" s="399"/>
      <c r="E80" s="399"/>
      <c r="F80" s="399"/>
    </row>
    <row r="82" spans="1:6" ht="17.25">
      <c r="A82" s="25" t="s">
        <v>421</v>
      </c>
      <c r="D82" s="104"/>
      <c r="E82" s="104"/>
      <c r="F82" s="104"/>
    </row>
    <row r="83" spans="1:6" ht="17.25">
      <c r="A83" s="29" t="s">
        <v>59</v>
      </c>
      <c r="B83" s="29" t="s">
        <v>9</v>
      </c>
      <c r="C83" s="29" t="s">
        <v>35</v>
      </c>
      <c r="D83" s="181" t="s">
        <v>28</v>
      </c>
      <c r="E83" s="105"/>
      <c r="F83" s="104"/>
    </row>
    <row r="84" spans="1:6" ht="17.25">
      <c r="A84" s="30" t="s">
        <v>49</v>
      </c>
      <c r="B84" s="234">
        <v>34369</v>
      </c>
      <c r="C84" s="234">
        <v>580493</v>
      </c>
      <c r="D84" s="35">
        <f>+B84/C84</f>
        <v>0.059206570966402694</v>
      </c>
      <c r="E84" s="106"/>
      <c r="F84" s="104"/>
    </row>
    <row r="85" spans="1:6" ht="17.25">
      <c r="A85" s="30" t="s">
        <v>50</v>
      </c>
      <c r="B85" s="234">
        <v>5798</v>
      </c>
      <c r="C85" s="234">
        <v>1266576</v>
      </c>
      <c r="D85" s="35">
        <f>+B85/C85</f>
        <v>0.004577696087719963</v>
      </c>
      <c r="E85" s="109"/>
      <c r="F85" s="104"/>
    </row>
    <row r="86" spans="1:6" ht="17.25">
      <c r="A86" s="30" t="s">
        <v>51</v>
      </c>
      <c r="B86" s="31">
        <f>+B87-SUM(B84:B85)</f>
        <v>1345</v>
      </c>
      <c r="C86" s="31">
        <f>+C87-SUM(C84:C85)</f>
        <v>462494</v>
      </c>
      <c r="D86" s="35">
        <f>+B86/C86</f>
        <v>0.0029081458354054323</v>
      </c>
      <c r="E86" s="104"/>
      <c r="F86" s="104"/>
    </row>
    <row r="87" spans="1:6" ht="17.25">
      <c r="A87" s="42" t="s">
        <v>2</v>
      </c>
      <c r="B87" s="248">
        <v>41512</v>
      </c>
      <c r="C87" s="248">
        <v>2309563</v>
      </c>
      <c r="D87" s="35">
        <f>+B87/C87</f>
        <v>0.0179739630397612</v>
      </c>
      <c r="E87" s="104"/>
      <c r="F87" s="104"/>
    </row>
    <row r="88" spans="1:6" ht="17.25" customHeight="1">
      <c r="A88" s="399" t="s">
        <v>420</v>
      </c>
      <c r="B88" s="399"/>
      <c r="C88" s="399"/>
      <c r="D88" s="399"/>
      <c r="E88" s="399"/>
      <c r="F88" s="399"/>
    </row>
  </sheetData>
  <sheetProtection/>
  <mergeCells count="7">
    <mergeCell ref="A70:F70"/>
    <mergeCell ref="A88:F88"/>
    <mergeCell ref="A5:F6"/>
    <mergeCell ref="A80:F80"/>
    <mergeCell ref="A22:F22"/>
    <mergeCell ref="A38:F38"/>
    <mergeCell ref="A55:F55"/>
  </mergeCells>
  <printOptions horizontalCentered="1"/>
  <pageMargins left="0.5905511811023623" right="0.5905511811023623" top="0.5905511811023623" bottom="0.5905511811023623" header="0.31496062992125984" footer="0.31496062992125984"/>
  <pageSetup horizontalDpi="600" verticalDpi="600" orientation="portrait" scale="59" r:id="rId1"/>
  <headerFooter>
    <oddHeader>&amp;R&amp;12Región de Valparaíso, Información Anual</oddHeader>
  </headerFooter>
  <rowBreaks count="1" manualBreakCount="1">
    <brk id="55" max="5" man="1"/>
  </rowBreaks>
</worksheet>
</file>

<file path=xl/worksheets/sheet7.xml><?xml version="1.0" encoding="utf-8"?>
<worksheet xmlns="http://schemas.openxmlformats.org/spreadsheetml/2006/main" xmlns:r="http://schemas.openxmlformats.org/officeDocument/2006/relationships">
  <dimension ref="A1:Z65"/>
  <sheetViews>
    <sheetView showGridLines="0" view="pageBreakPreview" zoomScaleNormal="90" zoomScaleSheetLayoutView="100" zoomScalePageLayoutView="0" workbookViewId="0" topLeftCell="A1">
      <selection activeCell="A1" sqref="A1"/>
    </sheetView>
  </sheetViews>
  <sheetFormatPr defaultColWidth="11.421875" defaultRowHeight="15"/>
  <cols>
    <col min="1" max="1" width="20.28125" style="2" customWidth="1"/>
    <col min="2" max="2" width="15.8515625" style="2" bestFit="1" customWidth="1"/>
    <col min="3" max="3" width="13.140625" style="2" bestFit="1" customWidth="1"/>
    <col min="4" max="4" width="15.28125" style="2" customWidth="1"/>
    <col min="5" max="16384" width="11.421875" style="2" customWidth="1"/>
  </cols>
  <sheetData>
    <row r="1" ht="15">
      <c r="A1" s="1" t="s">
        <v>22</v>
      </c>
    </row>
    <row r="2" ht="15">
      <c r="A2" s="1"/>
    </row>
    <row r="3" ht="15">
      <c r="A3" s="1" t="s">
        <v>52</v>
      </c>
    </row>
    <row r="4" ht="15">
      <c r="A4" s="1"/>
    </row>
    <row r="5" ht="15">
      <c r="A5" s="1" t="s">
        <v>55</v>
      </c>
    </row>
    <row r="6" spans="1:4" ht="15">
      <c r="A6" s="3" t="s">
        <v>54</v>
      </c>
      <c r="B6" s="3" t="s">
        <v>9</v>
      </c>
      <c r="C6" s="3" t="s">
        <v>35</v>
      </c>
      <c r="D6" s="3" t="s">
        <v>28</v>
      </c>
    </row>
    <row r="7" spans="1:4" ht="15">
      <c r="A7" s="22">
        <v>2018</v>
      </c>
      <c r="B7" s="236">
        <v>5748.069</v>
      </c>
      <c r="C7" s="163">
        <v>201043.57</v>
      </c>
      <c r="D7" s="23">
        <f>+B7/C7</f>
        <v>0.02859116061259756</v>
      </c>
    </row>
    <row r="8" spans="1:4" ht="15">
      <c r="A8" s="22">
        <v>2019</v>
      </c>
      <c r="B8" s="236">
        <v>5483.797</v>
      </c>
      <c r="C8" s="236">
        <v>211999.987</v>
      </c>
      <c r="D8" s="23">
        <f>+B8/C8</f>
        <v>0.02586696856731411</v>
      </c>
    </row>
    <row r="9" spans="1:4" ht="15">
      <c r="A9" s="22">
        <v>2020</v>
      </c>
      <c r="B9" s="288">
        <v>6434.24</v>
      </c>
      <c r="C9" s="288">
        <v>223350.098</v>
      </c>
      <c r="D9" s="23">
        <f>+B9/C9</f>
        <v>0.02880786736883366</v>
      </c>
    </row>
    <row r="10" spans="1:4" ht="15">
      <c r="A10" s="22">
        <v>2021</v>
      </c>
      <c r="B10" s="288">
        <v>6050.481</v>
      </c>
      <c r="C10" s="288">
        <v>209017.144</v>
      </c>
      <c r="D10" s="23">
        <f>+B10/C10</f>
        <v>0.028947295347218023</v>
      </c>
    </row>
    <row r="11" spans="1:4" ht="15">
      <c r="A11" s="22">
        <v>2022</v>
      </c>
      <c r="B11" s="236">
        <v>4385.679</v>
      </c>
      <c r="C11" s="236">
        <v>189813.497</v>
      </c>
      <c r="D11" s="23">
        <f>+B11/C11</f>
        <v>0.02310520099632325</v>
      </c>
    </row>
    <row r="12" spans="1:8" ht="15">
      <c r="A12" s="404" t="s">
        <v>53</v>
      </c>
      <c r="B12" s="404"/>
      <c r="C12" s="404"/>
      <c r="D12" s="404"/>
      <c r="E12" s="404"/>
      <c r="F12" s="404"/>
      <c r="G12" s="404"/>
      <c r="H12" s="404"/>
    </row>
    <row r="13" spans="1:7" ht="15">
      <c r="A13" s="1"/>
      <c r="G13" s="101"/>
    </row>
    <row r="14" spans="1:7" ht="15">
      <c r="A14" s="409" t="s">
        <v>403</v>
      </c>
      <c r="B14" s="409"/>
      <c r="C14" s="409"/>
      <c r="D14" s="409"/>
      <c r="E14" s="214"/>
      <c r="F14" s="214"/>
      <c r="G14" s="214"/>
    </row>
    <row r="15" spans="1:7" ht="15">
      <c r="A15" s="409" t="s">
        <v>404</v>
      </c>
      <c r="B15" s="409"/>
      <c r="C15" s="409"/>
      <c r="D15" s="409"/>
      <c r="E15" s="214"/>
      <c r="F15" s="214"/>
      <c r="G15" s="214"/>
    </row>
    <row r="16" spans="1:7" ht="15">
      <c r="A16" s="338" t="s">
        <v>54</v>
      </c>
      <c r="B16" s="338" t="s">
        <v>405</v>
      </c>
      <c r="C16" s="338" t="s">
        <v>35</v>
      </c>
      <c r="D16" s="338" t="s">
        <v>143</v>
      </c>
      <c r="E16" s="214"/>
      <c r="F16" s="214"/>
      <c r="G16" s="214"/>
    </row>
    <row r="17" spans="1:7" ht="15">
      <c r="A17" s="339">
        <v>2022</v>
      </c>
      <c r="B17" s="340">
        <v>146.086</v>
      </c>
      <c r="C17" s="340">
        <v>576402.355</v>
      </c>
      <c r="D17" s="341">
        <f>+B17/C17</f>
        <v>0.0002534444884424527</v>
      </c>
      <c r="E17" s="214"/>
      <c r="F17" s="214"/>
      <c r="G17" s="214"/>
    </row>
    <row r="18" spans="1:7" ht="15">
      <c r="A18" s="410" t="s">
        <v>53</v>
      </c>
      <c r="B18" s="411" t="s">
        <v>363</v>
      </c>
      <c r="C18" s="411" t="s">
        <v>363</v>
      </c>
      <c r="D18" s="411" t="s">
        <v>363</v>
      </c>
      <c r="E18" s="411" t="s">
        <v>363</v>
      </c>
      <c r="F18" s="411" t="s">
        <v>363</v>
      </c>
      <c r="G18" s="411" t="s">
        <v>363</v>
      </c>
    </row>
    <row r="19" spans="1:7" ht="15">
      <c r="A19" s="342"/>
      <c r="B19" s="343"/>
      <c r="C19" s="343"/>
      <c r="D19" s="343"/>
      <c r="E19" s="343"/>
      <c r="F19" s="343"/>
      <c r="G19" s="343"/>
    </row>
    <row r="20" spans="1:8" ht="15">
      <c r="A20" s="1" t="s">
        <v>177</v>
      </c>
      <c r="B20" s="1"/>
      <c r="C20" s="1"/>
      <c r="D20" s="1"/>
      <c r="E20" s="1"/>
      <c r="F20" s="1"/>
      <c r="G20"/>
      <c r="H20" s="8"/>
    </row>
    <row r="21" spans="1:8" ht="15" customHeight="1">
      <c r="A21" s="167" t="s">
        <v>9</v>
      </c>
      <c r="B21" s="412" t="s">
        <v>178</v>
      </c>
      <c r="C21" s="412"/>
      <c r="D21" s="412"/>
      <c r="E21" s="412"/>
      <c r="F21" s="412"/>
      <c r="G21" s="8"/>
      <c r="H21" s="8"/>
    </row>
    <row r="22" spans="1:8" ht="15">
      <c r="A22" s="169"/>
      <c r="B22" s="168">
        <v>2007</v>
      </c>
      <c r="C22" s="168">
        <v>2013</v>
      </c>
      <c r="D22" s="170">
        <v>2015</v>
      </c>
      <c r="E22" s="170">
        <v>2017</v>
      </c>
      <c r="F22" s="170">
        <v>2019</v>
      </c>
      <c r="G22" s="8"/>
      <c r="H22" s="8"/>
    </row>
    <row r="23" spans="1:8" ht="15">
      <c r="A23" s="176" t="s">
        <v>179</v>
      </c>
      <c r="B23" s="177">
        <v>98156</v>
      </c>
      <c r="C23" s="177">
        <v>77449</v>
      </c>
      <c r="D23" s="177">
        <v>68650</v>
      </c>
      <c r="E23" s="211">
        <v>73490</v>
      </c>
      <c r="F23" s="266">
        <v>47035.700384293435</v>
      </c>
      <c r="G23" s="8"/>
      <c r="H23" s="8"/>
    </row>
    <row r="24" spans="1:8" ht="15">
      <c r="A24" s="173" t="s">
        <v>8</v>
      </c>
      <c r="B24" s="178">
        <v>3408419</v>
      </c>
      <c r="C24" s="179">
        <v>3007883</v>
      </c>
      <c r="D24" s="179">
        <v>2735857</v>
      </c>
      <c r="E24" s="210">
        <v>2890840</v>
      </c>
      <c r="F24" s="267">
        <v>3108089.123026897</v>
      </c>
      <c r="G24" s="8"/>
      <c r="H24" s="8"/>
    </row>
    <row r="25" spans="1:8" ht="15">
      <c r="A25" s="173" t="s">
        <v>176</v>
      </c>
      <c r="B25" s="175">
        <f>+B23/B24</f>
        <v>0.02879810258069797</v>
      </c>
      <c r="C25" s="175">
        <f>+C23/C24</f>
        <v>0.025748674399901857</v>
      </c>
      <c r="D25" s="175">
        <f>+D23/D24</f>
        <v>0.025092685765374434</v>
      </c>
      <c r="E25" s="175">
        <f>+E23/E24</f>
        <v>0.025421676744475655</v>
      </c>
      <c r="F25" s="175">
        <f>+F23/F24</f>
        <v>0.0151333177790238</v>
      </c>
      <c r="G25" s="8"/>
      <c r="H25" s="8"/>
    </row>
    <row r="26" spans="1:8" ht="15">
      <c r="A26" s="8" t="s">
        <v>283</v>
      </c>
      <c r="B26" s="8"/>
      <c r="C26" s="8"/>
      <c r="D26" s="8"/>
      <c r="E26" s="8"/>
      <c r="F26" s="8"/>
      <c r="G26" s="8"/>
      <c r="H26" s="8"/>
    </row>
    <row r="27" spans="1:8" ht="15">
      <c r="A27" s="405" t="s">
        <v>53</v>
      </c>
      <c r="B27" s="405"/>
      <c r="C27" s="405"/>
      <c r="D27" s="405"/>
      <c r="E27" s="405"/>
      <c r="F27" s="405"/>
      <c r="G27" s="405"/>
      <c r="H27" s="405"/>
    </row>
    <row r="28" spans="1:8" ht="15">
      <c r="A28" s="1" t="s">
        <v>174</v>
      </c>
      <c r="B28" s="1"/>
      <c r="C28" s="1"/>
      <c r="D28" s="1"/>
      <c r="E28" s="1"/>
      <c r="F28"/>
      <c r="G28"/>
      <c r="H28"/>
    </row>
    <row r="29" spans="1:6" ht="15" customHeight="1">
      <c r="A29" s="167" t="s">
        <v>9</v>
      </c>
      <c r="B29" s="406" t="s">
        <v>175</v>
      </c>
      <c r="C29" s="407"/>
      <c r="D29" s="407"/>
      <c r="E29" s="407"/>
      <c r="F29" s="408"/>
    </row>
    <row r="30" spans="1:6" ht="15">
      <c r="A30" s="169"/>
      <c r="B30" s="168">
        <v>2007</v>
      </c>
      <c r="C30" s="168">
        <v>2010</v>
      </c>
      <c r="D30" s="168">
        <v>2013</v>
      </c>
      <c r="E30" s="170">
        <v>2015</v>
      </c>
      <c r="F30" s="170">
        <v>2017</v>
      </c>
    </row>
    <row r="31" spans="1:6" ht="15">
      <c r="A31" s="171" t="s">
        <v>89</v>
      </c>
      <c r="B31" s="172">
        <v>43585</v>
      </c>
      <c r="C31" s="172">
        <v>46578</v>
      </c>
      <c r="D31" s="172">
        <v>35053</v>
      </c>
      <c r="E31" s="172">
        <v>26849</v>
      </c>
      <c r="F31" s="172">
        <v>29695</v>
      </c>
    </row>
    <row r="32" spans="1:6" ht="15">
      <c r="A32" s="173" t="s">
        <v>8</v>
      </c>
      <c r="B32" s="174">
        <v>607940</v>
      </c>
      <c r="C32" s="174">
        <v>667052</v>
      </c>
      <c r="D32" s="174">
        <v>461645</v>
      </c>
      <c r="E32" s="174">
        <v>412538</v>
      </c>
      <c r="F32" s="174">
        <v>447141</v>
      </c>
    </row>
    <row r="33" spans="1:6" ht="15">
      <c r="A33" s="173" t="s">
        <v>176</v>
      </c>
      <c r="B33" s="175">
        <f>+B31/B32</f>
        <v>0.0716929302233773</v>
      </c>
      <c r="C33" s="175">
        <f>+C31/C32</f>
        <v>0.06982664020196326</v>
      </c>
      <c r="D33" s="175">
        <f>+D31/D32</f>
        <v>0.07593063934408474</v>
      </c>
      <c r="E33" s="175">
        <f>+E31/E32</f>
        <v>0.06508248937067615</v>
      </c>
      <c r="F33" s="175">
        <f>+F31/F32</f>
        <v>0.06641081895867298</v>
      </c>
    </row>
    <row r="34" spans="1:5" ht="15">
      <c r="A34" s="8" t="s">
        <v>194</v>
      </c>
      <c r="B34" s="8"/>
      <c r="C34" s="8"/>
      <c r="D34" s="8"/>
      <c r="E34" s="8"/>
    </row>
    <row r="35" spans="1:8" ht="15" customHeight="1">
      <c r="A35" s="405" t="s">
        <v>53</v>
      </c>
      <c r="B35" s="405"/>
      <c r="C35" s="405"/>
      <c r="D35" s="405"/>
      <c r="E35" s="405"/>
      <c r="F35" s="405"/>
      <c r="G35" s="405"/>
      <c r="H35" s="405"/>
    </row>
    <row r="36" spans="1:7" ht="15">
      <c r="A36" s="337"/>
      <c r="B36" s="6"/>
      <c r="G36" s="101"/>
    </row>
    <row r="37" spans="1:7" ht="15">
      <c r="A37" s="335" t="s">
        <v>399</v>
      </c>
      <c r="B37" s="214"/>
      <c r="C37" s="214"/>
      <c r="D37" s="214"/>
      <c r="E37" s="214"/>
      <c r="G37" s="101"/>
    </row>
    <row r="38" spans="1:7" ht="15">
      <c r="A38" s="250" t="s">
        <v>402</v>
      </c>
      <c r="B38" s="250"/>
      <c r="C38" s="250"/>
      <c r="D38" s="250"/>
      <c r="E38" s="250"/>
      <c r="G38" s="101"/>
    </row>
    <row r="39" spans="1:7" ht="15">
      <c r="A39" s="291" t="s">
        <v>400</v>
      </c>
      <c r="B39" s="291" t="s">
        <v>9</v>
      </c>
      <c r="C39" s="291" t="s">
        <v>35</v>
      </c>
      <c r="D39" s="291" t="s">
        <v>143</v>
      </c>
      <c r="E39" s="329"/>
      <c r="G39" s="101"/>
    </row>
    <row r="40" spans="1:7" ht="15">
      <c r="A40" s="330">
        <v>45107</v>
      </c>
      <c r="B40" s="331">
        <v>206666</v>
      </c>
      <c r="C40" s="332">
        <v>2815974</v>
      </c>
      <c r="D40" s="333">
        <f>+B40/C40</f>
        <v>0.07339059238473082</v>
      </c>
      <c r="E40" s="329"/>
      <c r="G40" s="101"/>
    </row>
    <row r="41" spans="1:7" ht="15">
      <c r="A41" s="334" t="s">
        <v>401</v>
      </c>
      <c r="B41" s="335"/>
      <c r="C41" s="336"/>
      <c r="D41" s="214"/>
      <c r="E41" s="214"/>
      <c r="G41" s="101"/>
    </row>
    <row r="42" spans="1:7" ht="17.25">
      <c r="A42" s="37" t="s">
        <v>390</v>
      </c>
      <c r="B42" s="26"/>
      <c r="C42" s="26"/>
      <c r="D42" s="26"/>
      <c r="G42" s="101"/>
    </row>
    <row r="43" spans="1:7" ht="17.25">
      <c r="A43" s="325"/>
      <c r="B43" s="29" t="s">
        <v>9</v>
      </c>
      <c r="C43" s="29" t="s">
        <v>35</v>
      </c>
      <c r="D43" s="29" t="s">
        <v>28</v>
      </c>
      <c r="G43" s="101"/>
    </row>
    <row r="44" spans="1:7" ht="15">
      <c r="A44" s="22" t="s">
        <v>391</v>
      </c>
      <c r="B44" s="4">
        <v>1588</v>
      </c>
      <c r="C44" s="4">
        <v>20150</v>
      </c>
      <c r="D44" s="5">
        <f aca="true" t="shared" si="0" ref="D44:D49">+B44/C44</f>
        <v>0.07880893300248139</v>
      </c>
      <c r="G44" s="101"/>
    </row>
    <row r="45" spans="1:7" ht="15">
      <c r="A45" s="22" t="s">
        <v>392</v>
      </c>
      <c r="B45" s="4">
        <v>126967</v>
      </c>
      <c r="C45" s="4">
        <v>1404214</v>
      </c>
      <c r="D45" s="5">
        <f t="shared" si="0"/>
        <v>0.09041855443685934</v>
      </c>
      <c r="G45" s="101"/>
    </row>
    <row r="46" spans="1:7" ht="15">
      <c r="A46" s="22" t="s">
        <v>393</v>
      </c>
      <c r="B46" s="4">
        <v>700</v>
      </c>
      <c r="C46" s="4">
        <v>10504</v>
      </c>
      <c r="D46" s="5">
        <f t="shared" si="0"/>
        <v>0.06664127951256664</v>
      </c>
      <c r="G46" s="101"/>
    </row>
    <row r="47" spans="1:7" ht="15">
      <c r="A47" s="22" t="s">
        <v>394</v>
      </c>
      <c r="B47" s="4">
        <v>218</v>
      </c>
      <c r="C47" s="4">
        <v>3366</v>
      </c>
      <c r="D47" s="5">
        <f t="shared" si="0"/>
        <v>0.0647653000594177</v>
      </c>
      <c r="G47" s="101"/>
    </row>
    <row r="48" spans="1:7" ht="15">
      <c r="A48" s="22" t="s">
        <v>395</v>
      </c>
      <c r="B48" s="4">
        <v>413</v>
      </c>
      <c r="C48" s="4">
        <v>6645</v>
      </c>
      <c r="D48" s="5">
        <f t="shared" si="0"/>
        <v>0.062151993980436415</v>
      </c>
      <c r="G48" s="101"/>
    </row>
    <row r="49" spans="1:7" ht="15">
      <c r="A49" s="22" t="s">
        <v>396</v>
      </c>
      <c r="B49" s="4">
        <v>69</v>
      </c>
      <c r="C49" s="4">
        <v>493</v>
      </c>
      <c r="D49" s="5">
        <f t="shared" si="0"/>
        <v>0.13995943204868155</v>
      </c>
      <c r="G49" s="101"/>
    </row>
    <row r="50" spans="1:7" ht="15">
      <c r="A50" s="326" t="s">
        <v>415</v>
      </c>
      <c r="B50" s="326"/>
      <c r="C50" s="326"/>
      <c r="D50" s="326"/>
      <c r="G50" s="101"/>
    </row>
    <row r="51" spans="1:7" ht="15">
      <c r="A51" s="1"/>
      <c r="G51" s="101"/>
    </row>
    <row r="52" spans="1:7" ht="15">
      <c r="A52" s="1"/>
      <c r="G52" s="101"/>
    </row>
    <row r="53" spans="1:7" ht="15">
      <c r="A53" s="1" t="s">
        <v>23</v>
      </c>
      <c r="G53" s="101"/>
    </row>
    <row r="54" spans="1:7" ht="15">
      <c r="A54" s="1"/>
      <c r="G54" s="101"/>
    </row>
    <row r="55" spans="1:26" ht="15">
      <c r="A55" s="1" t="s">
        <v>264</v>
      </c>
      <c r="J55" s="214"/>
      <c r="K55" s="214"/>
      <c r="L55" s="214"/>
      <c r="M55" s="214"/>
      <c r="N55" s="214"/>
      <c r="O55" s="214"/>
      <c r="P55" s="214"/>
      <c r="Q55" s="214"/>
      <c r="R55" s="214"/>
      <c r="S55" s="214"/>
      <c r="T55" s="214"/>
      <c r="U55" s="214"/>
      <c r="V55" s="214"/>
      <c r="W55" s="214"/>
      <c r="X55" s="214"/>
      <c r="Y55" s="214"/>
      <c r="Z55" s="214"/>
    </row>
    <row r="56" spans="1:26" ht="30.75">
      <c r="A56" s="247" t="s">
        <v>263</v>
      </c>
      <c r="B56" s="247" t="s">
        <v>258</v>
      </c>
      <c r="C56" s="247" t="s">
        <v>259</v>
      </c>
      <c r="D56" s="247" t="s">
        <v>260</v>
      </c>
      <c r="E56" s="247" t="s">
        <v>261</v>
      </c>
      <c r="F56" s="247" t="s">
        <v>262</v>
      </c>
      <c r="G56" s="247" t="s">
        <v>265</v>
      </c>
      <c r="H56" s="247" t="s">
        <v>2</v>
      </c>
      <c r="J56" s="214"/>
      <c r="K56" s="214"/>
      <c r="L56" s="214"/>
      <c r="M56" s="214"/>
      <c r="N56" s="214"/>
      <c r="O56" s="214"/>
      <c r="P56" s="214"/>
      <c r="Q56" s="214"/>
      <c r="R56" s="214"/>
      <c r="S56" s="214"/>
      <c r="T56" s="214"/>
      <c r="U56" s="214"/>
      <c r="V56" s="214"/>
      <c r="W56" s="214"/>
      <c r="X56" s="214"/>
      <c r="Y56" s="214"/>
      <c r="Z56" s="214"/>
    </row>
    <row r="57" spans="1:26" ht="15">
      <c r="A57" s="22" t="s">
        <v>88</v>
      </c>
      <c r="B57" s="275">
        <v>5068.940000000004</v>
      </c>
      <c r="C57" s="275">
        <v>337.74</v>
      </c>
      <c r="D57" s="275">
        <v>1064.78</v>
      </c>
      <c r="E57" s="275">
        <v>8.5</v>
      </c>
      <c r="F57" s="275">
        <v>4.2</v>
      </c>
      <c r="G57" s="277"/>
      <c r="H57" s="278">
        <v>7494.5999999999985</v>
      </c>
      <c r="J57" s="214"/>
      <c r="K57" s="214"/>
      <c r="L57" s="214"/>
      <c r="M57" s="214"/>
      <c r="N57" s="214"/>
      <c r="O57" s="214"/>
      <c r="P57" s="214"/>
      <c r="Q57" s="214"/>
      <c r="R57" s="214"/>
      <c r="S57" s="214"/>
      <c r="T57" s="214"/>
      <c r="U57" s="214"/>
      <c r="V57" s="214"/>
      <c r="W57" s="214"/>
      <c r="X57" s="214"/>
      <c r="Y57" s="214"/>
      <c r="Z57" s="214"/>
    </row>
    <row r="58" spans="1:8" ht="15">
      <c r="A58" s="22" t="s">
        <v>91</v>
      </c>
      <c r="B58" s="275">
        <v>978.4999999999992</v>
      </c>
      <c r="C58" s="275">
        <v>148.66</v>
      </c>
      <c r="D58" s="275">
        <v>1.6800000000000002</v>
      </c>
      <c r="E58" s="275"/>
      <c r="F58" s="275">
        <v>1.67</v>
      </c>
      <c r="G58" s="277"/>
      <c r="H58" s="278">
        <v>1430.18</v>
      </c>
    </row>
    <row r="59" spans="1:8" ht="15">
      <c r="A59" s="22" t="s">
        <v>87</v>
      </c>
      <c r="B59" s="275">
        <v>4376.289999999998</v>
      </c>
      <c r="C59" s="275">
        <v>2277.1999999999985</v>
      </c>
      <c r="D59" s="275">
        <v>23.380000000000003</v>
      </c>
      <c r="E59" s="275"/>
      <c r="F59" s="275">
        <v>1.6800000000000002</v>
      </c>
      <c r="G59" s="277"/>
      <c r="H59" s="278">
        <v>8129.590000000013</v>
      </c>
    </row>
    <row r="60" spans="1:8" ht="15">
      <c r="A60" s="22" t="s">
        <v>86</v>
      </c>
      <c r="B60" s="275">
        <v>4604.8600000000015</v>
      </c>
      <c r="C60" s="275">
        <v>5917.600000000033</v>
      </c>
      <c r="D60" s="275">
        <v>157.4799999999999</v>
      </c>
      <c r="E60" s="275">
        <v>1.33</v>
      </c>
      <c r="F60" s="275">
        <v>126.38999999999993</v>
      </c>
      <c r="G60" s="277"/>
      <c r="H60" s="278">
        <v>10774.220000000034</v>
      </c>
    </row>
    <row r="61" spans="1:8" ht="15">
      <c r="A61" s="22" t="s">
        <v>90</v>
      </c>
      <c r="B61" s="275">
        <v>3646.7799999999984</v>
      </c>
      <c r="C61" s="275">
        <v>1124.1999999999994</v>
      </c>
      <c r="D61" s="275">
        <v>2.64</v>
      </c>
      <c r="E61" s="275">
        <v>0.18</v>
      </c>
      <c r="F61" s="275"/>
      <c r="G61" s="277"/>
      <c r="H61" s="278">
        <v>3751.430000000002</v>
      </c>
    </row>
    <row r="62" spans="1:8" ht="15">
      <c r="A62" s="22" t="s">
        <v>85</v>
      </c>
      <c r="B62" s="275">
        <v>11127.930000000004</v>
      </c>
      <c r="C62" s="275">
        <v>3212.21</v>
      </c>
      <c r="D62" s="275">
        <v>1520.4100000000014</v>
      </c>
      <c r="E62" s="275">
        <v>79.26000000000012</v>
      </c>
      <c r="F62" s="275">
        <v>216.05000000000007</v>
      </c>
      <c r="G62" s="348">
        <v>0.5900000000000001</v>
      </c>
      <c r="H62" s="278">
        <v>16704.090000000007</v>
      </c>
    </row>
    <row r="63" spans="1:8" ht="15">
      <c r="A63" s="22" t="s">
        <v>89</v>
      </c>
      <c r="B63" s="275">
        <v>615.9500000000002</v>
      </c>
      <c r="C63" s="275">
        <v>50.66</v>
      </c>
      <c r="D63" s="275">
        <v>5.37</v>
      </c>
      <c r="E63" s="275"/>
      <c r="F63" s="275"/>
      <c r="G63" s="277"/>
      <c r="H63" s="278">
        <v>724.0600000000003</v>
      </c>
    </row>
    <row r="64" spans="1:8" ht="15">
      <c r="A64" s="161" t="s">
        <v>2</v>
      </c>
      <c r="B64" s="276">
        <v>30419.250000000007</v>
      </c>
      <c r="C64" s="276">
        <v>13068.27000000003</v>
      </c>
      <c r="D64" s="276">
        <v>2775.7400000000016</v>
      </c>
      <c r="E64" s="276">
        <v>89.27000000000012</v>
      </c>
      <c r="F64" s="276">
        <v>349.99</v>
      </c>
      <c r="G64" s="349">
        <v>0.5900000000000001</v>
      </c>
      <c r="H64" s="279">
        <v>49008.17000000005</v>
      </c>
    </row>
    <row r="65" spans="1:6" ht="34.5" customHeight="1">
      <c r="A65" s="401" t="s">
        <v>416</v>
      </c>
      <c r="B65" s="401"/>
      <c r="C65" s="401"/>
      <c r="D65" s="401"/>
      <c r="E65" s="402"/>
      <c r="F65" s="402"/>
    </row>
  </sheetData>
  <sheetProtection/>
  <mergeCells count="9">
    <mergeCell ref="A65:F65"/>
    <mergeCell ref="A12:H12"/>
    <mergeCell ref="A35:H35"/>
    <mergeCell ref="A27:H27"/>
    <mergeCell ref="B29:F29"/>
    <mergeCell ref="A14:D14"/>
    <mergeCell ref="A15:D15"/>
    <mergeCell ref="A18:G18"/>
    <mergeCell ref="B21:F21"/>
  </mergeCells>
  <printOptions horizontalCentered="1"/>
  <pageMargins left="0.5905511811023623" right="0.5905511811023623" top="0.5905511811023623" bottom="0.5905511811023623" header="0.31496062992125984" footer="0.31496062992125984"/>
  <pageSetup horizontalDpi="600" verticalDpi="600" orientation="portrait" scale="60" r:id="rId1"/>
  <headerFooter>
    <oddHeader>&amp;R&amp;12Región de Valparaíso</oddHeader>
  </headerFooter>
</worksheet>
</file>

<file path=xl/worksheets/sheet8.xml><?xml version="1.0" encoding="utf-8"?>
<worksheet xmlns="http://schemas.openxmlformats.org/spreadsheetml/2006/main" xmlns:r="http://schemas.openxmlformats.org/officeDocument/2006/relationships">
  <dimension ref="A1:AB94"/>
  <sheetViews>
    <sheetView view="pageBreakPreview" zoomScaleNormal="70" zoomScaleSheetLayoutView="100" zoomScalePageLayoutView="0" workbookViewId="0" topLeftCell="B1">
      <selection activeCell="B24" sqref="B24:E26"/>
    </sheetView>
  </sheetViews>
  <sheetFormatPr defaultColWidth="11.421875" defaultRowHeight="15"/>
  <cols>
    <col min="1" max="1" width="11.421875" style="112" hidden="1" customWidth="1"/>
    <col min="2" max="2" width="13.8515625" style="112" customWidth="1"/>
    <col min="3" max="3" width="27.28125" style="112" customWidth="1"/>
    <col min="4" max="6" width="11.28125" style="112" customWidth="1"/>
    <col min="7" max="7" width="13.421875" style="112" bestFit="1" customWidth="1"/>
    <col min="8" max="8" width="13.8515625" style="112" bestFit="1" customWidth="1"/>
    <col min="9" max="9" width="11.57421875" style="113" customWidth="1"/>
    <col min="10" max="10" width="11.00390625" style="113" customWidth="1"/>
    <col min="11" max="11" width="10.421875" style="112" customWidth="1"/>
    <col min="12" max="13" width="10.421875" style="113" customWidth="1"/>
    <col min="14" max="14" width="10.421875" style="112" customWidth="1"/>
    <col min="15" max="15" width="11.8515625" style="112" customWidth="1"/>
    <col min="16" max="16" width="11.57421875" style="112" bestFit="1" customWidth="1"/>
    <col min="17" max="19" width="11.421875" style="112" customWidth="1"/>
    <col min="20" max="22" width="12.8515625" style="112" bestFit="1" customWidth="1"/>
    <col min="23" max="23" width="11.57421875" style="112" bestFit="1" customWidth="1"/>
    <col min="24" max="26" width="12.8515625" style="112" bestFit="1" customWidth="1"/>
    <col min="27" max="27" width="11.57421875" style="112" bestFit="1" customWidth="1"/>
    <col min="28" max="16384" width="11.421875" style="112" customWidth="1"/>
  </cols>
  <sheetData>
    <row r="1" ht="14.25">
      <c r="B1" s="111" t="s">
        <v>61</v>
      </c>
    </row>
    <row r="3" spans="2:15" ht="14.25">
      <c r="B3" s="413" t="s">
        <v>140</v>
      </c>
      <c r="C3" s="413"/>
      <c r="D3" s="413"/>
      <c r="E3" s="413"/>
      <c r="F3" s="413"/>
      <c r="G3" s="413"/>
      <c r="H3" s="413"/>
      <c r="I3" s="413"/>
      <c r="J3" s="413"/>
      <c r="K3" s="413"/>
      <c r="L3" s="413"/>
      <c r="M3" s="413"/>
      <c r="N3" s="413"/>
      <c r="O3" s="413"/>
    </row>
    <row r="4" spans="2:15" ht="14.25">
      <c r="B4" s="413"/>
      <c r="C4" s="413"/>
      <c r="D4" s="413"/>
      <c r="E4" s="413"/>
      <c r="F4" s="413"/>
      <c r="G4" s="413"/>
      <c r="H4" s="413"/>
      <c r="I4" s="413"/>
      <c r="J4" s="413"/>
      <c r="K4" s="413"/>
      <c r="L4" s="413"/>
      <c r="M4" s="413"/>
      <c r="N4" s="413"/>
      <c r="O4" s="413"/>
    </row>
    <row r="5" spans="2:15" ht="15.75" customHeight="1">
      <c r="B5" s="114"/>
      <c r="C5" s="114"/>
      <c r="D5" s="114"/>
      <c r="E5" s="114"/>
      <c r="F5" s="114"/>
      <c r="G5" s="114"/>
      <c r="H5" s="114"/>
      <c r="I5" s="114"/>
      <c r="J5" s="114"/>
      <c r="K5" s="114"/>
      <c r="L5" s="114"/>
      <c r="M5" s="114"/>
      <c r="N5" s="114"/>
      <c r="O5" s="114"/>
    </row>
    <row r="6" spans="2:15" ht="15.75" customHeight="1">
      <c r="B6" s="115" t="s">
        <v>141</v>
      </c>
      <c r="C6" s="114"/>
      <c r="D6" s="114"/>
      <c r="E6" s="114"/>
      <c r="F6" s="114"/>
      <c r="G6" s="114"/>
      <c r="H6" s="114"/>
      <c r="I6" s="114"/>
      <c r="J6" s="114"/>
      <c r="K6" s="114"/>
      <c r="L6" s="114"/>
      <c r="M6" s="114"/>
      <c r="N6" s="114"/>
      <c r="O6" s="114"/>
    </row>
    <row r="7" spans="2:15" ht="15.75" customHeight="1">
      <c r="B7" s="414" t="s">
        <v>9</v>
      </c>
      <c r="C7" s="414" t="s">
        <v>142</v>
      </c>
      <c r="D7" s="414">
        <v>2021</v>
      </c>
      <c r="E7" s="415" t="s">
        <v>426</v>
      </c>
      <c r="F7" s="416"/>
      <c r="G7" s="116" t="s">
        <v>143</v>
      </c>
      <c r="H7" s="116" t="s">
        <v>144</v>
      </c>
      <c r="I7" s="114"/>
      <c r="J7" s="114"/>
      <c r="K7" s="114"/>
      <c r="L7" s="114"/>
      <c r="M7" s="114"/>
      <c r="N7" s="114"/>
      <c r="O7" s="114"/>
    </row>
    <row r="8" spans="2:15" ht="15.75" customHeight="1">
      <c r="B8" s="414"/>
      <c r="C8" s="414"/>
      <c r="D8" s="414"/>
      <c r="E8" s="117">
        <v>2022</v>
      </c>
      <c r="F8" s="117">
        <v>2023</v>
      </c>
      <c r="G8" s="119">
        <v>2023</v>
      </c>
      <c r="H8" s="119">
        <v>2023</v>
      </c>
      <c r="I8" s="114"/>
      <c r="J8" s="114"/>
      <c r="K8" s="114"/>
      <c r="L8" s="114"/>
      <c r="M8" s="114"/>
      <c r="N8" s="114"/>
      <c r="O8" s="114"/>
    </row>
    <row r="9" spans="2:15" ht="15.75" customHeight="1">
      <c r="B9" s="417" t="s">
        <v>89</v>
      </c>
      <c r="C9" s="120" t="s">
        <v>427</v>
      </c>
      <c r="D9" s="121">
        <v>656971.6364300005</v>
      </c>
      <c r="E9" s="121">
        <v>690646.5261000005</v>
      </c>
      <c r="F9" s="121">
        <v>681520.7245199995</v>
      </c>
      <c r="G9" s="122">
        <v>0.10696347747362188</v>
      </c>
      <c r="H9" s="123">
        <v>0.5008269760295465</v>
      </c>
      <c r="I9" s="114"/>
      <c r="J9" s="114"/>
      <c r="K9" s="114"/>
      <c r="L9" s="114"/>
      <c r="M9" s="114"/>
      <c r="N9" s="114"/>
      <c r="O9" s="114"/>
    </row>
    <row r="10" spans="2:15" ht="15.75" customHeight="1">
      <c r="B10" s="417"/>
      <c r="C10" s="120" t="s">
        <v>428</v>
      </c>
      <c r="D10" s="121">
        <v>251806.76828999975</v>
      </c>
      <c r="E10" s="121">
        <v>281358.5974800002</v>
      </c>
      <c r="F10" s="121">
        <v>253954.94659999985</v>
      </c>
      <c r="G10" s="122">
        <v>0.16469821862248124</v>
      </c>
      <c r="H10" s="123">
        <v>0.1866230671752529</v>
      </c>
      <c r="I10" s="114"/>
      <c r="J10" s="114"/>
      <c r="K10" s="114"/>
      <c r="L10" s="114"/>
      <c r="M10" s="114"/>
      <c r="N10" s="114"/>
      <c r="O10" s="114"/>
    </row>
    <row r="11" spans="2:15" ht="15.75" customHeight="1">
      <c r="B11" s="417"/>
      <c r="C11" s="120" t="s">
        <v>429</v>
      </c>
      <c r="D11" s="121">
        <v>121586.26613999993</v>
      </c>
      <c r="E11" s="121">
        <v>165391.74292000002</v>
      </c>
      <c r="F11" s="121">
        <v>223739.47735</v>
      </c>
      <c r="G11" s="122">
        <v>0.1393836242989821</v>
      </c>
      <c r="H11" s="123">
        <v>0.16441872099862082</v>
      </c>
      <c r="I11" s="114"/>
      <c r="J11" s="114"/>
      <c r="K11" s="114"/>
      <c r="L11" s="114"/>
      <c r="M11" s="114"/>
      <c r="N11" s="114"/>
      <c r="O11" s="114"/>
    </row>
    <row r="12" spans="2:15" ht="15.75" customHeight="1">
      <c r="B12" s="417"/>
      <c r="C12" s="120" t="s">
        <v>430</v>
      </c>
      <c r="D12" s="121">
        <v>37744.691370000015</v>
      </c>
      <c r="E12" s="121">
        <v>129744.84417</v>
      </c>
      <c r="F12" s="121">
        <v>56658.39891</v>
      </c>
      <c r="G12" s="122">
        <v>0.15944220529067085</v>
      </c>
      <c r="H12" s="123">
        <v>0.04163637813473176</v>
      </c>
      <c r="I12" s="114"/>
      <c r="J12" s="114"/>
      <c r="K12" s="114"/>
      <c r="L12" s="114"/>
      <c r="M12" s="114"/>
      <c r="N12" s="114"/>
      <c r="O12" s="114"/>
    </row>
    <row r="13" spans="2:15" ht="15.75" customHeight="1">
      <c r="B13" s="417"/>
      <c r="C13" s="120" t="s">
        <v>431</v>
      </c>
      <c r="D13" s="121">
        <v>37731.063559999995</v>
      </c>
      <c r="E13" s="121">
        <v>38775.92351</v>
      </c>
      <c r="F13" s="121">
        <v>42029.97062</v>
      </c>
      <c r="G13" s="122">
        <v>0.1003812602488857</v>
      </c>
      <c r="H13" s="123">
        <v>0.03088643137455693</v>
      </c>
      <c r="I13" s="114"/>
      <c r="J13" s="114"/>
      <c r="K13" s="114"/>
      <c r="L13" s="114"/>
      <c r="M13" s="114"/>
      <c r="N13" s="114"/>
      <c r="O13" s="114"/>
    </row>
    <row r="14" spans="2:15" ht="15.75" customHeight="1">
      <c r="B14" s="417"/>
      <c r="C14" s="120" t="s">
        <v>432</v>
      </c>
      <c r="D14" s="121">
        <v>1349.5371499999999</v>
      </c>
      <c r="E14" s="121">
        <v>17086.86817</v>
      </c>
      <c r="F14" s="121">
        <v>12737.463240000001</v>
      </c>
      <c r="G14" s="122">
        <v>0.03210048582198915</v>
      </c>
      <c r="H14" s="123">
        <v>0.009360339263739453</v>
      </c>
      <c r="I14" s="114"/>
      <c r="J14" s="114"/>
      <c r="K14" s="114"/>
      <c r="L14" s="114"/>
      <c r="M14" s="114"/>
      <c r="N14" s="114"/>
      <c r="O14" s="114"/>
    </row>
    <row r="15" spans="2:15" ht="15.75" customHeight="1">
      <c r="B15" s="417"/>
      <c r="C15" s="120" t="s">
        <v>433</v>
      </c>
      <c r="D15" s="121">
        <v>18027.43523</v>
      </c>
      <c r="E15" s="121">
        <v>10471.001890000001</v>
      </c>
      <c r="F15" s="121">
        <v>7726.94486</v>
      </c>
      <c r="G15" s="122">
        <v>0.17493135125903458</v>
      </c>
      <c r="H15" s="123">
        <v>0.005678275493245524</v>
      </c>
      <c r="I15" s="114"/>
      <c r="J15" s="114"/>
      <c r="K15" s="114"/>
      <c r="L15" s="114"/>
      <c r="M15" s="114"/>
      <c r="N15" s="114"/>
      <c r="O15" s="114"/>
    </row>
    <row r="16" spans="2:15" ht="15.75" customHeight="1">
      <c r="B16" s="417"/>
      <c r="C16" s="120" t="s">
        <v>434</v>
      </c>
      <c r="D16" s="121">
        <v>721.8561</v>
      </c>
      <c r="E16" s="121">
        <v>2971.54504</v>
      </c>
      <c r="F16" s="121">
        <v>2643.37971</v>
      </c>
      <c r="G16" s="122">
        <v>0.26517826151079715</v>
      </c>
      <c r="H16" s="123">
        <v>0.0019425320742660849</v>
      </c>
      <c r="I16" s="114"/>
      <c r="J16" s="114"/>
      <c r="K16" s="114"/>
      <c r="L16" s="114"/>
      <c r="M16" s="114"/>
      <c r="N16" s="114"/>
      <c r="O16" s="114"/>
    </row>
    <row r="17" spans="2:15" ht="15.75" customHeight="1">
      <c r="B17" s="417"/>
      <c r="C17" s="120" t="s">
        <v>435</v>
      </c>
      <c r="D17" s="121">
        <v>221.94643000000005</v>
      </c>
      <c r="E17" s="121">
        <v>3486.32709</v>
      </c>
      <c r="F17" s="121">
        <v>2195.2350100000003</v>
      </c>
      <c r="G17" s="122">
        <v>0.011721630108265177</v>
      </c>
      <c r="H17" s="123">
        <v>0.0016132053981290603</v>
      </c>
      <c r="I17" s="114"/>
      <c r="J17" s="114"/>
      <c r="K17" s="114"/>
      <c r="L17" s="114"/>
      <c r="M17" s="114"/>
      <c r="N17" s="114"/>
      <c r="O17" s="114"/>
    </row>
    <row r="18" spans="2:15" ht="15.75" customHeight="1">
      <c r="B18" s="417"/>
      <c r="C18" s="120" t="s">
        <v>6</v>
      </c>
      <c r="D18" s="121">
        <v>54058.81261999998</v>
      </c>
      <c r="E18" s="121">
        <v>70948.54496000125</v>
      </c>
      <c r="F18" s="121">
        <v>77584.2255300004</v>
      </c>
      <c r="G18" s="122"/>
      <c r="H18" s="123">
        <v>0.05701407405791104</v>
      </c>
      <c r="I18" s="114"/>
      <c r="J18" s="114"/>
      <c r="K18" s="114"/>
      <c r="L18" s="114"/>
      <c r="M18" s="114"/>
      <c r="N18" s="114"/>
      <c r="O18" s="114"/>
    </row>
    <row r="19" spans="2:15" ht="15.75" customHeight="1">
      <c r="B19" s="418"/>
      <c r="C19" s="287" t="s">
        <v>11</v>
      </c>
      <c r="D19" s="271">
        <v>1180220.01332</v>
      </c>
      <c r="E19" s="271">
        <v>1410881.921330002</v>
      </c>
      <c r="F19" s="271">
        <v>1360790.7663499997</v>
      </c>
      <c r="G19" s="124"/>
      <c r="H19" s="124">
        <v>1</v>
      </c>
      <c r="I19" s="114"/>
      <c r="J19" s="114"/>
      <c r="K19" s="114"/>
      <c r="L19" s="114"/>
      <c r="M19" s="114"/>
      <c r="N19" s="114"/>
      <c r="O19" s="114"/>
    </row>
    <row r="20" spans="2:15" ht="15.75" customHeight="1">
      <c r="B20" s="125" t="s">
        <v>145</v>
      </c>
      <c r="C20" s="126"/>
      <c r="D20" s="127"/>
      <c r="E20" s="127"/>
      <c r="F20" s="127"/>
      <c r="G20" s="128"/>
      <c r="H20" s="128"/>
      <c r="I20" s="114"/>
      <c r="J20" s="114"/>
      <c r="K20" s="114"/>
      <c r="L20" s="114"/>
      <c r="M20" s="114"/>
      <c r="N20" s="114"/>
      <c r="O20" s="114"/>
    </row>
    <row r="21" spans="2:15" ht="15.75" customHeight="1">
      <c r="B21" s="129" t="s">
        <v>146</v>
      </c>
      <c r="C21" s="126"/>
      <c r="D21" s="127"/>
      <c r="E21" s="127"/>
      <c r="F21" s="127"/>
      <c r="G21" s="128"/>
      <c r="H21" s="128"/>
      <c r="I21" s="114"/>
      <c r="J21" s="114"/>
      <c r="K21" s="114"/>
      <c r="L21" s="114"/>
      <c r="M21" s="114"/>
      <c r="N21" s="114"/>
      <c r="O21" s="114"/>
    </row>
    <row r="22" spans="2:15" ht="15.75" customHeight="1">
      <c r="B22" s="114"/>
      <c r="C22" s="114"/>
      <c r="D22" s="114"/>
      <c r="E22" s="114"/>
      <c r="F22" s="114"/>
      <c r="G22" s="114"/>
      <c r="H22" s="114"/>
      <c r="I22" s="114"/>
      <c r="J22" s="114"/>
      <c r="K22" s="114"/>
      <c r="L22" s="114"/>
      <c r="M22" s="114"/>
      <c r="N22" s="114"/>
      <c r="O22" s="114"/>
    </row>
    <row r="23" spans="2:15" ht="15.75" customHeight="1">
      <c r="B23" s="115" t="s">
        <v>147</v>
      </c>
      <c r="C23" s="114"/>
      <c r="D23" s="114"/>
      <c r="E23" s="114"/>
      <c r="F23" s="114"/>
      <c r="G23" s="130"/>
      <c r="H23" s="130"/>
      <c r="I23" s="130"/>
      <c r="J23" s="130"/>
      <c r="K23" s="130"/>
      <c r="L23" s="130"/>
      <c r="M23" s="130"/>
      <c r="N23" s="130"/>
      <c r="O23" s="130"/>
    </row>
    <row r="24" spans="2:15" ht="30.75" customHeight="1">
      <c r="B24" s="419" t="s">
        <v>148</v>
      </c>
      <c r="C24" s="420"/>
      <c r="D24" s="420"/>
      <c r="E24" s="421"/>
      <c r="F24" s="428" t="s">
        <v>149</v>
      </c>
      <c r="G24" s="428" t="s">
        <v>150</v>
      </c>
      <c r="H24" s="429" t="s">
        <v>151</v>
      </c>
      <c r="I24" s="430"/>
      <c r="J24" s="431"/>
      <c r="K24" s="429" t="s">
        <v>152</v>
      </c>
      <c r="L24" s="430"/>
      <c r="M24" s="430"/>
      <c r="N24" s="430"/>
      <c r="O24" s="431"/>
    </row>
    <row r="25" spans="2:15" ht="15.75" customHeight="1">
      <c r="B25" s="422"/>
      <c r="C25" s="423"/>
      <c r="D25" s="423"/>
      <c r="E25" s="424"/>
      <c r="F25" s="428"/>
      <c r="G25" s="428"/>
      <c r="H25" s="432" t="s">
        <v>426</v>
      </c>
      <c r="I25" s="433"/>
      <c r="J25" s="131" t="s">
        <v>12</v>
      </c>
      <c r="K25" s="432" t="s">
        <v>426</v>
      </c>
      <c r="L25" s="433"/>
      <c r="M25" s="131" t="s">
        <v>12</v>
      </c>
      <c r="N25" s="132" t="s">
        <v>153</v>
      </c>
      <c r="O25" s="131" t="s">
        <v>143</v>
      </c>
    </row>
    <row r="26" spans="2:15" ht="15" customHeight="1">
      <c r="B26" s="425"/>
      <c r="C26" s="426"/>
      <c r="D26" s="426"/>
      <c r="E26" s="427"/>
      <c r="F26" s="428"/>
      <c r="G26" s="428"/>
      <c r="H26" s="117">
        <v>2022</v>
      </c>
      <c r="I26" s="118">
        <v>2023</v>
      </c>
      <c r="J26" s="133" t="s">
        <v>436</v>
      </c>
      <c r="K26" s="117">
        <v>2022</v>
      </c>
      <c r="L26" s="118">
        <v>2023</v>
      </c>
      <c r="M26" s="133" t="s">
        <v>436</v>
      </c>
      <c r="N26" s="134">
        <v>2023</v>
      </c>
      <c r="O26" s="135">
        <v>2023</v>
      </c>
    </row>
    <row r="27" spans="1:27" s="136" customFormat="1" ht="14.25">
      <c r="A27" s="136">
        <v>1</v>
      </c>
      <c r="B27" s="434" t="s">
        <v>439</v>
      </c>
      <c r="C27" s="435"/>
      <c r="D27" s="435"/>
      <c r="E27" s="436"/>
      <c r="F27" s="137">
        <v>8061099</v>
      </c>
      <c r="G27" s="120" t="s">
        <v>437</v>
      </c>
      <c r="H27" s="138">
        <v>80149.37947</v>
      </c>
      <c r="I27" s="138">
        <v>76281.75979999999</v>
      </c>
      <c r="J27" s="139">
        <v>-0.04825514178119955</v>
      </c>
      <c r="K27" s="138">
        <v>103028.53028</v>
      </c>
      <c r="L27" s="138">
        <v>144519.58109</v>
      </c>
      <c r="M27" s="139">
        <v>0.40271418700470646</v>
      </c>
      <c r="N27" s="140">
        <v>0.10620264677253777</v>
      </c>
      <c r="O27" s="141">
        <v>0.26408653804194404</v>
      </c>
      <c r="P27" s="112"/>
      <c r="Q27" s="112"/>
      <c r="R27" s="112"/>
      <c r="S27" s="112"/>
      <c r="T27" s="112"/>
      <c r="U27" s="112"/>
      <c r="V27" s="112"/>
      <c r="W27" s="112"/>
      <c r="X27" s="112"/>
      <c r="Y27" s="112"/>
      <c r="Z27" s="112"/>
      <c r="AA27" s="112"/>
    </row>
    <row r="28" spans="2:27" s="136" customFormat="1" ht="14.25">
      <c r="B28" s="434" t="s">
        <v>440</v>
      </c>
      <c r="C28" s="435"/>
      <c r="D28" s="435"/>
      <c r="E28" s="436"/>
      <c r="F28" s="137">
        <v>8044019</v>
      </c>
      <c r="G28" s="120" t="s">
        <v>437</v>
      </c>
      <c r="H28" s="138">
        <v>86790.31149999998</v>
      </c>
      <c r="I28" s="138">
        <v>47607.74589</v>
      </c>
      <c r="J28" s="139">
        <v>-0.4514624378321305</v>
      </c>
      <c r="K28" s="138">
        <v>200938.66583999997</v>
      </c>
      <c r="L28" s="138">
        <v>123322.80053000001</v>
      </c>
      <c r="M28" s="139">
        <v>-0.38626645093683765</v>
      </c>
      <c r="N28" s="140">
        <v>0.09062583578575002</v>
      </c>
      <c r="O28" s="141">
        <v>0.49383113019358693</v>
      </c>
      <c r="P28" s="112"/>
      <c r="Q28" s="112"/>
      <c r="R28" s="112"/>
      <c r="S28" s="112"/>
      <c r="T28" s="112"/>
      <c r="U28" s="112"/>
      <c r="V28" s="112"/>
      <c r="W28" s="112"/>
      <c r="X28" s="112"/>
      <c r="Y28" s="112"/>
      <c r="Z28" s="112"/>
      <c r="AA28" s="112"/>
    </row>
    <row r="29" spans="2:27" s="136" customFormat="1" ht="14.25">
      <c r="B29" s="434" t="s">
        <v>441</v>
      </c>
      <c r="C29" s="435"/>
      <c r="D29" s="435"/>
      <c r="E29" s="436"/>
      <c r="F29" s="137">
        <v>8092919</v>
      </c>
      <c r="G29" s="120" t="s">
        <v>437</v>
      </c>
      <c r="H29" s="138">
        <v>14224.02491</v>
      </c>
      <c r="I29" s="138">
        <v>17017.423890000002</v>
      </c>
      <c r="J29" s="139">
        <v>0.19638597356759</v>
      </c>
      <c r="K29" s="138">
        <v>84324.29367</v>
      </c>
      <c r="L29" s="138">
        <v>105002.17384999999</v>
      </c>
      <c r="M29" s="142">
        <v>0.24521853999657692</v>
      </c>
      <c r="N29" s="140">
        <v>0.0771626148901962</v>
      </c>
      <c r="O29" s="141">
        <v>0.045525655630321515</v>
      </c>
      <c r="P29" s="112"/>
      <c r="Q29" s="112"/>
      <c r="R29" s="112"/>
      <c r="S29" s="112"/>
      <c r="T29" s="112"/>
      <c r="U29" s="112"/>
      <c r="V29" s="112"/>
      <c r="W29" s="112"/>
      <c r="X29" s="112"/>
      <c r="Y29" s="112"/>
      <c r="Z29" s="112"/>
      <c r="AA29" s="112"/>
    </row>
    <row r="30" spans="2:27" s="136" customFormat="1" ht="14.25">
      <c r="B30" s="434" t="s">
        <v>442</v>
      </c>
      <c r="C30" s="435"/>
      <c r="D30" s="435"/>
      <c r="E30" s="436"/>
      <c r="F30" s="137">
        <v>8062010</v>
      </c>
      <c r="G30" s="120" t="s">
        <v>437</v>
      </c>
      <c r="H30" s="138">
        <v>42171.285560000004</v>
      </c>
      <c r="I30" s="138">
        <v>50834.681339999996</v>
      </c>
      <c r="J30" s="139">
        <v>0.2054335234261232</v>
      </c>
      <c r="K30" s="138">
        <v>77495.58260000001</v>
      </c>
      <c r="L30" s="138">
        <v>95218.49518</v>
      </c>
      <c r="M30" s="139">
        <v>0.22869577833201538</v>
      </c>
      <c r="N30" s="140">
        <v>0.06997291393694649</v>
      </c>
      <c r="O30" s="141">
        <v>0.8086074284711803</v>
      </c>
      <c r="P30" s="112"/>
      <c r="Q30" s="112"/>
      <c r="R30" s="112"/>
      <c r="S30" s="112"/>
      <c r="T30" s="112"/>
      <c r="U30" s="112"/>
      <c r="V30" s="112"/>
      <c r="W30" s="112"/>
      <c r="X30" s="112"/>
      <c r="Y30" s="112"/>
      <c r="Z30" s="112"/>
      <c r="AA30" s="112"/>
    </row>
    <row r="31" spans="2:27" s="136" customFormat="1" ht="14.25">
      <c r="B31" s="434" t="s">
        <v>443</v>
      </c>
      <c r="C31" s="435"/>
      <c r="D31" s="435"/>
      <c r="E31" s="436"/>
      <c r="F31" s="137">
        <v>22042168</v>
      </c>
      <c r="G31" s="120" t="s">
        <v>438</v>
      </c>
      <c r="H31" s="138">
        <v>16172.66065</v>
      </c>
      <c r="I31" s="138">
        <v>21461.8660759</v>
      </c>
      <c r="J31" s="139">
        <v>0.3270460897168458</v>
      </c>
      <c r="K31" s="138">
        <v>60240.26895999999</v>
      </c>
      <c r="L31" s="138">
        <v>79372.62197999997</v>
      </c>
      <c r="M31" s="139">
        <v>0.31760072374019466</v>
      </c>
      <c r="N31" s="140">
        <v>0.058328307292162415</v>
      </c>
      <c r="O31" s="141">
        <v>0.21824765553533912</v>
      </c>
      <c r="P31" s="112"/>
      <c r="Q31" s="112"/>
      <c r="R31" s="112"/>
      <c r="S31" s="112"/>
      <c r="T31" s="112"/>
      <c r="U31" s="112"/>
      <c r="V31" s="112"/>
      <c r="W31" s="112"/>
      <c r="X31" s="112"/>
      <c r="Y31" s="112"/>
      <c r="Z31" s="112"/>
      <c r="AA31" s="112"/>
    </row>
    <row r="32" spans="2:27" s="136" customFormat="1" ht="14.25">
      <c r="B32" s="434" t="s">
        <v>444</v>
      </c>
      <c r="C32" s="435"/>
      <c r="D32" s="435"/>
      <c r="E32" s="436"/>
      <c r="F32" s="137">
        <v>8052100</v>
      </c>
      <c r="G32" s="120" t="s">
        <v>437</v>
      </c>
      <c r="H32" s="138">
        <v>33850.6644</v>
      </c>
      <c r="I32" s="138">
        <v>51269.82525000001</v>
      </c>
      <c r="J32" s="139">
        <v>0.5145884477824313</v>
      </c>
      <c r="K32" s="138">
        <v>36801.976650000004</v>
      </c>
      <c r="L32" s="138">
        <v>56291.161420000004</v>
      </c>
      <c r="M32" s="139">
        <v>0.5295689673233896</v>
      </c>
      <c r="N32" s="140">
        <v>0.04136650748372416</v>
      </c>
      <c r="O32" s="141">
        <v>0.29809499505225134</v>
      </c>
      <c r="P32" s="112"/>
      <c r="Q32" s="112"/>
      <c r="R32" s="112"/>
      <c r="S32" s="112"/>
      <c r="T32" s="112"/>
      <c r="U32" s="112"/>
      <c r="V32" s="112"/>
      <c r="W32" s="112"/>
      <c r="X32" s="112"/>
      <c r="Y32" s="112"/>
      <c r="Z32" s="112"/>
      <c r="AA32" s="112"/>
    </row>
    <row r="33" spans="2:27" s="136" customFormat="1" ht="14.25">
      <c r="B33" s="434" t="s">
        <v>445</v>
      </c>
      <c r="C33" s="435"/>
      <c r="D33" s="435"/>
      <c r="E33" s="436"/>
      <c r="F33" s="137">
        <v>2072711</v>
      </c>
      <c r="G33" s="120" t="s">
        <v>437</v>
      </c>
      <c r="H33" s="138">
        <v>9921.066935</v>
      </c>
      <c r="I33" s="138">
        <v>6090.238270000001</v>
      </c>
      <c r="J33" s="139">
        <v>-0.3861307145792379</v>
      </c>
      <c r="K33" s="138">
        <v>100404.04290999999</v>
      </c>
      <c r="L33" s="138">
        <v>46370.33302</v>
      </c>
      <c r="M33" s="139">
        <v>-0.5381626907039454</v>
      </c>
      <c r="N33" s="140">
        <v>0.034076019742827535</v>
      </c>
      <c r="O33" s="141">
        <v>0.7810909607388629</v>
      </c>
      <c r="P33" s="112"/>
      <c r="Q33" s="112"/>
      <c r="R33" s="112"/>
      <c r="S33" s="112"/>
      <c r="T33" s="112"/>
      <c r="U33" s="112"/>
      <c r="V33" s="112"/>
      <c r="W33" s="112"/>
      <c r="X33" s="112"/>
      <c r="Y33" s="112"/>
      <c r="Z33" s="112"/>
      <c r="AA33" s="112"/>
    </row>
    <row r="34" spans="2:27" s="136" customFormat="1" ht="14.25">
      <c r="B34" s="434" t="s">
        <v>446</v>
      </c>
      <c r="C34" s="435"/>
      <c r="D34" s="435"/>
      <c r="E34" s="436"/>
      <c r="F34" s="137">
        <v>8023190</v>
      </c>
      <c r="G34" s="120" t="s">
        <v>437</v>
      </c>
      <c r="H34" s="138">
        <v>11577.628120000001</v>
      </c>
      <c r="I34" s="138">
        <v>17193.5056</v>
      </c>
      <c r="J34" s="139">
        <v>0.4850628662272147</v>
      </c>
      <c r="K34" s="138">
        <v>26759.120840000003</v>
      </c>
      <c r="L34" s="138">
        <v>39258.86650000001</v>
      </c>
      <c r="M34" s="139">
        <v>0.46712093923934783</v>
      </c>
      <c r="N34" s="140">
        <v>0.02885003886769651</v>
      </c>
      <c r="O34" s="141">
        <v>0.15668888689149896</v>
      </c>
      <c r="P34" s="112"/>
      <c r="Q34" s="112"/>
      <c r="R34" s="112"/>
      <c r="S34" s="112"/>
      <c r="T34" s="112"/>
      <c r="U34" s="112"/>
      <c r="V34" s="112"/>
      <c r="W34" s="112"/>
      <c r="X34" s="112"/>
      <c r="Y34" s="112"/>
      <c r="Z34" s="112"/>
      <c r="AA34" s="112"/>
    </row>
    <row r="35" spans="2:27" s="136" customFormat="1" ht="14.25">
      <c r="B35" s="434" t="s">
        <v>447</v>
      </c>
      <c r="C35" s="435"/>
      <c r="D35" s="435"/>
      <c r="E35" s="436"/>
      <c r="F35" s="137">
        <v>22042161</v>
      </c>
      <c r="G35" s="120" t="s">
        <v>438</v>
      </c>
      <c r="H35" s="138">
        <v>14066.893264</v>
      </c>
      <c r="I35" s="138">
        <v>11219.444002799999</v>
      </c>
      <c r="J35" s="139">
        <v>-0.20242204214964754</v>
      </c>
      <c r="K35" s="138">
        <v>53152.38307000002</v>
      </c>
      <c r="L35" s="138">
        <v>35883.023479999996</v>
      </c>
      <c r="M35" s="142">
        <v>-0.32490282829382866</v>
      </c>
      <c r="N35" s="140">
        <v>0.026369243800975918</v>
      </c>
      <c r="O35" s="141">
        <v>0.17067580749560993</v>
      </c>
      <c r="P35" s="112"/>
      <c r="Q35" s="112"/>
      <c r="R35" s="112"/>
      <c r="S35" s="112"/>
      <c r="T35" s="112"/>
      <c r="U35" s="112"/>
      <c r="V35" s="112"/>
      <c r="W35" s="112"/>
      <c r="X35" s="112"/>
      <c r="Y35" s="112"/>
      <c r="Z35" s="112"/>
      <c r="AA35" s="112"/>
    </row>
    <row r="36" spans="2:27" s="136" customFormat="1" ht="14.25">
      <c r="B36" s="434" t="s">
        <v>448</v>
      </c>
      <c r="C36" s="435"/>
      <c r="D36" s="435"/>
      <c r="E36" s="436"/>
      <c r="F36" s="137">
        <v>20087011</v>
      </c>
      <c r="G36" s="120" t="s">
        <v>437</v>
      </c>
      <c r="H36" s="138">
        <v>8116.35992</v>
      </c>
      <c r="I36" s="138">
        <v>16860.79793</v>
      </c>
      <c r="J36" s="139">
        <v>1.0773842087081817</v>
      </c>
      <c r="K36" s="138">
        <v>13669.787990000003</v>
      </c>
      <c r="L36" s="138">
        <v>31892.80021</v>
      </c>
      <c r="M36" s="139">
        <v>1.3330866750333554</v>
      </c>
      <c r="N36" s="140">
        <v>0.023436961066060816</v>
      </c>
      <c r="O36" s="141">
        <v>0.5334395254674232</v>
      </c>
      <c r="P36" s="112"/>
      <c r="Q36" s="112"/>
      <c r="R36" s="112"/>
      <c r="S36" s="112"/>
      <c r="T36" s="112"/>
      <c r="U36" s="112"/>
      <c r="V36" s="112"/>
      <c r="W36" s="112"/>
      <c r="X36" s="112"/>
      <c r="Y36" s="112"/>
      <c r="Z36" s="112"/>
      <c r="AA36" s="112"/>
    </row>
    <row r="37" spans="2:27" s="136" customFormat="1" ht="14.25">
      <c r="B37" s="434" t="s">
        <v>449</v>
      </c>
      <c r="C37" s="435"/>
      <c r="D37" s="435"/>
      <c r="E37" s="436"/>
      <c r="F37" s="137">
        <v>8061039</v>
      </c>
      <c r="G37" s="120" t="s">
        <v>437</v>
      </c>
      <c r="H37" s="138">
        <v>28265.104819999993</v>
      </c>
      <c r="I37" s="138">
        <v>18025.332</v>
      </c>
      <c r="J37" s="139">
        <v>-0.36227613112386103</v>
      </c>
      <c r="K37" s="138">
        <v>36431.75112</v>
      </c>
      <c r="L37" s="138">
        <v>31329.655929999994</v>
      </c>
      <c r="M37" s="139">
        <v>-0.14004529107575894</v>
      </c>
      <c r="N37" s="140">
        <v>0.023023125012844117</v>
      </c>
      <c r="O37" s="141">
        <v>0.2124362042800642</v>
      </c>
      <c r="P37" s="112"/>
      <c r="Q37" s="112"/>
      <c r="R37" s="112"/>
      <c r="S37" s="112"/>
      <c r="T37" s="112"/>
      <c r="U37" s="112"/>
      <c r="V37" s="112"/>
      <c r="W37" s="112"/>
      <c r="X37" s="112"/>
      <c r="Y37" s="112"/>
      <c r="Z37" s="112"/>
      <c r="AA37" s="112"/>
    </row>
    <row r="38" spans="2:27" s="136" customFormat="1" ht="14.25">
      <c r="B38" s="434" t="s">
        <v>450</v>
      </c>
      <c r="C38" s="435"/>
      <c r="D38" s="435"/>
      <c r="E38" s="436"/>
      <c r="F38" s="137">
        <v>8051000</v>
      </c>
      <c r="G38" s="120" t="s">
        <v>437</v>
      </c>
      <c r="H38" s="138">
        <v>26730.388</v>
      </c>
      <c r="I38" s="138">
        <v>30357.40456</v>
      </c>
      <c r="J38" s="139">
        <v>0.1356888856233587</v>
      </c>
      <c r="K38" s="138">
        <v>25609.7667</v>
      </c>
      <c r="L38" s="138">
        <v>31186.23061</v>
      </c>
      <c r="M38" s="139">
        <v>0.21774754824299117</v>
      </c>
      <c r="N38" s="140">
        <v>0.02291772650225259</v>
      </c>
      <c r="O38" s="141">
        <v>0.3432230579948451</v>
      </c>
      <c r="P38" s="112"/>
      <c r="Q38" s="112"/>
      <c r="R38" s="112"/>
      <c r="S38" s="112"/>
      <c r="T38" s="112"/>
      <c r="U38" s="112"/>
      <c r="V38" s="112"/>
      <c r="W38" s="112"/>
      <c r="X38" s="112"/>
      <c r="Y38" s="112"/>
      <c r="Z38" s="112"/>
      <c r="AA38" s="112"/>
    </row>
    <row r="39" spans="2:27" s="136" customFormat="1" ht="14.25">
      <c r="B39" s="434" t="s">
        <v>451</v>
      </c>
      <c r="C39" s="435"/>
      <c r="D39" s="435"/>
      <c r="E39" s="436"/>
      <c r="F39" s="137">
        <v>21069000</v>
      </c>
      <c r="G39" s="120" t="s">
        <v>437</v>
      </c>
      <c r="H39" s="138">
        <v>3676.718969999999</v>
      </c>
      <c r="I39" s="138">
        <v>4426.851320000001</v>
      </c>
      <c r="J39" s="139">
        <v>0.20402221549176544</v>
      </c>
      <c r="K39" s="138">
        <v>19755.978229999997</v>
      </c>
      <c r="L39" s="138">
        <v>27585.030499999997</v>
      </c>
      <c r="M39" s="139">
        <v>0.39628775547602946</v>
      </c>
      <c r="N39" s="140">
        <v>0.020271323984649262</v>
      </c>
      <c r="O39" s="141">
        <v>0.18690544268849557</v>
      </c>
      <c r="P39" s="112"/>
      <c r="Q39" s="112"/>
      <c r="R39" s="112"/>
      <c r="S39" s="112"/>
      <c r="T39" s="112"/>
      <c r="U39" s="112"/>
      <c r="V39" s="112"/>
      <c r="W39" s="112"/>
      <c r="X39" s="112"/>
      <c r="Y39" s="112"/>
      <c r="Z39" s="112"/>
      <c r="AA39" s="112"/>
    </row>
    <row r="40" spans="2:27" s="136" customFormat="1" ht="14.25">
      <c r="B40" s="434" t="s">
        <v>452</v>
      </c>
      <c r="C40" s="435"/>
      <c r="D40" s="435"/>
      <c r="E40" s="436"/>
      <c r="F40" s="137">
        <v>22042148</v>
      </c>
      <c r="G40" s="120" t="s">
        <v>438</v>
      </c>
      <c r="H40" s="138">
        <v>8214.4715</v>
      </c>
      <c r="I40" s="138">
        <v>8858.059</v>
      </c>
      <c r="J40" s="139">
        <v>0.07834801058108239</v>
      </c>
      <c r="K40" s="138">
        <v>24543.63589</v>
      </c>
      <c r="L40" s="138">
        <v>26626.714439999992</v>
      </c>
      <c r="M40" s="139">
        <v>0.08487245163414095</v>
      </c>
      <c r="N40" s="140">
        <v>0.019567089297217878</v>
      </c>
      <c r="O40" s="141">
        <v>0.27271463740418994</v>
      </c>
      <c r="P40" s="112"/>
      <c r="Q40" s="112"/>
      <c r="R40" s="112"/>
      <c r="S40" s="112"/>
      <c r="T40" s="112"/>
      <c r="U40" s="112"/>
      <c r="V40" s="112"/>
      <c r="W40" s="112"/>
      <c r="X40" s="112"/>
      <c r="Y40" s="112"/>
      <c r="Z40" s="112"/>
      <c r="AA40" s="112"/>
    </row>
    <row r="41" spans="1:27" s="136" customFormat="1" ht="14.25">
      <c r="A41" s="136">
        <v>2</v>
      </c>
      <c r="B41" s="434" t="s">
        <v>453</v>
      </c>
      <c r="C41" s="435"/>
      <c r="D41" s="435"/>
      <c r="E41" s="436"/>
      <c r="F41" s="137">
        <v>8055010</v>
      </c>
      <c r="G41" s="120" t="s">
        <v>437</v>
      </c>
      <c r="H41" s="138">
        <v>22774.051600000003</v>
      </c>
      <c r="I41" s="138">
        <v>18716.98799</v>
      </c>
      <c r="J41" s="139">
        <v>-0.17814413005018398</v>
      </c>
      <c r="K41" s="138">
        <v>21773.40032</v>
      </c>
      <c r="L41" s="138">
        <v>22312.54107</v>
      </c>
      <c r="M41" s="139">
        <v>0.0247614402011784</v>
      </c>
      <c r="N41" s="140">
        <v>0.01639674637846649</v>
      </c>
      <c r="O41" s="141">
        <v>0.38569297674345654</v>
      </c>
      <c r="P41" s="112"/>
      <c r="Q41" s="112"/>
      <c r="R41" s="112"/>
      <c r="S41" s="112"/>
      <c r="T41" s="112"/>
      <c r="U41" s="112"/>
      <c r="V41" s="112"/>
      <c r="W41" s="112"/>
      <c r="X41" s="112"/>
      <c r="Y41" s="112"/>
      <c r="Z41" s="112"/>
      <c r="AA41" s="112"/>
    </row>
    <row r="42" spans="1:27" s="136" customFormat="1" ht="14.25">
      <c r="A42" s="136">
        <v>3</v>
      </c>
      <c r="B42" s="434" t="s">
        <v>454</v>
      </c>
      <c r="C42" s="435"/>
      <c r="D42" s="435"/>
      <c r="E42" s="436"/>
      <c r="F42" s="137">
        <v>8023299</v>
      </c>
      <c r="G42" s="120" t="s">
        <v>437</v>
      </c>
      <c r="H42" s="138">
        <v>3065.14504</v>
      </c>
      <c r="I42" s="138">
        <v>3507.9956799999995</v>
      </c>
      <c r="J42" s="142">
        <v>0.14447950560930053</v>
      </c>
      <c r="K42" s="138">
        <v>20103.57747</v>
      </c>
      <c r="L42" s="138">
        <v>19943.5245</v>
      </c>
      <c r="M42" s="142">
        <v>-0.007961417326783909</v>
      </c>
      <c r="N42" s="140">
        <v>0.014655834675814123</v>
      </c>
      <c r="O42" s="141">
        <v>0.12062649123900772</v>
      </c>
      <c r="P42" s="112"/>
      <c r="Q42" s="112"/>
      <c r="R42" s="112"/>
      <c r="S42" s="112"/>
      <c r="T42" s="112"/>
      <c r="U42" s="112"/>
      <c r="V42" s="112"/>
      <c r="W42" s="112"/>
      <c r="X42" s="112"/>
      <c r="Y42" s="112"/>
      <c r="Z42" s="112"/>
      <c r="AA42" s="112"/>
    </row>
    <row r="43" spans="2:27" s="136" customFormat="1" ht="14.25">
      <c r="B43" s="434" t="s">
        <v>455</v>
      </c>
      <c r="C43" s="435"/>
      <c r="D43" s="435"/>
      <c r="E43" s="436"/>
      <c r="F43" s="137">
        <v>8062090</v>
      </c>
      <c r="G43" s="120" t="s">
        <v>437</v>
      </c>
      <c r="H43" s="138">
        <v>4408.71115</v>
      </c>
      <c r="I43" s="138">
        <v>5753.177</v>
      </c>
      <c r="J43" s="139">
        <v>0.30495666516959263</v>
      </c>
      <c r="K43" s="138">
        <v>14470.17577</v>
      </c>
      <c r="L43" s="138">
        <v>19105.642680000008</v>
      </c>
      <c r="M43" s="139">
        <v>0.32034627524085757</v>
      </c>
      <c r="N43" s="140">
        <v>0.014040103116841679</v>
      </c>
      <c r="O43" s="141">
        <v>0.7590666285760607</v>
      </c>
      <c r="P43" s="112"/>
      <c r="Q43" s="112"/>
      <c r="R43" s="112"/>
      <c r="S43" s="112"/>
      <c r="T43" s="112"/>
      <c r="U43" s="112"/>
      <c r="V43" s="112"/>
      <c r="W43" s="112"/>
      <c r="X43" s="112"/>
      <c r="Y43" s="112"/>
      <c r="Z43" s="112"/>
      <c r="AA43" s="112"/>
    </row>
    <row r="44" spans="2:27" s="136" customFormat="1" ht="14.25">
      <c r="B44" s="434" t="s">
        <v>456</v>
      </c>
      <c r="C44" s="435"/>
      <c r="D44" s="435"/>
      <c r="E44" s="436"/>
      <c r="F44" s="137">
        <v>8061019</v>
      </c>
      <c r="G44" s="120" t="s">
        <v>437</v>
      </c>
      <c r="H44" s="138">
        <v>18028.28323</v>
      </c>
      <c r="I44" s="138">
        <v>12011.99615</v>
      </c>
      <c r="J44" s="142">
        <v>-0.33371380975358683</v>
      </c>
      <c r="K44" s="138">
        <v>27821.768249999994</v>
      </c>
      <c r="L44" s="138">
        <v>17616.347020000005</v>
      </c>
      <c r="M44" s="139">
        <v>-0.3668142563152862</v>
      </c>
      <c r="N44" s="140">
        <v>0.012945669132699733</v>
      </c>
      <c r="O44" s="141">
        <v>0.17636694866402</v>
      </c>
      <c r="P44" s="112"/>
      <c r="Q44" s="112"/>
      <c r="R44" s="112"/>
      <c r="S44" s="112"/>
      <c r="T44" s="112"/>
      <c r="U44" s="112"/>
      <c r="V44" s="112"/>
      <c r="W44" s="112"/>
      <c r="X44" s="112"/>
      <c r="Y44" s="112"/>
      <c r="Z44" s="112"/>
      <c r="AA44" s="112"/>
    </row>
    <row r="45" spans="2:27" s="136" customFormat="1" ht="14.25">
      <c r="B45" s="434" t="s">
        <v>457</v>
      </c>
      <c r="C45" s="435"/>
      <c r="D45" s="435"/>
      <c r="E45" s="436"/>
      <c r="F45" s="137">
        <v>21012010</v>
      </c>
      <c r="G45" s="120" t="s">
        <v>437</v>
      </c>
      <c r="H45" s="138">
        <v>2643.41755</v>
      </c>
      <c r="I45" s="138">
        <v>1892.30773</v>
      </c>
      <c r="J45" s="139">
        <v>-0.28414346420602377</v>
      </c>
      <c r="K45" s="138">
        <v>19104.29851</v>
      </c>
      <c r="L45" s="138">
        <v>15165.152019999998</v>
      </c>
      <c r="M45" s="139">
        <v>-0.2061916321051038</v>
      </c>
      <c r="N45" s="140">
        <v>0.011144367227503272</v>
      </c>
      <c r="O45" s="141">
        <v>0.9898262183999939</v>
      </c>
      <c r="P45" s="112"/>
      <c r="Q45" s="112"/>
      <c r="R45" s="112"/>
      <c r="S45" s="112"/>
      <c r="T45" s="112"/>
      <c r="U45" s="112"/>
      <c r="V45" s="112"/>
      <c r="W45" s="112"/>
      <c r="X45" s="112"/>
      <c r="Y45" s="112"/>
      <c r="Z45" s="112"/>
      <c r="AA45" s="112"/>
    </row>
    <row r="46" spans="2:27" s="136" customFormat="1" ht="14.25">
      <c r="B46" s="434" t="s">
        <v>458</v>
      </c>
      <c r="C46" s="435"/>
      <c r="D46" s="435"/>
      <c r="E46" s="436"/>
      <c r="F46" s="137">
        <v>22042142</v>
      </c>
      <c r="G46" s="120" t="s">
        <v>438</v>
      </c>
      <c r="H46" s="138">
        <v>5769.59024</v>
      </c>
      <c r="I46" s="138">
        <v>4860.215450000001</v>
      </c>
      <c r="J46" s="142">
        <v>-0.15761514287364708</v>
      </c>
      <c r="K46" s="138">
        <v>18448.963010000003</v>
      </c>
      <c r="L46" s="138">
        <v>15016.032850000001</v>
      </c>
      <c r="M46" s="142">
        <v>-0.18607713388222577</v>
      </c>
      <c r="N46" s="140">
        <v>0.011034784495398194</v>
      </c>
      <c r="O46" s="141">
        <v>0.15567119674490915</v>
      </c>
      <c r="P46" s="112"/>
      <c r="Q46" s="112"/>
      <c r="R46" s="112"/>
      <c r="S46" s="112"/>
      <c r="T46" s="112"/>
      <c r="U46" s="112"/>
      <c r="V46" s="112"/>
      <c r="W46" s="112"/>
      <c r="X46" s="112"/>
      <c r="Y46" s="112"/>
      <c r="Z46" s="112"/>
      <c r="AA46" s="112"/>
    </row>
    <row r="47" spans="2:27" s="136" customFormat="1" ht="14.25">
      <c r="B47" s="434" t="s">
        <v>6</v>
      </c>
      <c r="C47" s="435"/>
      <c r="D47" s="435"/>
      <c r="E47" s="436"/>
      <c r="F47" s="143"/>
      <c r="G47" s="144"/>
      <c r="H47" s="121"/>
      <c r="I47" s="121"/>
      <c r="J47" s="139">
        <v>0</v>
      </c>
      <c r="K47" s="138">
        <v>426003.953250002</v>
      </c>
      <c r="L47" s="138">
        <v>377772.03746999963</v>
      </c>
      <c r="M47" s="142">
        <v>-0.11321940890932833</v>
      </c>
      <c r="N47" s="140">
        <v>0.2776121405374347</v>
      </c>
      <c r="O47" s="237">
        <v>0</v>
      </c>
      <c r="P47" s="112"/>
      <c r="Q47" s="112"/>
      <c r="R47" s="112"/>
      <c r="S47" s="112"/>
      <c r="T47" s="112"/>
      <c r="U47" s="112"/>
      <c r="V47" s="112"/>
      <c r="W47" s="112"/>
      <c r="X47" s="112"/>
      <c r="Y47" s="112"/>
      <c r="Z47" s="112"/>
      <c r="AA47" s="112"/>
    </row>
    <row r="48" spans="2:28" s="111" customFormat="1" ht="14.25">
      <c r="B48" s="437" t="s">
        <v>11</v>
      </c>
      <c r="C48" s="438"/>
      <c r="D48" s="438"/>
      <c r="E48" s="439"/>
      <c r="F48" s="145"/>
      <c r="G48" s="145"/>
      <c r="H48" s="145"/>
      <c r="I48" s="146"/>
      <c r="J48" s="146"/>
      <c r="K48" s="272">
        <v>1410881.921330002</v>
      </c>
      <c r="L48" s="272">
        <v>1360790.7663499997</v>
      </c>
      <c r="M48" s="273">
        <v>-0.035503435278823735</v>
      </c>
      <c r="N48" s="274">
        <v>0.9999999999999998</v>
      </c>
      <c r="O48" s="147"/>
      <c r="P48" s="112"/>
      <c r="Q48" s="112"/>
      <c r="R48" s="112"/>
      <c r="S48" s="112"/>
      <c r="T48" s="112"/>
      <c r="U48" s="112"/>
      <c r="V48" s="112"/>
      <c r="W48" s="112"/>
      <c r="X48" s="112"/>
      <c r="Y48" s="112"/>
      <c r="Z48" s="112"/>
      <c r="AA48" s="112"/>
      <c r="AB48" s="112"/>
    </row>
    <row r="49" spans="2:13" ht="14.25">
      <c r="B49" s="148" t="s">
        <v>154</v>
      </c>
      <c r="I49" s="112"/>
      <c r="J49" s="112"/>
      <c r="L49" s="112"/>
      <c r="M49" s="112"/>
    </row>
    <row r="50" spans="2:15" ht="14.25">
      <c r="B50" s="440" t="s">
        <v>146</v>
      </c>
      <c r="C50" s="440"/>
      <c r="D50" s="440"/>
      <c r="E50" s="440"/>
      <c r="F50" s="440"/>
      <c r="G50" s="440"/>
      <c r="H50" s="440"/>
      <c r="I50" s="440"/>
      <c r="J50" s="440"/>
      <c r="K50" s="440"/>
      <c r="L50" s="440"/>
      <c r="M50" s="440"/>
      <c r="N50" s="440"/>
      <c r="O50" s="440"/>
    </row>
    <row r="51" spans="9:23" ht="12.75" customHeight="1" hidden="1">
      <c r="I51" s="113">
        <v>9.975</v>
      </c>
      <c r="J51" s="113">
        <v>6.633</v>
      </c>
      <c r="T51" s="113"/>
      <c r="U51" s="113"/>
      <c r="V51" s="113"/>
      <c r="W51" s="113"/>
    </row>
    <row r="52" spans="9:23" ht="12.75" customHeight="1" hidden="1">
      <c r="I52" s="113">
        <v>14.6</v>
      </c>
      <c r="J52" s="113">
        <v>11.586</v>
      </c>
      <c r="L52" s="113">
        <v>13885795.104380004</v>
      </c>
      <c r="M52" s="113">
        <v>13967325.44455</v>
      </c>
      <c r="T52" s="113"/>
      <c r="U52" s="113"/>
      <c r="V52" s="113"/>
      <c r="W52" s="113"/>
    </row>
    <row r="53" spans="9:22" ht="12.75" customHeight="1" hidden="1">
      <c r="I53" s="113">
        <v>0</v>
      </c>
      <c r="J53" s="113">
        <v>0</v>
      </c>
      <c r="T53" s="113"/>
      <c r="V53" s="113"/>
    </row>
    <row r="55" spans="21:23" ht="14.25">
      <c r="U55" s="113"/>
      <c r="W55" s="113"/>
    </row>
    <row r="56" spans="12:22" ht="12.75" customHeight="1" hidden="1">
      <c r="L56" s="113">
        <v>13885795.104380004</v>
      </c>
      <c r="M56" s="113">
        <v>13967325.44455</v>
      </c>
      <c r="T56" s="113"/>
      <c r="V56" s="113"/>
    </row>
    <row r="58" spans="21:23" ht="14.25">
      <c r="U58" s="113"/>
      <c r="W58" s="113"/>
    </row>
    <row r="59" spans="21:23" ht="14.25">
      <c r="U59" s="113"/>
      <c r="W59" s="113"/>
    </row>
    <row r="63" spans="21:23" ht="14.25">
      <c r="U63" s="113"/>
      <c r="W63" s="113"/>
    </row>
    <row r="66" spans="21:23" ht="14.25">
      <c r="U66" s="113"/>
      <c r="W66" s="113"/>
    </row>
    <row r="67" spans="21:23" ht="14.25">
      <c r="U67" s="113"/>
      <c r="W67" s="113"/>
    </row>
    <row r="68" spans="21:23" ht="14.25">
      <c r="U68" s="113"/>
      <c r="W68" s="113"/>
    </row>
    <row r="69" spans="21:23" ht="14.25">
      <c r="U69" s="113"/>
      <c r="W69" s="113"/>
    </row>
    <row r="70" ht="14.25">
      <c r="W70" s="113"/>
    </row>
    <row r="72" spans="21:23" ht="14.25">
      <c r="U72" s="113"/>
      <c r="W72" s="113"/>
    </row>
    <row r="73" spans="21:23" ht="14.25">
      <c r="U73" s="113"/>
      <c r="W73" s="113"/>
    </row>
    <row r="74" spans="21:23" ht="14.25">
      <c r="U74" s="113"/>
      <c r="W74" s="113"/>
    </row>
    <row r="75" spans="21:23" ht="14.25">
      <c r="U75" s="113"/>
      <c r="W75" s="113"/>
    </row>
    <row r="78" spans="21:23" ht="14.25">
      <c r="U78" s="113"/>
      <c r="W78" s="113"/>
    </row>
    <row r="79" spans="21:23" ht="14.25">
      <c r="U79" s="113"/>
      <c r="W79" s="113"/>
    </row>
    <row r="80" ht="14.25">
      <c r="W80" s="113"/>
    </row>
    <row r="82" spans="21:23" ht="14.25">
      <c r="U82" s="113"/>
      <c r="W82" s="113"/>
    </row>
    <row r="83" ht="14.25">
      <c r="W83" s="113"/>
    </row>
    <row r="84" spans="21:23" ht="14.25">
      <c r="U84" s="113"/>
      <c r="W84" s="113"/>
    </row>
    <row r="85" spans="21:23" ht="14.25">
      <c r="U85" s="113"/>
      <c r="W85" s="113"/>
    </row>
    <row r="86" spans="21:23" ht="14.25">
      <c r="U86" s="113"/>
      <c r="W86" s="113"/>
    </row>
    <row r="87" spans="21:23" ht="14.25">
      <c r="U87" s="113"/>
      <c r="W87" s="113"/>
    </row>
    <row r="88" spans="21:23" ht="14.25">
      <c r="U88" s="113"/>
      <c r="W88" s="113"/>
    </row>
    <row r="89" spans="21:23" ht="14.25">
      <c r="U89" s="113"/>
      <c r="W89" s="113"/>
    </row>
    <row r="90" ht="14.25">
      <c r="W90" s="113"/>
    </row>
    <row r="92" ht="14.25">
      <c r="W92" s="113"/>
    </row>
    <row r="94" spans="21:23" ht="14.25">
      <c r="U94" s="113"/>
      <c r="W94" s="113"/>
    </row>
  </sheetData>
  <sheetProtection/>
  <mergeCells count="36">
    <mergeCell ref="B45:E45"/>
    <mergeCell ref="B46:E46"/>
    <mergeCell ref="B47:E47"/>
    <mergeCell ref="B48:E48"/>
    <mergeCell ref="B50:O50"/>
    <mergeCell ref="B39:E39"/>
    <mergeCell ref="B40:E40"/>
    <mergeCell ref="B41:E41"/>
    <mergeCell ref="B42:E42"/>
    <mergeCell ref="B43:E43"/>
    <mergeCell ref="B44:E44"/>
    <mergeCell ref="B33:E33"/>
    <mergeCell ref="B34:E34"/>
    <mergeCell ref="B35:E35"/>
    <mergeCell ref="B36:E36"/>
    <mergeCell ref="B37:E37"/>
    <mergeCell ref="B38:E38"/>
    <mergeCell ref="B27:E27"/>
    <mergeCell ref="B28:E28"/>
    <mergeCell ref="B29:E29"/>
    <mergeCell ref="B30:E30"/>
    <mergeCell ref="B31:E31"/>
    <mergeCell ref="B32:E32"/>
    <mergeCell ref="B24:E26"/>
    <mergeCell ref="F24:F26"/>
    <mergeCell ref="G24:G26"/>
    <mergeCell ref="H24:J24"/>
    <mergeCell ref="K24:O24"/>
    <mergeCell ref="H25:I25"/>
    <mergeCell ref="K25:L25"/>
    <mergeCell ref="B3:O4"/>
    <mergeCell ref="B7:B8"/>
    <mergeCell ref="C7:C8"/>
    <mergeCell ref="D7:D8"/>
    <mergeCell ref="E7:F7"/>
    <mergeCell ref="B9:B19"/>
  </mergeCells>
  <printOptions horizontalCentered="1"/>
  <pageMargins left="0.3937007874015748" right="0.3937007874015748" top="0.4724409448818898" bottom="0.3937007874015748" header="0.31496062992125984" footer="0.31496062992125984"/>
  <pageSetup horizontalDpi="600" verticalDpi="600" orientation="landscape" scale="70" r:id="rId1"/>
  <headerFooter alignWithMargins="0">
    <oddHeader>&amp;R&amp;12Región de Valparaíso</oddHeader>
  </headerFooter>
</worksheet>
</file>

<file path=xl/worksheets/sheet9.xml><?xml version="1.0" encoding="utf-8"?>
<worksheet xmlns="http://schemas.openxmlformats.org/spreadsheetml/2006/main" xmlns:r="http://schemas.openxmlformats.org/officeDocument/2006/relationships">
  <dimension ref="A1:G55"/>
  <sheetViews>
    <sheetView view="pageBreakPreview" zoomScaleSheetLayoutView="100" zoomScalePageLayoutView="0" workbookViewId="0" topLeftCell="A1">
      <selection activeCell="A1" sqref="A1"/>
    </sheetView>
  </sheetViews>
  <sheetFormatPr defaultColWidth="11.421875" defaultRowHeight="12" customHeight="1"/>
  <cols>
    <col min="1" max="2" width="20.8515625" style="203" customWidth="1"/>
    <col min="3" max="3" width="7.28125" style="203" customWidth="1"/>
    <col min="4" max="5" width="20.8515625" style="203" customWidth="1"/>
    <col min="6" max="16384" width="11.421875" style="203" customWidth="1"/>
  </cols>
  <sheetData>
    <row r="1" ht="15.75" customHeight="1">
      <c r="A1" s="202" t="s">
        <v>29</v>
      </c>
    </row>
    <row r="2" ht="15.75" customHeight="1">
      <c r="A2" s="202"/>
    </row>
    <row r="3" ht="15.75" customHeight="1"/>
    <row r="4" spans="1:5" ht="21" customHeight="1">
      <c r="A4" s="441" t="s">
        <v>96</v>
      </c>
      <c r="B4" s="441"/>
      <c r="D4" s="442" t="s">
        <v>116</v>
      </c>
      <c r="E4" s="443"/>
    </row>
    <row r="5" spans="1:5" ht="15.75" customHeight="1">
      <c r="A5" s="444" t="s">
        <v>31</v>
      </c>
      <c r="B5" s="445"/>
      <c r="D5" s="444" t="s">
        <v>31</v>
      </c>
      <c r="E5" s="445"/>
    </row>
    <row r="6" spans="1:5" ht="15.75" customHeight="1">
      <c r="A6" s="446" t="s">
        <v>88</v>
      </c>
      <c r="B6" s="447"/>
      <c r="D6" s="446" t="s">
        <v>112</v>
      </c>
      <c r="E6" s="447"/>
    </row>
    <row r="7" spans="1:5" ht="15.75" customHeight="1">
      <c r="A7" s="446" t="s">
        <v>95</v>
      </c>
      <c r="B7" s="447"/>
      <c r="D7" s="446" t="s">
        <v>113</v>
      </c>
      <c r="E7" s="447"/>
    </row>
    <row r="8" spans="1:5" ht="15.75" customHeight="1">
      <c r="A8" s="446" t="s">
        <v>94</v>
      </c>
      <c r="B8" s="447"/>
      <c r="D8" s="446" t="s">
        <v>85</v>
      </c>
      <c r="E8" s="447"/>
    </row>
    <row r="9" spans="1:5" ht="15.75" customHeight="1">
      <c r="A9" s="446" t="s">
        <v>93</v>
      </c>
      <c r="B9" s="447"/>
      <c r="D9" s="446" t="s">
        <v>114</v>
      </c>
      <c r="E9" s="447"/>
    </row>
    <row r="10" spans="1:5" ht="15.75" customHeight="1">
      <c r="A10" s="204"/>
      <c r="B10" s="204"/>
      <c r="D10" s="446" t="s">
        <v>115</v>
      </c>
      <c r="E10" s="447"/>
    </row>
    <row r="11" spans="4:5" ht="15.75" customHeight="1">
      <c r="D11" s="446" t="s">
        <v>167</v>
      </c>
      <c r="E11" s="447"/>
    </row>
    <row r="12" spans="1:2" ht="21" customHeight="1">
      <c r="A12" s="442" t="s">
        <v>97</v>
      </c>
      <c r="B12" s="443"/>
    </row>
    <row r="13" spans="1:2" ht="15.75" customHeight="1">
      <c r="A13" s="444" t="s">
        <v>19</v>
      </c>
      <c r="B13" s="445"/>
    </row>
    <row r="14" spans="1:5" ht="21" customHeight="1">
      <c r="A14" s="446" t="s">
        <v>92</v>
      </c>
      <c r="B14" s="447"/>
      <c r="D14" s="442" t="s">
        <v>129</v>
      </c>
      <c r="E14" s="443"/>
    </row>
    <row r="15" spans="1:5" ht="15.75" customHeight="1">
      <c r="A15" s="204"/>
      <c r="B15" s="204"/>
      <c r="D15" s="444" t="s">
        <v>31</v>
      </c>
      <c r="E15" s="445"/>
    </row>
    <row r="16" spans="1:5" ht="15.75" customHeight="1">
      <c r="A16" s="205"/>
      <c r="B16" s="205"/>
      <c r="D16" s="446" t="s">
        <v>124</v>
      </c>
      <c r="E16" s="447"/>
    </row>
    <row r="17" spans="1:5" ht="21" customHeight="1">
      <c r="A17" s="444" t="s">
        <v>102</v>
      </c>
      <c r="B17" s="445"/>
      <c r="D17" s="446" t="s">
        <v>125</v>
      </c>
      <c r="E17" s="447"/>
    </row>
    <row r="18" spans="1:5" ht="15.75" customHeight="1">
      <c r="A18" s="444" t="s">
        <v>31</v>
      </c>
      <c r="B18" s="445"/>
      <c r="D18" s="446" t="s">
        <v>126</v>
      </c>
      <c r="E18" s="447"/>
    </row>
    <row r="19" spans="1:5" ht="15.75" customHeight="1">
      <c r="A19" s="446" t="s">
        <v>87</v>
      </c>
      <c r="B19" s="447"/>
      <c r="D19" s="446" t="s">
        <v>127</v>
      </c>
      <c r="E19" s="447"/>
    </row>
    <row r="20" spans="1:5" ht="15.75" customHeight="1">
      <c r="A20" s="446" t="s">
        <v>98</v>
      </c>
      <c r="B20" s="447"/>
      <c r="D20" s="446" t="s">
        <v>90</v>
      </c>
      <c r="E20" s="447"/>
    </row>
    <row r="21" spans="1:5" ht="15.75" customHeight="1">
      <c r="A21" s="446" t="s">
        <v>99</v>
      </c>
      <c r="B21" s="447"/>
      <c r="D21" s="446" t="s">
        <v>128</v>
      </c>
      <c r="E21" s="447"/>
    </row>
    <row r="22" spans="1:2" ht="15.75" customHeight="1">
      <c r="A22" s="446" t="s">
        <v>100</v>
      </c>
      <c r="B22" s="447"/>
    </row>
    <row r="23" spans="1:5" ht="15.75" customHeight="1">
      <c r="A23" s="446" t="s">
        <v>101</v>
      </c>
      <c r="B23" s="447"/>
      <c r="D23" s="442" t="s">
        <v>195</v>
      </c>
      <c r="E23" s="443"/>
    </row>
    <row r="24" spans="1:5" ht="21" customHeight="1">
      <c r="A24" s="204"/>
      <c r="B24" s="204"/>
      <c r="D24" s="444" t="s">
        <v>31</v>
      </c>
      <c r="E24" s="445"/>
    </row>
    <row r="25" spans="4:5" ht="15.75" customHeight="1">
      <c r="D25" s="446" t="s">
        <v>122</v>
      </c>
      <c r="E25" s="447"/>
    </row>
    <row r="26" spans="1:5" ht="21" customHeight="1">
      <c r="A26" s="442" t="s">
        <v>111</v>
      </c>
      <c r="B26" s="443"/>
      <c r="D26" s="446" t="s">
        <v>109</v>
      </c>
      <c r="E26" s="447"/>
    </row>
    <row r="27" spans="1:5" ht="15.75" customHeight="1">
      <c r="A27" s="444" t="s">
        <v>31</v>
      </c>
      <c r="B27" s="445"/>
      <c r="D27" s="446" t="s">
        <v>108</v>
      </c>
      <c r="E27" s="447"/>
    </row>
    <row r="28" spans="1:5" ht="15.75" customHeight="1">
      <c r="A28" s="446" t="s">
        <v>89</v>
      </c>
      <c r="B28" s="447"/>
      <c r="D28" s="446" t="s">
        <v>123</v>
      </c>
      <c r="E28" s="447"/>
    </row>
    <row r="29" spans="1:2" ht="15.75" customHeight="1">
      <c r="A29" s="446" t="s">
        <v>110</v>
      </c>
      <c r="B29" s="447"/>
    </row>
    <row r="30" spans="1:2" ht="15.75" customHeight="1">
      <c r="A30" s="446" t="s">
        <v>106</v>
      </c>
      <c r="B30" s="447"/>
    </row>
    <row r="31" spans="1:5" ht="15.75" customHeight="1">
      <c r="A31" s="446" t="s">
        <v>104</v>
      </c>
      <c r="B31" s="447"/>
      <c r="D31" s="442" t="s">
        <v>117</v>
      </c>
      <c r="E31" s="443"/>
    </row>
    <row r="32" spans="1:5" ht="15.75" customHeight="1">
      <c r="A32" s="446" t="s">
        <v>196</v>
      </c>
      <c r="B32" s="447"/>
      <c r="D32" s="206" t="s">
        <v>30</v>
      </c>
      <c r="E32" s="206" t="s">
        <v>86</v>
      </c>
    </row>
    <row r="33" spans="1:5" ht="15.75" customHeight="1">
      <c r="A33" s="446" t="s">
        <v>197</v>
      </c>
      <c r="B33" s="447"/>
      <c r="D33" s="444" t="s">
        <v>31</v>
      </c>
      <c r="E33" s="445"/>
    </row>
    <row r="34" spans="1:5" ht="15.75" customHeight="1">
      <c r="A34" s="446" t="s">
        <v>107</v>
      </c>
      <c r="B34" s="447"/>
      <c r="D34" s="446" t="s">
        <v>86</v>
      </c>
      <c r="E34" s="447"/>
    </row>
    <row r="35" spans="1:5" ht="15.75" customHeight="1">
      <c r="A35" s="449"/>
      <c r="B35" s="449"/>
      <c r="D35" s="446" t="s">
        <v>119</v>
      </c>
      <c r="E35" s="447"/>
    </row>
    <row r="36" spans="1:5" ht="15.75" customHeight="1">
      <c r="A36" s="204"/>
      <c r="B36" s="204"/>
      <c r="D36" s="446" t="s">
        <v>121</v>
      </c>
      <c r="E36" s="447"/>
    </row>
    <row r="37" spans="4:5" ht="21" customHeight="1">
      <c r="D37" s="446" t="s">
        <v>120</v>
      </c>
      <c r="E37" s="447"/>
    </row>
    <row r="38" spans="4:5" ht="15.75" customHeight="1">
      <c r="D38" s="446" t="s">
        <v>118</v>
      </c>
      <c r="E38" s="447"/>
    </row>
    <row r="39" ht="15.75" customHeight="1"/>
    <row r="40" spans="1:7" ht="15.75" customHeight="1">
      <c r="A40" s="448" t="s">
        <v>198</v>
      </c>
      <c r="B40" s="448"/>
      <c r="C40" s="448"/>
      <c r="D40" s="448"/>
      <c r="E40" s="448"/>
      <c r="F40" s="207"/>
      <c r="G40" s="208"/>
    </row>
    <row r="41" spans="1:7" ht="15.75" customHeight="1">
      <c r="A41" s="448"/>
      <c r="B41" s="448"/>
      <c r="C41" s="448"/>
      <c r="D41" s="448"/>
      <c r="E41" s="448"/>
      <c r="G41" s="208"/>
    </row>
    <row r="42" ht="15.75" customHeight="1"/>
    <row r="43" ht="15.75" customHeight="1"/>
    <row r="44" ht="15.75" customHeight="1"/>
    <row r="45" spans="1:2" ht="15.75" customHeight="1">
      <c r="A45" s="204"/>
      <c r="B45" s="204"/>
    </row>
    <row r="48" ht="15.75" customHeight="1">
      <c r="G48" s="208"/>
    </row>
    <row r="49" ht="15.75" customHeight="1">
      <c r="G49" s="208"/>
    </row>
    <row r="50" ht="15.75" customHeight="1">
      <c r="G50" s="208"/>
    </row>
    <row r="51" ht="15.75" customHeight="1">
      <c r="G51" s="208"/>
    </row>
    <row r="52" ht="15.75" customHeight="1">
      <c r="G52" s="208"/>
    </row>
    <row r="53" ht="15.75" customHeight="1">
      <c r="G53" s="208"/>
    </row>
    <row r="54" ht="15.75" customHeight="1">
      <c r="G54" s="208"/>
    </row>
    <row r="55" ht="15.75" customHeight="1">
      <c r="G55" s="208"/>
    </row>
  </sheetData>
  <sheetProtection/>
  <mergeCells count="56">
    <mergeCell ref="D19:E19"/>
    <mergeCell ref="D18:E18"/>
    <mergeCell ref="D17:E17"/>
    <mergeCell ref="D23:E23"/>
    <mergeCell ref="D36:E36"/>
    <mergeCell ref="D35:E35"/>
    <mergeCell ref="D25:E25"/>
    <mergeCell ref="D24:E24"/>
    <mergeCell ref="D37:E37"/>
    <mergeCell ref="D38:E38"/>
    <mergeCell ref="A40:E41"/>
    <mergeCell ref="D16:E16"/>
    <mergeCell ref="D15:E15"/>
    <mergeCell ref="A34:B34"/>
    <mergeCell ref="A35:B35"/>
    <mergeCell ref="D31:E31"/>
    <mergeCell ref="D33:E33"/>
    <mergeCell ref="D34:E34"/>
    <mergeCell ref="A29:B29"/>
    <mergeCell ref="D28:E28"/>
    <mergeCell ref="A30:B30"/>
    <mergeCell ref="A31:B31"/>
    <mergeCell ref="A32:B32"/>
    <mergeCell ref="A33:B33"/>
    <mergeCell ref="A26:B26"/>
    <mergeCell ref="D26:E26"/>
    <mergeCell ref="A27:B27"/>
    <mergeCell ref="D27:E27"/>
    <mergeCell ref="A28:B28"/>
    <mergeCell ref="A20:B20"/>
    <mergeCell ref="D20:E20"/>
    <mergeCell ref="A21:B21"/>
    <mergeCell ref="D21:E21"/>
    <mergeCell ref="A22:B22"/>
    <mergeCell ref="D10:E10"/>
    <mergeCell ref="D11:E11"/>
    <mergeCell ref="A23:B23"/>
    <mergeCell ref="A17:B17"/>
    <mergeCell ref="A18:B18"/>
    <mergeCell ref="A19:B19"/>
    <mergeCell ref="A12:B12"/>
    <mergeCell ref="A13:B13"/>
    <mergeCell ref="A14:B14"/>
    <mergeCell ref="D14:E14"/>
    <mergeCell ref="A7:B7"/>
    <mergeCell ref="D7:E7"/>
    <mergeCell ref="A8:B8"/>
    <mergeCell ref="D8:E8"/>
    <mergeCell ref="A9:B9"/>
    <mergeCell ref="D9:E9"/>
    <mergeCell ref="A4:B4"/>
    <mergeCell ref="D4:E4"/>
    <mergeCell ref="A5:B5"/>
    <mergeCell ref="D5:E5"/>
    <mergeCell ref="A6:B6"/>
    <mergeCell ref="D6:E6"/>
  </mergeCells>
  <printOptions horizontalCentered="1"/>
  <pageMargins left="0.5905511811023623" right="0.5905511811023623" top="0.5905511811023623" bottom="0.5905511811023623" header="0.31496062992125984" footer="0.31496062992125984"/>
  <pageSetup horizontalDpi="600" verticalDpi="600" orientation="landscape" scale="76" r:id="rId1"/>
  <headerFooter>
    <oddHeader>&amp;R&amp;12Región de Valparaíso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Pablo Bravo Rodríguez</dc:creator>
  <cp:keywords/>
  <dc:description/>
  <cp:lastModifiedBy>Liliana Yáñez Barrios</cp:lastModifiedBy>
  <cp:lastPrinted>2024-01-19T17:07:23Z</cp:lastPrinted>
  <dcterms:created xsi:type="dcterms:W3CDTF">2013-06-10T19:00:49Z</dcterms:created>
  <dcterms:modified xsi:type="dcterms:W3CDTF">2024-01-19T17:08:54Z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