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<sst xmlns="http://schemas.openxmlformats.org/spreadsheetml/2006/main" count="206" uniqueCount="85">
  <si>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</si>
  <si>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</si>
  <si>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</si>
  <si>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</si>
  <si>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</si>
  <si>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</si>
  <si>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</si>
  <si>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</si>
  <si>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</si>
  <si>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</si>
  <si>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</si>
  <si>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</si>
  <si>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</si>
  <si>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</si>
  <si>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</si>
  <si>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</si>
  <si>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</si>
  <si>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</si>
  <si>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</si>
  <si>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</si>
  <si>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</si>
  <si>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</si>
  <si>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</si>
  <si>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</si>
  <si>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</si>
  <si>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</si>
  <si>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</si>
  <si>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</si>
  <si>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</si>
  <si>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</si>
  <si>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</si>
  <si>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</si>
  <si>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</si>
  <si>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</si>
  <si>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</si>
  <si>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</si>
  <si>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</si>
  <si>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</si>
  <si>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</si>
  <si>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</si>
  <si>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</si>
  <si>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</si>
  <si>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</si>
  <si>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</si>
  <si>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</si>
  <si>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</si>
  <si>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</si>
  <si>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</si>
  <si>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</si>
  <si>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</si>
  <si>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</si>
  <si>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</si>
  <si>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</si>
  <si>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</si>
  <si>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</si>
  <si>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</si>
  <si>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</si>
  <si>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</si>
  <si>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</si>
  <si>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</si>
  <si>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</si>
  <si>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</si>
  <si>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</si>
  <si>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</si>
  <si>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</si>
  <si>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</si>
  <si>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</si>
  <si>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</si>
  <si>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</si>
  <si>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</si>
  <si>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</si>
  <si>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</si>
  <si>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</si>
  <si>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</si>
  <si>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</si>
  <si>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</si>
  <si>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</si>
  <si>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</si>
  <si>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</si>
  <si>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</si>
  <si>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</si>
  <si>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s/i</t>
  </si>
  <si>
    <t>Septiembre</t>
  </si>
  <si>
    <t>Octubre 2021</t>
  </si>
  <si>
    <t>Nota: lunes 11 de octubre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</si>
</sst>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8"/>
      <c r="C22" s="188"/>
      <c r="D22" s="188"/>
      <c r="E22" s="18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7" t="s">
        <v>44</v>
      </c>
      <c r="B14" s="197"/>
      <c r="C14" s="197"/>
      <c r="D14" s="198"/>
      <c r="E14" s="197"/>
      <c r="F14" s="19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7" t="s">
        <v>80</v>
      </c>
      <c r="B18" s="197"/>
      <c r="C18" s="197"/>
      <c r="D18" s="198"/>
      <c r="E18" s="197"/>
      <c r="F18" s="197"/>
      <c r="G18" s="64"/>
      <c r="H18" s="58"/>
      <c r="I18" s="58"/>
      <c r="J18" s="58"/>
      <c r="K18" s="58"/>
      <c r="L18" s="58"/>
    </row>
    <row r="19" spans="1:12" ht="18">
      <c r="A19" s="194" t="s">
        <v>79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7" t="s">
        <v>45</v>
      </c>
      <c r="B22" s="197"/>
      <c r="C22" s="197"/>
      <c r="D22" s="198"/>
      <c r="E22" s="197"/>
      <c r="F22" s="19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9" t="s">
        <v>0</v>
      </c>
      <c r="B24" s="189"/>
      <c r="C24" s="189"/>
      <c r="D24" s="189"/>
      <c r="E24" s="189"/>
      <c r="F24" s="18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0" t="s">
        <v>48</v>
      </c>
      <c r="C36" s="190"/>
      <c r="D36" s="190"/>
    </row>
    <row r="37" spans="2:4" ht="18">
      <c r="B37" s="190" t="s">
        <v>56</v>
      </c>
      <c r="C37" s="190"/>
      <c r="D37" s="12"/>
    </row>
    <row r="38" spans="2:4" ht="18">
      <c r="B38" s="190" t="s">
        <v>57</v>
      </c>
      <c r="C38" s="190"/>
      <c r="D38" s="12"/>
    </row>
    <row r="39" spans="2:4" ht="18">
      <c r="B39" s="196" t="s">
        <v>46</v>
      </c>
      <c r="C39" s="19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0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0"/>
      <c r="B2" s="201" t="s">
        <v>83</v>
      </c>
      <c r="C2" s="201"/>
      <c r="D2" s="201"/>
      <c r="E2" s="201"/>
      <c r="F2" s="201"/>
      <c r="G2" s="202" t="s">
        <v>2</v>
      </c>
      <c r="H2" s="202"/>
      <c r="I2" s="202"/>
      <c r="J2" s="202" t="s">
        <v>3</v>
      </c>
      <c r="K2" s="202"/>
      <c r="L2" s="202"/>
      <c r="M2" s="4"/>
      <c r="N2" s="4"/>
      <c r="O2" s="4"/>
    </row>
    <row r="3" spans="1:15" ht="15.75">
      <c r="A3" s="20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3"/>
      <c r="H3" s="202"/>
      <c r="I3" s="202"/>
      <c r="J3" s="204" t="s">
        <v>82</v>
      </c>
      <c r="K3" s="204"/>
      <c r="L3" s="204"/>
      <c r="M3" s="4"/>
      <c r="N3" s="4"/>
      <c r="O3" s="4"/>
    </row>
    <row r="4" spans="1:15" ht="15.75">
      <c r="A4" s="200"/>
      <c r="B4" s="45">
        <v>11</v>
      </c>
      <c r="C4" s="45">
        <v>12</v>
      </c>
      <c r="D4" s="45">
        <v>13</v>
      </c>
      <c r="E4" s="45">
        <v>14</v>
      </c>
      <c r="F4" s="45">
        <v>15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7" t="s">
        <v>61</v>
      </c>
      <c r="C6" s="95">
        <v>308</v>
      </c>
      <c r="D6" s="87">
        <v>303</v>
      </c>
      <c r="E6" s="87">
        <v>300</v>
      </c>
      <c r="F6" s="87">
        <v>301</v>
      </c>
      <c r="G6" s="87">
        <v>306.25</v>
      </c>
      <c r="H6" s="95">
        <f>AVERAGE(B6:F6)</f>
        <v>303</v>
      </c>
      <c r="I6" s="95">
        <f>(H6/G6-1)*100</f>
        <v>-1.06122448979592</v>
      </c>
      <c r="J6" s="158">
        <v>246.09</v>
      </c>
      <c r="K6" s="147">
        <v>292.27</v>
      </c>
      <c r="L6" s="95">
        <f>(K6/J6-1)*100</f>
        <v>18.76549229956519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312.9</v>
      </c>
      <c r="C10" s="95">
        <v>313.7</v>
      </c>
      <c r="D10" s="95">
        <v>308.1</v>
      </c>
      <c r="E10" s="95">
        <v>310.3</v>
      </c>
      <c r="F10" s="171">
        <v>319.3</v>
      </c>
      <c r="G10" s="29">
        <v>319.04</v>
      </c>
      <c r="H10" s="95">
        <f>AVERAGE(B10:F10)</f>
        <v>312.86</v>
      </c>
      <c r="I10" s="95">
        <f>(H10/G10-1)*100</f>
        <v>-1.937061183550659</v>
      </c>
      <c r="J10" s="158">
        <v>250.25</v>
      </c>
      <c r="K10" s="147">
        <v>302.49</v>
      </c>
      <c r="L10" s="95">
        <f>(K10/J10-1)*100</f>
        <v>20.875124875124882</v>
      </c>
      <c r="M10" s="4"/>
      <c r="N10" s="4"/>
      <c r="O10" s="4"/>
    </row>
    <row r="11" spans="1:15" ht="15">
      <c r="A11" s="34" t="s">
        <v>14</v>
      </c>
      <c r="B11" s="28">
        <v>352.5</v>
      </c>
      <c r="C11" s="28">
        <v>354.4</v>
      </c>
      <c r="D11" s="28">
        <v>347.8</v>
      </c>
      <c r="E11" s="28">
        <v>351.2</v>
      </c>
      <c r="F11" s="172">
        <v>354.1</v>
      </c>
      <c r="G11" s="28">
        <v>363.26000000000005</v>
      </c>
      <c r="H11" s="28">
        <f>AVERAGE(B11:F11)</f>
        <v>352</v>
      </c>
      <c r="I11" s="28">
        <f>(H11/G11-1)*100</f>
        <v>-3.0997081979849295</v>
      </c>
      <c r="J11" s="162">
        <v>249.7</v>
      </c>
      <c r="K11" s="149">
        <v>344.98</v>
      </c>
      <c r="L11" s="28">
        <f>(K11/J11-1)*100</f>
        <v>38.15778934721668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81</v>
      </c>
      <c r="C13" s="173" t="s">
        <v>81</v>
      </c>
      <c r="D13" s="173" t="s">
        <v>81</v>
      </c>
      <c r="E13" s="173" t="s">
        <v>81</v>
      </c>
      <c r="F13" s="173" t="s">
        <v>81</v>
      </c>
      <c r="G13" s="173" t="s">
        <v>81</v>
      </c>
      <c r="H13" s="173" t="s">
        <v>81</v>
      </c>
      <c r="I13" s="173" t="s">
        <v>81</v>
      </c>
      <c r="J13" s="164">
        <v>254.1547485714285</v>
      </c>
      <c r="K13" s="173" t="s">
        <v>81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341.53548</v>
      </c>
      <c r="C14" s="145">
        <v>343.46454</v>
      </c>
      <c r="D14" s="143">
        <v>336.85062</v>
      </c>
      <c r="E14" s="143">
        <v>340.24944</v>
      </c>
      <c r="F14" s="89">
        <v>344.9343</v>
      </c>
      <c r="G14" s="89">
        <v>356.34331199999997</v>
      </c>
      <c r="H14" s="143">
        <f>AVERAGE(B14:F14)</f>
        <v>341.406876</v>
      </c>
      <c r="I14" s="143">
        <f>(H14/G14-1)*100</f>
        <v>-4.1915858939987505</v>
      </c>
      <c r="J14" s="163">
        <v>247.15589142857144</v>
      </c>
      <c r="K14" s="151">
        <v>334.0467028571428</v>
      </c>
      <c r="L14" s="89">
        <f>(K14/J14-1)*100</f>
        <v>35.15627765388834</v>
      </c>
      <c r="M14" s="4"/>
      <c r="N14" s="4"/>
      <c r="O14" s="4"/>
    </row>
    <row r="15" spans="1:15" ht="15">
      <c r="A15" s="36" t="s">
        <v>42</v>
      </c>
      <c r="B15" s="142">
        <v>332.34947999999997</v>
      </c>
      <c r="C15" s="88">
        <v>334.27853999999996</v>
      </c>
      <c r="D15" s="142">
        <v>327.66462</v>
      </c>
      <c r="E15" s="142">
        <v>331.06344</v>
      </c>
      <c r="F15" s="88">
        <v>335.7483</v>
      </c>
      <c r="G15" s="88">
        <v>348.994512</v>
      </c>
      <c r="H15" s="142">
        <f>AVERAGE(B15:F15)</f>
        <v>332.220876</v>
      </c>
      <c r="I15" s="142">
        <f>(H15/G15-1)*100</f>
        <v>-4.806275005264271</v>
      </c>
      <c r="J15" s="164">
        <v>243.83143428571427</v>
      </c>
      <c r="K15" s="150">
        <v>325.6480742857143</v>
      </c>
      <c r="L15" s="88">
        <f>(K15/J15-1)*100</f>
        <v>33.5545907932977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213.85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137" t="s">
        <v>61</v>
      </c>
      <c r="C20" s="95">
        <v>244</v>
      </c>
      <c r="D20" s="95">
        <v>240</v>
      </c>
      <c r="E20" s="87">
        <v>242</v>
      </c>
      <c r="F20" s="87">
        <v>245</v>
      </c>
      <c r="G20" s="87">
        <v>246.5</v>
      </c>
      <c r="H20" s="95">
        <f>AVERAGE(B20:F20)</f>
        <v>242.75</v>
      </c>
      <c r="I20" s="95">
        <f>(H20/G20-1)*100</f>
        <v>-1.5212981744421872</v>
      </c>
      <c r="J20" s="166">
        <v>185.73</v>
      </c>
      <c r="K20" s="154">
        <v>240.55</v>
      </c>
      <c r="L20" s="95">
        <f>(K20/J20-1)*100</f>
        <v>29.515964033812537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271.85</v>
      </c>
      <c r="C22" s="95">
        <v>267.72</v>
      </c>
      <c r="D22" s="95">
        <v>263.68</v>
      </c>
      <c r="E22" s="95">
        <v>261.52</v>
      </c>
      <c r="F22" s="87">
        <v>265.06</v>
      </c>
      <c r="G22" s="104">
        <v>274.608</v>
      </c>
      <c r="H22" s="95">
        <f>AVERAGE(B22:F22)</f>
        <v>265.966</v>
      </c>
      <c r="I22" s="95">
        <f>(H22/G22-1)*100</f>
        <v>-3.1470314047660652</v>
      </c>
      <c r="J22" s="166">
        <v>189.79</v>
      </c>
      <c r="K22" s="154">
        <v>279.6</v>
      </c>
      <c r="L22" s="95">
        <f>(K22/J22-1)*100</f>
        <v>47.32072290426261</v>
      </c>
      <c r="M22" s="4"/>
      <c r="N22" s="4"/>
      <c r="O22" s="4"/>
    </row>
    <row r="23" spans="1:15" ht="15">
      <c r="A23" s="73" t="s">
        <v>19</v>
      </c>
      <c r="B23" s="28">
        <v>270.85</v>
      </c>
      <c r="C23" s="28">
        <v>266.72</v>
      </c>
      <c r="D23" s="28">
        <v>262.68</v>
      </c>
      <c r="E23" s="28">
        <v>260.52</v>
      </c>
      <c r="F23" s="28">
        <v>264.06</v>
      </c>
      <c r="G23" s="105">
        <v>273.608</v>
      </c>
      <c r="H23" s="28">
        <f>AVERAGE(B23:F23)</f>
        <v>264.966</v>
      </c>
      <c r="I23" s="28">
        <f>(H23/G23-1)*100</f>
        <v>-3.1585333762170653</v>
      </c>
      <c r="J23" s="167">
        <v>188.79</v>
      </c>
      <c r="K23" s="155">
        <v>278.6</v>
      </c>
      <c r="L23" s="28">
        <f>(K23/J23-1)*100</f>
        <v>47.571375602521336</v>
      </c>
      <c r="M23" s="4"/>
      <c r="N23" s="4"/>
      <c r="O23" s="4"/>
    </row>
    <row r="24" spans="1:15" ht="15">
      <c r="A24" s="70" t="s">
        <v>63</v>
      </c>
      <c r="B24" s="95">
        <v>303.7972451013245</v>
      </c>
      <c r="C24" s="95">
        <v>302.14377678618666</v>
      </c>
      <c r="D24" s="95">
        <v>304.34840120637045</v>
      </c>
      <c r="E24" s="95">
        <v>305.7814070794899</v>
      </c>
      <c r="F24" s="87">
        <v>305.45071341646235</v>
      </c>
      <c r="G24" s="106">
        <v>300.93123335508557</v>
      </c>
      <c r="H24" s="95">
        <f>AVERAGE(B24:F24)</f>
        <v>304.3043087179668</v>
      </c>
      <c r="I24" s="95">
        <f>(H24/G24-1)*100</f>
        <v>1.120879120879148</v>
      </c>
      <c r="J24" s="165">
        <v>273.1897094011064</v>
      </c>
      <c r="K24" s="156">
        <v>298.4589045410223</v>
      </c>
      <c r="L24" s="95">
        <f>(K24/J24-1)*100</f>
        <v>9.249687770198832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396</v>
      </c>
      <c r="C26" s="106">
        <v>396</v>
      </c>
      <c r="D26" s="106">
        <v>396</v>
      </c>
      <c r="E26" s="106">
        <v>404</v>
      </c>
      <c r="F26" s="106">
        <v>404</v>
      </c>
      <c r="G26" s="106">
        <v>396</v>
      </c>
      <c r="H26" s="106">
        <f>AVERAGE(B26:F26)</f>
        <v>399.2</v>
      </c>
      <c r="I26" s="95">
        <f aca="true" t="shared" si="0" ref="I26:I31">(H26/G26-1)*100</f>
        <v>0.8080808080808133</v>
      </c>
      <c r="J26" s="165">
        <v>511.14</v>
      </c>
      <c r="K26" s="156">
        <v>400.91</v>
      </c>
      <c r="L26" s="95">
        <f aca="true" t="shared" si="1" ref="L26:L31">(K26/J26-1)*100</f>
        <v>-21.565520209727275</v>
      </c>
      <c r="M26" s="4"/>
      <c r="N26" s="4"/>
      <c r="O26" s="4"/>
    </row>
    <row r="27" spans="1:12" ht="15">
      <c r="A27" s="72" t="s">
        <v>21</v>
      </c>
      <c r="B27" s="90">
        <v>393</v>
      </c>
      <c r="C27" s="90">
        <v>393</v>
      </c>
      <c r="D27" s="90">
        <v>393</v>
      </c>
      <c r="E27" s="90">
        <v>401</v>
      </c>
      <c r="F27" s="90">
        <v>401</v>
      </c>
      <c r="G27" s="90">
        <v>393</v>
      </c>
      <c r="H27" s="90">
        <f>AVERAGE(B27:F27)</f>
        <v>396.2</v>
      </c>
      <c r="I27" s="28">
        <f t="shared" si="0"/>
        <v>0.8142493638676918</v>
      </c>
      <c r="J27" s="162">
        <v>507.45</v>
      </c>
      <c r="K27" s="149">
        <v>397.91</v>
      </c>
      <c r="L27" s="28">
        <f t="shared" si="1"/>
        <v>-21.586363188491475</v>
      </c>
    </row>
    <row r="28" spans="1:12" ht="15">
      <c r="A28" s="70" t="s">
        <v>22</v>
      </c>
      <c r="B28" s="106">
        <v>392</v>
      </c>
      <c r="C28" s="106">
        <v>392</v>
      </c>
      <c r="D28" s="106">
        <v>392</v>
      </c>
      <c r="E28" s="106">
        <v>400</v>
      </c>
      <c r="F28" s="106">
        <v>400</v>
      </c>
      <c r="G28" s="106">
        <v>392</v>
      </c>
      <c r="H28" s="106">
        <f>AVERAGE(B28:F28)</f>
        <v>395.2</v>
      </c>
      <c r="I28" s="106">
        <f t="shared" si="0"/>
        <v>0.8163265306122325</v>
      </c>
      <c r="J28" s="165">
        <v>500.95</v>
      </c>
      <c r="K28" s="156">
        <v>396.14</v>
      </c>
      <c r="L28" s="106">
        <f t="shared" si="1"/>
        <v>-20.922247729314304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432.5</v>
      </c>
      <c r="C30" s="106">
        <v>432.5</v>
      </c>
      <c r="D30" s="106">
        <v>432.5</v>
      </c>
      <c r="E30" s="106">
        <v>432.5</v>
      </c>
      <c r="F30" s="106">
        <v>432.5</v>
      </c>
      <c r="G30" s="106">
        <v>429.5</v>
      </c>
      <c r="H30" s="106">
        <f>AVERAGE(B30:F30)</f>
        <v>432.5</v>
      </c>
      <c r="I30" s="106">
        <f t="shared" si="0"/>
        <v>0.6984866123399325</v>
      </c>
      <c r="J30" s="165">
        <v>485.5681818181818</v>
      </c>
      <c r="K30" s="156">
        <v>404.54545454545456</v>
      </c>
      <c r="L30" s="106">
        <f t="shared" si="1"/>
        <v>-16.686168967938208</v>
      </c>
    </row>
    <row r="31" spans="1:12" ht="15">
      <c r="A31" s="93" t="s">
        <v>65</v>
      </c>
      <c r="B31" s="83">
        <v>427.5</v>
      </c>
      <c r="C31" s="83">
        <v>427.5</v>
      </c>
      <c r="D31" s="83">
        <v>427.5</v>
      </c>
      <c r="E31" s="83">
        <v>427.5</v>
      </c>
      <c r="F31" s="83">
        <v>427.5</v>
      </c>
      <c r="G31" s="83">
        <v>423.5</v>
      </c>
      <c r="H31" s="121">
        <f>AVERAGE(B31:F31)</f>
        <v>427.5</v>
      </c>
      <c r="I31" s="83">
        <f t="shared" si="0"/>
        <v>0.9445100354191327</v>
      </c>
      <c r="J31" s="169">
        <v>480</v>
      </c>
      <c r="K31" s="157">
        <v>397.6136363636364</v>
      </c>
      <c r="L31" s="83">
        <f t="shared" si="1"/>
        <v>-17.163825757575758</v>
      </c>
    </row>
    <row r="32" spans="1:12" ht="15.75" customHeight="1">
      <c r="A32" s="205" t="s">
        <v>75</v>
      </c>
      <c r="B32" s="205"/>
      <c r="C32" s="205"/>
      <c r="D32" s="205"/>
      <c r="E32" s="85"/>
      <c r="F32" s="85"/>
      <c r="G32" s="206" t="s">
        <v>0</v>
      </c>
      <c r="H32" s="206"/>
      <c r="I32" s="206"/>
      <c r="J32" s="86"/>
      <c r="K32" s="86"/>
      <c r="L32" s="86"/>
    </row>
    <row r="33" spans="1:12" ht="15">
      <c r="A33" s="199" t="s">
        <v>78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5">
      <c r="A34" s="199" t="s">
        <v>84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" formulaRange="1" unlockedFormula="1"/>
    <ignoredError sqref="K25 L20:L26 L6:L10 I25:I31 I10 I22:I24 H20:I20 H6:I6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1" t="s">
        <v>83</v>
      </c>
      <c r="C2" s="201"/>
      <c r="D2" s="201"/>
      <c r="E2" s="201"/>
      <c r="F2" s="201"/>
      <c r="G2" s="207" t="s">
        <v>2</v>
      </c>
      <c r="H2" s="207"/>
      <c r="I2" s="207"/>
      <c r="J2" s="20"/>
      <c r="K2" s="21"/>
      <c r="L2" s="22"/>
    </row>
    <row r="3" spans="1:12" ht="15" customHeight="1">
      <c r="A3" s="19"/>
      <c r="B3" s="201"/>
      <c r="C3" s="201"/>
      <c r="D3" s="201"/>
      <c r="E3" s="201"/>
      <c r="F3" s="201"/>
      <c r="G3" s="207"/>
      <c r="H3" s="207"/>
      <c r="I3" s="207"/>
      <c r="J3" s="204" t="s">
        <v>3</v>
      </c>
      <c r="K3" s="204"/>
      <c r="L3" s="204"/>
    </row>
    <row r="4" spans="1:12" ht="15" customHeight="1">
      <c r="A4" s="21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8"/>
      <c r="H4" s="209"/>
      <c r="I4" s="207"/>
      <c r="J4" s="211" t="s">
        <v>82</v>
      </c>
      <c r="K4" s="212"/>
      <c r="L4" s="213"/>
    </row>
    <row r="5" spans="1:12" ht="15" customHeight="1">
      <c r="A5" s="210"/>
      <c r="B5" s="113">
        <v>11</v>
      </c>
      <c r="C5" s="113">
        <v>12</v>
      </c>
      <c r="D5" s="113">
        <v>13</v>
      </c>
      <c r="E5" s="113">
        <v>14</v>
      </c>
      <c r="F5" s="113">
        <v>15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463.6566</v>
      </c>
      <c r="C8" s="28">
        <v>446.4331</v>
      </c>
      <c r="D8" s="28">
        <v>435.5823</v>
      </c>
      <c r="E8" s="111">
        <v>437.6491</v>
      </c>
      <c r="F8" s="111">
        <v>454.8726</v>
      </c>
      <c r="G8" s="175">
        <v>423.00915999999995</v>
      </c>
      <c r="H8" s="111">
        <f>AVERAGE(B8:F8)</f>
        <v>447.63874000000004</v>
      </c>
      <c r="I8" s="111">
        <f>(H8/G8-1)*100</f>
        <v>5.822469659995089</v>
      </c>
      <c r="J8" s="122">
        <v>190.55</v>
      </c>
      <c r="K8" s="123">
        <v>368.48</v>
      </c>
      <c r="L8" s="28">
        <f>(K8/J8-1)*100</f>
        <v>93.37706638677513</v>
      </c>
    </row>
    <row r="9" spans="1:12" ht="15" customHeight="1">
      <c r="A9" s="33" t="s">
        <v>25</v>
      </c>
      <c r="B9" s="27" t="s">
        <v>61</v>
      </c>
      <c r="C9" s="87">
        <v>530</v>
      </c>
      <c r="D9" s="87">
        <v>530</v>
      </c>
      <c r="E9" s="29">
        <v>533</v>
      </c>
      <c r="F9" s="87">
        <v>538</v>
      </c>
      <c r="G9" s="176">
        <v>540.75</v>
      </c>
      <c r="H9" s="29">
        <f>AVERAGE(B9:F9)</f>
        <v>532.75</v>
      </c>
      <c r="I9" s="29">
        <f>(H9/G9-1)*100</f>
        <v>-1.4794267221451718</v>
      </c>
      <c r="J9" s="124">
        <v>410</v>
      </c>
      <c r="K9" s="124">
        <v>544.91</v>
      </c>
      <c r="L9" s="87">
        <f>(K9/J9-1)*100</f>
        <v>32.90487804878048</v>
      </c>
    </row>
    <row r="10" spans="1:12" ht="15" customHeight="1">
      <c r="A10" s="50" t="s">
        <v>26</v>
      </c>
      <c r="B10" s="28">
        <v>451.3082</v>
      </c>
      <c r="C10" s="28">
        <v>440.285</v>
      </c>
      <c r="D10" s="28">
        <v>439.1827</v>
      </c>
      <c r="E10" s="111">
        <v>443.2245</v>
      </c>
      <c r="F10" s="111">
        <v>447.4501</v>
      </c>
      <c r="G10" s="175">
        <v>456.98512</v>
      </c>
      <c r="H10" s="111">
        <f>AVERAGE(B10:F10)</f>
        <v>444.2901</v>
      </c>
      <c r="I10" s="111">
        <f>(H10/G10-1)*100</f>
        <v>-2.777994171889009</v>
      </c>
      <c r="J10" s="123">
        <v>366.48</v>
      </c>
      <c r="K10" s="123">
        <v>469.55</v>
      </c>
      <c r="L10" s="28">
        <f>(K10/J10-1)*100</f>
        <v>28.12431783453395</v>
      </c>
    </row>
    <row r="11" spans="1:12" ht="15" customHeight="1">
      <c r="A11" s="33" t="s">
        <v>50</v>
      </c>
      <c r="B11" s="87">
        <v>738.3892296662152</v>
      </c>
      <c r="C11" s="87">
        <v>721.8617319554595</v>
      </c>
      <c r="D11" s="87">
        <v>724.5888487765744</v>
      </c>
      <c r="E11" s="29">
        <v>731.9662243667069</v>
      </c>
      <c r="F11" s="29">
        <v>739.9773682508891</v>
      </c>
      <c r="G11" s="176">
        <v>731.7937575126888</v>
      </c>
      <c r="H11" s="29">
        <f>AVERAGE(B11:F11)</f>
        <v>731.356680603169</v>
      </c>
      <c r="I11" s="29">
        <f>(H11/G11-1)*100</f>
        <v>-0.05972678846091206</v>
      </c>
      <c r="J11" s="124">
        <v>390.5066212117399</v>
      </c>
      <c r="K11" s="124">
        <v>692.3110261611824</v>
      </c>
      <c r="L11" s="87">
        <f>(K11/J11-1)*100</f>
        <v>77.2853489687179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7" t="s">
        <v>61</v>
      </c>
      <c r="C13" s="87">
        <v>240</v>
      </c>
      <c r="D13" s="87">
        <v>240</v>
      </c>
      <c r="E13" s="87">
        <v>240</v>
      </c>
      <c r="F13" s="87">
        <v>240</v>
      </c>
      <c r="G13" s="176">
        <v>237.5</v>
      </c>
      <c r="H13" s="29">
        <f aca="true" t="shared" si="0" ref="H13:H26">AVERAGE(B13:F13)</f>
        <v>240</v>
      </c>
      <c r="I13" s="87">
        <f aca="true" t="shared" si="1" ref="I13:I26">(H13/G13-1)*100</f>
        <v>1.0526315789473717</v>
      </c>
      <c r="J13" s="107">
        <v>185.18</v>
      </c>
      <c r="K13" s="107">
        <v>234.55</v>
      </c>
      <c r="L13" s="87">
        <f aca="true" t="shared" si="2" ref="L13:L22">(K13/J13-1)*100</f>
        <v>26.660546495301872</v>
      </c>
    </row>
    <row r="14" spans="1:12" ht="15" customHeight="1">
      <c r="A14" s="114" t="s">
        <v>28</v>
      </c>
      <c r="B14" s="28">
        <v>1422.2004</v>
      </c>
      <c r="C14" s="28">
        <v>1385.6037</v>
      </c>
      <c r="D14" s="28">
        <v>1401.9179</v>
      </c>
      <c r="E14" s="28">
        <v>1420.6571</v>
      </c>
      <c r="F14" s="28">
        <v>1439.3964</v>
      </c>
      <c r="G14" s="175">
        <v>1428.06466</v>
      </c>
      <c r="H14" s="111">
        <f t="shared" si="0"/>
        <v>1413.9551</v>
      </c>
      <c r="I14" s="28">
        <f t="shared" si="1"/>
        <v>-0.9880196881281389</v>
      </c>
      <c r="J14" s="108">
        <v>755.92</v>
      </c>
      <c r="K14" s="108">
        <v>1368.01</v>
      </c>
      <c r="L14" s="28">
        <f t="shared" si="2"/>
        <v>80.97285427029317</v>
      </c>
    </row>
    <row r="15" spans="1:12" ht="15" customHeight="1">
      <c r="A15" s="115" t="s">
        <v>29</v>
      </c>
      <c r="B15" s="87">
        <v>1329.1654</v>
      </c>
      <c r="C15" s="87">
        <v>1292.3482</v>
      </c>
      <c r="D15" s="87">
        <v>1308.6624</v>
      </c>
      <c r="E15" s="87">
        <v>1332.4723</v>
      </c>
      <c r="F15" s="87">
        <v>1351.2116</v>
      </c>
      <c r="G15" s="176">
        <v>1334.94148</v>
      </c>
      <c r="H15" s="29">
        <f t="shared" si="0"/>
        <v>1322.7719800000002</v>
      </c>
      <c r="I15" s="87">
        <f t="shared" si="1"/>
        <v>-0.9116129944512386</v>
      </c>
      <c r="J15" s="109">
        <v>740.9</v>
      </c>
      <c r="K15" s="109">
        <v>1261.45</v>
      </c>
      <c r="L15" s="87">
        <f t="shared" si="2"/>
        <v>70.25914428397894</v>
      </c>
    </row>
    <row r="16" spans="1:12" ht="15" customHeight="1">
      <c r="A16" s="114" t="s">
        <v>30</v>
      </c>
      <c r="B16" s="28">
        <v>1480.111</v>
      </c>
      <c r="C16" s="28">
        <v>1436.0042</v>
      </c>
      <c r="D16" s="28">
        <v>1463.6395</v>
      </c>
      <c r="E16" s="28">
        <v>1477.4044</v>
      </c>
      <c r="F16" s="28">
        <v>1500.7533</v>
      </c>
      <c r="G16" s="175">
        <v>1456.3634</v>
      </c>
      <c r="H16" s="111">
        <f t="shared" si="0"/>
        <v>1471.5824800000003</v>
      </c>
      <c r="I16" s="28">
        <f t="shared" si="1"/>
        <v>1.0450056627350213</v>
      </c>
      <c r="J16" s="108">
        <v>905.67</v>
      </c>
      <c r="K16" s="108">
        <v>1406.13</v>
      </c>
      <c r="L16" s="28">
        <f t="shared" si="2"/>
        <v>55.25853787803507</v>
      </c>
    </row>
    <row r="17" spans="1:12" ht="15" customHeight="1">
      <c r="A17" s="115" t="s">
        <v>31</v>
      </c>
      <c r="B17" s="27" t="s">
        <v>61</v>
      </c>
      <c r="C17" s="87">
        <v>1340</v>
      </c>
      <c r="D17" s="87">
        <v>1390</v>
      </c>
      <c r="E17" s="87">
        <v>1400</v>
      </c>
      <c r="F17" s="87">
        <v>1415</v>
      </c>
      <c r="G17" s="176">
        <v>1363.5</v>
      </c>
      <c r="H17" s="29">
        <f t="shared" si="0"/>
        <v>1386.25</v>
      </c>
      <c r="I17" s="87">
        <f t="shared" si="1"/>
        <v>1.6685001833516733</v>
      </c>
      <c r="J17" s="109">
        <v>798.27</v>
      </c>
      <c r="K17" s="109">
        <v>1306.5</v>
      </c>
      <c r="L17" s="87">
        <f t="shared" si="2"/>
        <v>63.66642865195986</v>
      </c>
    </row>
    <row r="18" spans="1:12" ht="15" customHeight="1">
      <c r="A18" s="114" t="s">
        <v>32</v>
      </c>
      <c r="B18" s="28">
        <v>1455</v>
      </c>
      <c r="C18" s="28">
        <v>1460</v>
      </c>
      <c r="D18" s="28">
        <v>1450</v>
      </c>
      <c r="E18" s="28">
        <v>1460</v>
      </c>
      <c r="F18" s="28">
        <v>1450</v>
      </c>
      <c r="G18" s="175">
        <v>1445</v>
      </c>
      <c r="H18" s="111">
        <f t="shared" si="0"/>
        <v>1455</v>
      </c>
      <c r="I18" s="28">
        <f t="shared" si="1"/>
        <v>0.6920415224913601</v>
      </c>
      <c r="J18" s="108">
        <v>968.86</v>
      </c>
      <c r="K18" s="108">
        <v>1336.67</v>
      </c>
      <c r="L18" s="28">
        <f t="shared" si="2"/>
        <v>37.96317321388023</v>
      </c>
    </row>
    <row r="19" spans="1:12" ht="15" customHeight="1">
      <c r="A19" s="115" t="s">
        <v>33</v>
      </c>
      <c r="B19" s="27" t="s">
        <v>61</v>
      </c>
      <c r="C19" s="87">
        <v>1365</v>
      </c>
      <c r="D19" s="87">
        <v>1365</v>
      </c>
      <c r="E19" s="87">
        <v>1375</v>
      </c>
      <c r="F19" s="87">
        <v>1375</v>
      </c>
      <c r="G19" s="176">
        <v>1345</v>
      </c>
      <c r="H19" s="29">
        <f t="shared" si="0"/>
        <v>1370</v>
      </c>
      <c r="I19" s="87">
        <f t="shared" si="1"/>
        <v>1.8587360594795488</v>
      </c>
      <c r="J19" s="109">
        <v>904.55</v>
      </c>
      <c r="K19" s="109">
        <v>1326.82</v>
      </c>
      <c r="L19" s="87">
        <f t="shared" si="2"/>
        <v>46.68288099054778</v>
      </c>
    </row>
    <row r="20" spans="1:12" ht="15" customHeight="1">
      <c r="A20" s="114" t="s">
        <v>34</v>
      </c>
      <c r="B20" s="28">
        <v>1792.3219</v>
      </c>
      <c r="C20" s="28">
        <v>1763.2096</v>
      </c>
      <c r="D20" s="28">
        <v>1769.0446</v>
      </c>
      <c r="E20" s="28">
        <v>1767.0915</v>
      </c>
      <c r="F20" s="28">
        <v>1767.2963</v>
      </c>
      <c r="G20" s="175">
        <v>1764.50552</v>
      </c>
      <c r="H20" s="111">
        <f t="shared" si="0"/>
        <v>1771.7927800000002</v>
      </c>
      <c r="I20" s="28">
        <f t="shared" si="1"/>
        <v>0.4129916238516662</v>
      </c>
      <c r="J20" s="108">
        <v>937.4</v>
      </c>
      <c r="K20" s="108">
        <v>1626.11</v>
      </c>
      <c r="L20" s="28">
        <f t="shared" si="2"/>
        <v>73.47023682526135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29">
        <f t="shared" si="0"/>
        <v>1940.0656</v>
      </c>
      <c r="I21" s="87">
        <f t="shared" si="1"/>
        <v>0</v>
      </c>
      <c r="J21" s="109">
        <v>1475</v>
      </c>
      <c r="K21" s="109">
        <v>1931.67</v>
      </c>
      <c r="L21" s="87">
        <f t="shared" si="2"/>
        <v>30.96067796610169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111">
        <f t="shared" si="0"/>
        <v>2138.4814</v>
      </c>
      <c r="I22" s="28">
        <f t="shared" si="1"/>
        <v>0</v>
      </c>
      <c r="J22" s="108">
        <v>1651.37</v>
      </c>
      <c r="K22" s="125">
        <v>2130.08</v>
      </c>
      <c r="L22" s="28">
        <f t="shared" si="2"/>
        <v>28.988657902226645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436.5148</v>
      </c>
      <c r="C24" s="28">
        <v>437.3966</v>
      </c>
      <c r="D24" s="28">
        <v>432.326</v>
      </c>
      <c r="E24" s="111">
        <v>428.3577</v>
      </c>
      <c r="F24" s="28">
        <v>424.1689</v>
      </c>
      <c r="G24" s="175">
        <v>426.59396</v>
      </c>
      <c r="H24" s="179">
        <f t="shared" si="0"/>
        <v>431.75280000000004</v>
      </c>
      <c r="I24" s="111">
        <f t="shared" si="1"/>
        <v>1.2093091988456761</v>
      </c>
      <c r="J24" s="110">
        <v>281.44</v>
      </c>
      <c r="K24" s="28">
        <v>431.57</v>
      </c>
      <c r="L24" s="111">
        <f>(K24/J24-1)*100</f>
        <v>53.34351904491188</v>
      </c>
    </row>
    <row r="25" spans="1:12" ht="15" customHeight="1">
      <c r="A25" s="115" t="s">
        <v>39</v>
      </c>
      <c r="B25" s="87">
        <v>521.9</v>
      </c>
      <c r="C25" s="87">
        <v>517</v>
      </c>
      <c r="D25" s="87">
        <v>514.1</v>
      </c>
      <c r="E25" s="29">
        <v>512.9</v>
      </c>
      <c r="F25" s="87">
        <v>520</v>
      </c>
      <c r="G25" s="176">
        <v>509.76000000000005</v>
      </c>
      <c r="H25" s="29">
        <f t="shared" si="0"/>
        <v>517.1800000000001</v>
      </c>
      <c r="I25" s="29">
        <f t="shared" si="1"/>
        <v>1.4555869428750867</v>
      </c>
      <c r="J25" s="106">
        <v>363.28</v>
      </c>
      <c r="K25" s="106">
        <v>496.15</v>
      </c>
      <c r="L25" s="87">
        <f>(K25/J25-1)*100</f>
        <v>36.575093591719885</v>
      </c>
    </row>
    <row r="26" spans="1:12" ht="15" customHeight="1">
      <c r="A26" s="114" t="s">
        <v>40</v>
      </c>
      <c r="B26" s="28">
        <v>448.1992</v>
      </c>
      <c r="C26" s="28">
        <v>442.4672</v>
      </c>
      <c r="D26" s="28">
        <v>437.8375</v>
      </c>
      <c r="E26" s="111">
        <v>431.8851</v>
      </c>
      <c r="F26" s="28">
        <v>436.5148</v>
      </c>
      <c r="G26" s="175">
        <v>438.45484</v>
      </c>
      <c r="H26" s="111">
        <f t="shared" si="0"/>
        <v>439.38076</v>
      </c>
      <c r="I26" s="111">
        <f t="shared" si="1"/>
        <v>0.21117796304861436</v>
      </c>
      <c r="J26" s="105">
        <v>274.75</v>
      </c>
      <c r="K26" s="105">
        <v>424.7</v>
      </c>
      <c r="L26" s="111">
        <f>(K26/J26-1)*100</f>
        <v>54.57688808007279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2769.52875</v>
      </c>
      <c r="C29" s="87">
        <v>2756.3011500000002</v>
      </c>
      <c r="D29" s="134">
        <v>2750.78965</v>
      </c>
      <c r="E29" s="106">
        <v>2772.2844999999998</v>
      </c>
      <c r="F29" s="134">
        <v>2777.2448499999996</v>
      </c>
      <c r="G29" s="134">
        <v>2734.25515</v>
      </c>
      <c r="H29" s="180">
        <f>AVERAGE(B29:F29)</f>
        <v>2765.22978</v>
      </c>
      <c r="I29" s="181">
        <f>(H29/G29-1)*100</f>
        <v>1.1328361217496585</v>
      </c>
      <c r="J29" s="138">
        <v>2346.9279261904762</v>
      </c>
      <c r="K29" s="138">
        <v>2719.8727595238097</v>
      </c>
      <c r="L29" s="138">
        <f>(K29/J29-1)*100</f>
        <v>15.890766357648477</v>
      </c>
    </row>
    <row r="30" spans="1:12" ht="15" customHeight="1">
      <c r="A30" s="129" t="s">
        <v>73</v>
      </c>
      <c r="B30" s="28">
        <v>3512.4789499999997</v>
      </c>
      <c r="C30" s="28">
        <v>3495.9444499999995</v>
      </c>
      <c r="D30" s="135">
        <v>3475.5519</v>
      </c>
      <c r="E30" s="135">
        <v>3492.6375500000004</v>
      </c>
      <c r="F30" s="135">
        <v>3473.8984499999997</v>
      </c>
      <c r="G30" s="135">
        <v>3473.23707</v>
      </c>
      <c r="H30" s="182">
        <f>AVERAGE(B30:F30)</f>
        <v>3490.1022600000006</v>
      </c>
      <c r="I30" s="183">
        <f>(H30/G30-1)*100</f>
        <v>0.4855755498429204</v>
      </c>
      <c r="J30" s="139">
        <v>3094.6547595238094</v>
      </c>
      <c r="K30" s="139">
        <v>3430.777523809524</v>
      </c>
      <c r="L30" s="139">
        <f>(K30/J30-1)*100</f>
        <v>10.86139781024995</v>
      </c>
    </row>
    <row r="31" spans="1:12" ht="18">
      <c r="A31" s="133" t="s">
        <v>74</v>
      </c>
      <c r="B31" s="106">
        <v>1983.0377</v>
      </c>
      <c r="C31" s="136">
        <v>1963.74745</v>
      </c>
      <c r="D31" s="136">
        <v>1954.3779000000002</v>
      </c>
      <c r="E31" s="136">
        <v>1944.4572</v>
      </c>
      <c r="F31" s="136">
        <v>1725.65065</v>
      </c>
      <c r="G31" s="136">
        <v>1990.7538</v>
      </c>
      <c r="H31" s="184">
        <f>AVERAGE(B31:F31)</f>
        <v>1914.25418</v>
      </c>
      <c r="I31" s="185">
        <f>(H31/G31-1)*100</f>
        <v>-3.8427464008859435</v>
      </c>
      <c r="J31" s="140">
        <v>1442.2545690476193</v>
      </c>
      <c r="K31" s="140">
        <v>1907.6613761904757</v>
      </c>
      <c r="L31" s="140">
        <f>(K31/J31-1)*100</f>
        <v>32.269393845649866</v>
      </c>
    </row>
    <row r="32" spans="1:12" ht="18">
      <c r="A32" s="214" t="s">
        <v>75</v>
      </c>
      <c r="B32" s="215"/>
      <c r="C32" s="215"/>
      <c r="D32" s="215"/>
      <c r="E32" s="215"/>
      <c r="F32" s="215"/>
      <c r="G32" s="216"/>
      <c r="H32" s="216"/>
      <c r="I32" s="216"/>
      <c r="J32" s="216"/>
      <c r="K32" s="216"/>
      <c r="L32" s="216"/>
    </row>
    <row r="33" spans="1:12" ht="18">
      <c r="A33" s="199" t="s">
        <v>84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2021-10-18T01:25:02Z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