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485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<sst xmlns="http://schemas.openxmlformats.org/spreadsheetml/2006/main" count="231" uniqueCount="142">
  <si>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</si>
  <si>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</si>
  <si>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</si>
  <si>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</si>
  <si>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</si>
  <si>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</si>
  <si>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</si>
  <si>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</si>
  <si>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</si>
  <si>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</si>
  <si>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</si>
  <si>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</si>
  <si>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</si>
  <si>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</si>
  <si>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</si>
  <si>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</si>
  <si>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</si>
  <si>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</si>
  <si>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</si>
  <si>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</si>
  <si>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</si>
  <si>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</si>
  <si>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</si>
  <si>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</si>
  <si>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</si>
  <si>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</si>
  <si>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</si>
  <si>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</si>
  <si>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</si>
  <si>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</si>
  <si>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</si>
  <si>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</si>
  <si>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</si>
  <si>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</si>
  <si>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</si>
  <si>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</si>
  <si>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</si>
  <si>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</si>
  <si>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</si>
  <si>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</si>
  <si>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</si>
  <si>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</si>
  <si>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</si>
  <si>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</si>
  <si>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</si>
  <si>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</si>
  <si>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/WN9</t>
  </si>
  <si>
    <t>WHEAT SRW JUL9/d</t>
  </si>
  <si>
    <t>/KWN9</t>
  </si>
  <si>
    <t>WHEAT HRW JUL9/d</t>
  </si>
  <si>
    <t>ABR</t>
  </si>
  <si>
    <t>JUN</t>
  </si>
  <si>
    <t>AGO</t>
  </si>
  <si>
    <t>OCT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</si>
  <si>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</si>
  <si>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</si>
  <si>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</si>
  <si>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</si>
  <si>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</si>
  <si>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</si>
  <si>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</si>
  <si>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</si>
  <si>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</si>
  <si>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</si>
  <si>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</si>
  <si>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</si>
  <si>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</si>
  <si>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</si>
  <si>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</si>
  <si>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</si>
  <si>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</si>
  <si>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</si>
  <si>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</si>
  <si>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</si>
  <si>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</si>
  <si>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</si>
  <si>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</si>
  <si>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</si>
  <si>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</si>
  <si>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solo informativo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</si>
  <si>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</si>
  <si>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</si>
  <si>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</si>
  <si>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</si>
  <si>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</si>
  <si>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</si>
  <si>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</si>
  <si>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</si>
  <si>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</si>
  <si>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</si>
  <si>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</si>
  <si>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</si>
  <si>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</si>
  <si>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</si>
  <si>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</si>
  <si>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</si>
  <si>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</si>
  <si>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</si>
  <si>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</si>
  <si>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</si>
  <si>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</si>
  <si>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/CN9</t>
  </si>
  <si>
    <t>CORN JUL9/d</t>
  </si>
  <si>
    <t>/CU9</t>
  </si>
  <si>
    <t>CORN SEP9/d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</si>
  <si>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</si>
  <si>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</si>
  <si>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</si>
  <si>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</si>
  <si>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</si>
  <si>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</si>
  <si>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</si>
  <si>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</si>
  <si>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</si>
  <si>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</si>
  <si>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</si>
  <si>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</si>
  <si>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</si>
  <si>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</si>
  <si>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</si>
  <si>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</si>
  <si>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Abril</t>
  </si>
  <si>
    <t>Mayo</t>
  </si>
  <si>
    <t>abril</t>
  </si>
  <si>
    <t>mayo</t>
  </si>
  <si>
    <t>junio</t>
  </si>
  <si>
    <t>julio</t>
  </si>
  <si>
    <t>agosto</t>
  </si>
  <si>
    <t>septiembre</t>
  </si>
  <si>
    <t xml:space="preserve"> +N</t>
  </si>
  <si>
    <t>Julio</t>
  </si>
  <si>
    <t xml:space="preserve"> +H USWHEAT</t>
  </si>
  <si>
    <t>Agosto</t>
  </si>
  <si>
    <t>Septiembre</t>
  </si>
  <si>
    <t>Octubre</t>
  </si>
  <si>
    <t>Noviembre</t>
  </si>
  <si>
    <t xml:space="preserve"> +U</t>
  </si>
  <si>
    <t>octubre</t>
  </si>
  <si>
    <t>noviembre</t>
  </si>
  <si>
    <t>diciembre</t>
  </si>
  <si>
    <t>*Primas USWheat.org del 17 de mayo de 2019.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</si>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</sst>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rgb="FFC00000"/>
      </left>
      <right>
        <color indexed="63"/>
      </right>
      <top style="medium">
        <color rgb="FFC00000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C00000"/>
      </top>
      <bottom style="thin">
        <color indexed="8"/>
      </bottom>
    </border>
    <border>
      <left>
        <color indexed="63"/>
      </left>
      <right style="medium">
        <color rgb="FFC00000"/>
      </right>
      <top style="medium">
        <color rgb="FFC00000"/>
      </top>
      <bottom style="thin">
        <color indexed="8"/>
      </bottom>
    </border>
    <border>
      <left style="medium">
        <color rgb="FFC0000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C00000"/>
      </right>
      <top style="thin">
        <color indexed="8"/>
      </top>
      <bottom style="thin">
        <color indexed="8"/>
      </bottom>
    </border>
    <border>
      <left style="medium">
        <color rgb="FFC00000"/>
      </left>
      <right style="thin">
        <color indexed="8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medium">
        <color rgb="FFC00000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31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59" borderId="27" xfId="0" applyNumberFormat="1" applyFont="1" applyFill="1" applyBorder="1" applyAlignment="1" applyProtection="1">
      <alignment horizontal="right" vertical="center"/>
      <protection/>
    </xf>
    <xf numFmtId="4" fontId="52" fillId="59" borderId="29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4" fontId="21" fillId="56" borderId="31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Alignment="1">
      <alignment horizontal="center"/>
    </xf>
    <xf numFmtId="0" fontId="52" fillId="11" borderId="24" xfId="0" applyFont="1" applyFill="1" applyBorder="1" applyAlignment="1">
      <alignment horizontal="left" vertical="center"/>
    </xf>
    <xf numFmtId="0" fontId="0" fillId="64" borderId="27" xfId="0" applyFont="1" applyFill="1" applyBorder="1" applyAlignment="1">
      <alignment horizontal="center"/>
    </xf>
    <xf numFmtId="0" fontId="0" fillId="11" borderId="27" xfId="0" applyFont="1" applyFill="1" applyBorder="1" applyAlignment="1">
      <alignment horizontal="center"/>
    </xf>
    <xf numFmtId="10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52" fillId="0" borderId="36" xfId="0" applyFont="1" applyBorder="1" applyAlignment="1">
      <alignment/>
    </xf>
    <xf numFmtId="0" fontId="52" fillId="0" borderId="37" xfId="0" applyFont="1" applyBorder="1" applyAlignment="1">
      <alignment/>
    </xf>
    <xf numFmtId="0" fontId="52" fillId="0" borderId="38" xfId="0" applyFont="1" applyBorder="1" applyAlignment="1">
      <alignment/>
    </xf>
    <xf numFmtId="0" fontId="0" fillId="64" borderId="39" xfId="0" applyFont="1" applyFill="1" applyBorder="1" applyAlignment="1">
      <alignment horizontal="center"/>
    </xf>
    <xf numFmtId="0" fontId="0" fillId="64" borderId="40" xfId="0" applyFont="1" applyFill="1" applyBorder="1" applyAlignment="1">
      <alignment horizontal="center"/>
    </xf>
    <xf numFmtId="0" fontId="0" fillId="11" borderId="39" xfId="0" applyFont="1" applyFill="1" applyBorder="1" applyAlignment="1">
      <alignment horizontal="center"/>
    </xf>
    <xf numFmtId="0" fontId="0" fillId="11" borderId="40" xfId="0" applyFont="1" applyFill="1" applyBorder="1" applyAlignment="1">
      <alignment horizontal="center"/>
    </xf>
    <xf numFmtId="0" fontId="0" fillId="11" borderId="41" xfId="0" applyFont="1" applyFill="1" applyBorder="1" applyAlignment="1">
      <alignment horizontal="center"/>
    </xf>
    <xf numFmtId="0" fontId="0" fillId="11" borderId="42" xfId="0" applyFill="1" applyBorder="1" applyAlignment="1">
      <alignment horizontal="center" vertical="center"/>
    </xf>
    <xf numFmtId="0" fontId="0" fillId="11" borderId="43" xfId="0" applyFont="1" applyFill="1" applyBorder="1" applyAlignment="1">
      <alignment horizontal="center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2" fillId="0" borderId="47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3</xdr:col>
      <xdr:colOff>323850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705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K24" sqref="K24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79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69" t="str">
        <f>Datos!G21</f>
        <v>Mayo</v>
      </c>
      <c r="F6" s="130">
        <f>Datos!I21</f>
        <v>2019</v>
      </c>
      <c r="G6" s="4"/>
      <c r="H6" s="3"/>
      <c r="I6" s="3"/>
      <c r="J6" s="4" t="str">
        <f>Datos!D21</f>
        <v>Miércoles</v>
      </c>
      <c r="K6" s="4">
        <f>Datos!E21</f>
        <v>22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49" t="s">
        <v>0</v>
      </c>
      <c r="B11" s="149"/>
      <c r="C11" s="149"/>
      <c r="D11" s="149" t="s">
        <v>0</v>
      </c>
      <c r="E11" s="149"/>
      <c r="F11" s="149"/>
      <c r="G11" s="149"/>
      <c r="H11" s="149"/>
      <c r="I11" s="149"/>
      <c r="J11" s="149" t="s">
        <v>1</v>
      </c>
      <c r="K11" s="149"/>
    </row>
    <row r="12" spans="1:11" ht="17.25" customHeight="1">
      <c r="A12" s="150" t="s">
        <v>2</v>
      </c>
      <c r="B12" s="150"/>
      <c r="C12" s="150"/>
      <c r="D12" s="150" t="s">
        <v>3</v>
      </c>
      <c r="E12" s="150"/>
      <c r="F12" s="150"/>
      <c r="G12" s="150"/>
      <c r="H12" s="150"/>
      <c r="I12" s="150"/>
      <c r="J12" s="150" t="s">
        <v>4</v>
      </c>
      <c r="K12" s="15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25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4"/>
      <c r="D15" s="85"/>
      <c r="E15" s="84"/>
      <c r="F15" s="89"/>
      <c r="G15" s="89"/>
      <c r="H15" s="89"/>
      <c r="I15" s="90"/>
      <c r="J15" s="86"/>
      <c r="K15" s="83"/>
      <c r="L15"/>
      <c r="M15"/>
      <c r="N15"/>
      <c r="O15"/>
    </row>
    <row r="16" spans="1:15" ht="19.5" customHeight="1">
      <c r="A16" s="57" t="s">
        <v>44</v>
      </c>
      <c r="B16" s="58"/>
      <c r="C16" s="71"/>
      <c r="D16" s="64"/>
      <c r="E16" s="71"/>
      <c r="F16" s="98"/>
      <c r="G16" s="98"/>
      <c r="H16" s="98"/>
      <c r="I16" s="99"/>
      <c r="J16" s="111"/>
      <c r="K16" s="58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7"/>
      <c r="E17" s="82"/>
      <c r="F17" s="82"/>
      <c r="G17" s="124"/>
      <c r="H17" s="124"/>
      <c r="I17" s="94"/>
      <c r="J17" s="87"/>
      <c r="K17" s="82"/>
      <c r="L17"/>
      <c r="M17"/>
      <c r="N17"/>
      <c r="O17"/>
    </row>
    <row r="18" spans="1:15" ht="19.5" customHeight="1">
      <c r="A18" s="57" t="s">
        <v>50</v>
      </c>
      <c r="B18" s="58"/>
      <c r="C18" s="106"/>
      <c r="D18" s="118"/>
      <c r="E18" s="107"/>
      <c r="F18" s="107"/>
      <c r="G18" s="131"/>
      <c r="H18" s="131"/>
      <c r="I18" s="132"/>
      <c r="J18" s="118"/>
      <c r="K18" s="107"/>
      <c r="L18"/>
      <c r="M18"/>
      <c r="N18"/>
      <c r="O18"/>
    </row>
    <row r="19" spans="1:15" ht="19.5" customHeight="1">
      <c r="A19" s="80" t="s">
        <v>12</v>
      </c>
      <c r="B19" s="83"/>
      <c r="C19" s="81"/>
      <c r="D19" s="87"/>
      <c r="E19" s="82"/>
      <c r="F19" s="82"/>
      <c r="G19" s="124"/>
      <c r="H19" s="124"/>
      <c r="I19" s="94"/>
      <c r="J19" s="87"/>
      <c r="K19" s="82"/>
      <c r="L19"/>
      <c r="M19"/>
      <c r="N19"/>
      <c r="O19"/>
    </row>
    <row r="20" spans="1:15" ht="19.5" customHeight="1">
      <c r="A20" s="16" t="s">
        <v>51</v>
      </c>
      <c r="B20" s="26"/>
      <c r="C20" s="23">
        <f>B21+'Primas SRW'!B8</f>
        <v>577.75</v>
      </c>
      <c r="D20" s="24"/>
      <c r="E20" s="25">
        <f>D21+'Primas HRW'!B8</f>
        <v>592.25</v>
      </c>
      <c r="F20" s="25"/>
      <c r="G20" s="126">
        <f>D21+'Primas HRW'!D8</f>
        <v>617.25</v>
      </c>
      <c r="H20" s="126">
        <f>D21+'Primas HRW'!E8</f>
        <v>587.25</v>
      </c>
      <c r="I20" s="127">
        <f>D21+'Primas HRW'!F8</f>
        <v>572.25</v>
      </c>
      <c r="J20" s="24"/>
      <c r="K20" s="25">
        <f>J21+'Primas maíz'!B9</f>
        <v>459.5</v>
      </c>
      <c r="L20"/>
      <c r="M20"/>
      <c r="N20"/>
      <c r="O20"/>
    </row>
    <row r="21" spans="1:15" ht="19.5" customHeight="1">
      <c r="A21" s="80" t="s">
        <v>13</v>
      </c>
      <c r="B21" s="83">
        <f>Datos!E6</f>
        <v>472.75</v>
      </c>
      <c r="C21" s="81">
        <f>B21+'Primas SRW'!B9</f>
        <v>577.75</v>
      </c>
      <c r="D21" s="87">
        <f>Datos!I6</f>
        <v>432.25</v>
      </c>
      <c r="E21" s="82">
        <f>D21+'Primas HRW'!B9</f>
        <v>587.25</v>
      </c>
      <c r="F21" s="82"/>
      <c r="G21" s="124">
        <f>D21+'Primas HRW'!D9</f>
        <v>612.25</v>
      </c>
      <c r="H21" s="124">
        <f>D21+'Primas HRW'!E9</f>
        <v>582.25</v>
      </c>
      <c r="I21" s="94">
        <f>D21+'Primas HRW'!F9</f>
        <v>567.25</v>
      </c>
      <c r="J21" s="87">
        <f>Datos!N6</f>
        <v>394.5</v>
      </c>
      <c r="K21" s="82">
        <f>J21+'Primas maíz'!B10</f>
        <v>447.5</v>
      </c>
      <c r="L21"/>
      <c r="M21"/>
      <c r="N21"/>
      <c r="O21"/>
    </row>
    <row r="22" spans="1:15" ht="19.5" customHeight="1">
      <c r="A22" s="57" t="s">
        <v>52</v>
      </c>
      <c r="B22" s="58"/>
      <c r="C22" s="106">
        <f>B23+'Primas SRW'!B10</f>
        <v>570.75</v>
      </c>
      <c r="D22" s="118"/>
      <c r="E22" s="107">
        <f>D23+'Primas HRW'!B10</f>
        <v>593</v>
      </c>
      <c r="F22" s="107"/>
      <c r="G22" s="131">
        <f>D23+'Primas HRW'!D10</f>
        <v>618</v>
      </c>
      <c r="H22" s="131">
        <f>D23+'Primas HRW'!E10</f>
        <v>588</v>
      </c>
      <c r="I22" s="132">
        <f>D23+'Primas HRW'!F10</f>
        <v>573</v>
      </c>
      <c r="J22" s="118"/>
      <c r="K22" s="107">
        <f>J23+'Primas maíz'!B11</f>
        <v>451.75</v>
      </c>
      <c r="L22"/>
      <c r="M22"/>
      <c r="N22"/>
      <c r="O22"/>
    </row>
    <row r="23" spans="1:15" ht="19.5" customHeight="1">
      <c r="A23" s="80" t="s">
        <v>14</v>
      </c>
      <c r="B23" s="83">
        <f>Datos!E7</f>
        <v>480.75</v>
      </c>
      <c r="C23" s="81">
        <f>B23+'Primas SRW'!B11</f>
        <v>570.75</v>
      </c>
      <c r="D23" s="87">
        <f>Datos!I7</f>
        <v>443</v>
      </c>
      <c r="E23" s="82">
        <f>D23+'Primas HRW'!B11</f>
        <v>598</v>
      </c>
      <c r="F23" s="82"/>
      <c r="G23" s="124">
        <f>D23+'Primas HRW'!D11</f>
        <v>613</v>
      </c>
      <c r="H23" s="124">
        <f>D23+'Primas HRW'!E11</f>
        <v>583</v>
      </c>
      <c r="I23" s="94">
        <f>D23+'Primas HRW'!F11</f>
        <v>568</v>
      </c>
      <c r="J23" s="87">
        <f>Datos!N7</f>
        <v>403.75</v>
      </c>
      <c r="K23" s="82">
        <f>J23+'Primas maíz'!B12</f>
        <v>458.75</v>
      </c>
      <c r="L23"/>
      <c r="M23"/>
      <c r="N23"/>
      <c r="O23"/>
    </row>
    <row r="24" spans="1:15" ht="19.5" customHeight="1">
      <c r="A24" s="16" t="s">
        <v>53</v>
      </c>
      <c r="B24" s="26"/>
      <c r="C24" s="23"/>
      <c r="D24" s="24"/>
      <c r="E24" s="25"/>
      <c r="F24" s="25"/>
      <c r="G24" s="25"/>
      <c r="H24" s="25"/>
      <c r="I24" s="23"/>
      <c r="J24" s="24"/>
      <c r="K24" s="25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7"/>
      <c r="E25" s="82"/>
      <c r="F25" s="82"/>
      <c r="G25" s="82"/>
      <c r="H25" s="82"/>
      <c r="I25" s="81"/>
      <c r="J25" s="87"/>
      <c r="K25" s="82"/>
      <c r="L25"/>
      <c r="M25"/>
      <c r="N25"/>
      <c r="O25"/>
    </row>
    <row r="26" spans="1:15" ht="19.5" customHeight="1">
      <c r="A26" s="57" t="s">
        <v>15</v>
      </c>
      <c r="B26" s="58">
        <f>Datos!E8</f>
        <v>494.25</v>
      </c>
      <c r="C26" s="106"/>
      <c r="D26" s="118">
        <f>Datos!I8</f>
        <v>464</v>
      </c>
      <c r="E26" s="107"/>
      <c r="F26" s="107"/>
      <c r="G26" s="107"/>
      <c r="H26" s="107"/>
      <c r="I26" s="106"/>
      <c r="J26" s="118">
        <f>Datos!N8</f>
        <v>412.75</v>
      </c>
      <c r="K26" s="107"/>
      <c r="L26"/>
      <c r="M26"/>
      <c r="N26"/>
      <c r="O26"/>
    </row>
    <row r="27" spans="1:15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80" t="s">
        <v>11</v>
      </c>
      <c r="B28" s="83">
        <f>Datos!E9</f>
        <v>507</v>
      </c>
      <c r="C28" s="81"/>
      <c r="D28" s="87">
        <f>Datos!I9</f>
        <v>484.25</v>
      </c>
      <c r="E28" s="82"/>
      <c r="F28" s="82"/>
      <c r="G28" s="82"/>
      <c r="H28" s="82"/>
      <c r="I28" s="81"/>
      <c r="J28" s="87">
        <f>Datos!N9</f>
        <v>422.75</v>
      </c>
      <c r="K28" s="82"/>
      <c r="L28"/>
      <c r="M28"/>
      <c r="N28"/>
      <c r="O28"/>
    </row>
    <row r="29" spans="1:15" ht="19.5" customHeight="1">
      <c r="A29" s="16" t="s">
        <v>12</v>
      </c>
      <c r="B29" s="26">
        <f>Datos!E10</f>
        <v>512.25</v>
      </c>
      <c r="C29" s="23"/>
      <c r="D29" s="24">
        <f>Datos!I10</f>
        <v>497.5</v>
      </c>
      <c r="E29" s="25"/>
      <c r="F29" s="25"/>
      <c r="G29" s="25"/>
      <c r="H29" s="25"/>
      <c r="I29" s="23"/>
      <c r="J29" s="24">
        <f>Datos!N10</f>
        <v>426.25</v>
      </c>
      <c r="K29" s="25"/>
      <c r="L29"/>
      <c r="M29"/>
      <c r="N29"/>
      <c r="O29"/>
    </row>
    <row r="30" spans="1:15" ht="19.5" customHeight="1">
      <c r="A30" s="80" t="s">
        <v>13</v>
      </c>
      <c r="B30" s="83">
        <f>Datos!E11</f>
        <v>509.75</v>
      </c>
      <c r="C30" s="81"/>
      <c r="D30" s="87">
        <f>Datos!I11</f>
        <v>504.75</v>
      </c>
      <c r="E30" s="82"/>
      <c r="F30" s="82"/>
      <c r="G30" s="82"/>
      <c r="H30" s="82"/>
      <c r="I30" s="81"/>
      <c r="J30" s="87">
        <f>Datos!N11</f>
        <v>429</v>
      </c>
      <c r="K30" s="82"/>
      <c r="L30"/>
      <c r="M30"/>
      <c r="N30"/>
      <c r="O30"/>
    </row>
    <row r="31" spans="1:15" ht="19.5" customHeight="1">
      <c r="A31" s="16" t="s">
        <v>14</v>
      </c>
      <c r="B31" s="26">
        <f>Datos!E12</f>
        <v>516.5</v>
      </c>
      <c r="C31" s="23"/>
      <c r="D31" s="24">
        <f>Datos!I12</f>
        <v>518</v>
      </c>
      <c r="E31" s="25"/>
      <c r="F31" s="25"/>
      <c r="G31" s="25"/>
      <c r="H31" s="25"/>
      <c r="I31" s="23"/>
      <c r="J31" s="24">
        <f>Datos!N12</f>
        <v>412.25</v>
      </c>
      <c r="K31" s="25"/>
      <c r="L31"/>
      <c r="M31"/>
      <c r="N31"/>
      <c r="O31"/>
    </row>
    <row r="32" spans="1:15" ht="19.5" customHeight="1">
      <c r="A32" s="80" t="s">
        <v>15</v>
      </c>
      <c r="B32" s="100">
        <f>Datos!E13</f>
        <v>529</v>
      </c>
      <c r="C32" s="81"/>
      <c r="D32" s="87">
        <f>Datos!I13</f>
        <v>535.75</v>
      </c>
      <c r="E32" s="82"/>
      <c r="F32" s="82"/>
      <c r="G32" s="82"/>
      <c r="H32" s="82"/>
      <c r="I32" s="81"/>
      <c r="J32" s="87">
        <f>Datos!N13</f>
        <v>413.25</v>
      </c>
      <c r="K32" s="82"/>
      <c r="L32"/>
      <c r="M32"/>
      <c r="N32"/>
      <c r="O32"/>
    </row>
    <row r="33" spans="1:15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1">
        <f>Datos!E14</f>
        <v>538</v>
      </c>
      <c r="C34" s="23"/>
      <c r="D34" s="62">
        <f>Datos!I14</f>
        <v>548.75</v>
      </c>
      <c r="E34" s="25"/>
      <c r="F34" s="25"/>
      <c r="G34" s="25"/>
      <c r="H34" s="25"/>
      <c r="I34" s="23"/>
      <c r="J34" s="62"/>
      <c r="K34" s="25"/>
      <c r="L34"/>
      <c r="M34"/>
      <c r="N34"/>
      <c r="O34"/>
    </row>
    <row r="35" spans="1:15" ht="19.5" customHeight="1">
      <c r="A35" s="101" t="s">
        <v>12</v>
      </c>
      <c r="B35" s="100">
        <f>Datos!E15</f>
        <v>541.25</v>
      </c>
      <c r="C35" s="102"/>
      <c r="D35" s="103">
        <f>Datos!I15</f>
        <v>556.25</v>
      </c>
      <c r="E35" s="102"/>
      <c r="F35" s="102"/>
      <c r="G35" s="102"/>
      <c r="H35" s="102"/>
      <c r="I35" s="102"/>
      <c r="J35" s="103"/>
      <c r="K35" s="100"/>
      <c r="L35"/>
      <c r="M35"/>
      <c r="N35"/>
      <c r="O35"/>
    </row>
    <row r="36" spans="1:15" ht="19.5" customHeight="1">
      <c r="A36" s="16" t="s">
        <v>13</v>
      </c>
      <c r="B36" s="61">
        <f>Datos!E16</f>
        <v>534</v>
      </c>
      <c r="C36" s="23"/>
      <c r="D36" s="62">
        <f>Datos!I16</f>
        <v>543.25</v>
      </c>
      <c r="E36" s="25"/>
      <c r="F36" s="25"/>
      <c r="G36" s="25"/>
      <c r="H36" s="25"/>
      <c r="I36" s="23"/>
      <c r="J36" s="62">
        <f>Datos!N14</f>
        <v>430.75</v>
      </c>
      <c r="K36" s="25"/>
      <c r="L36"/>
      <c r="M36"/>
      <c r="N36"/>
      <c r="O36"/>
    </row>
    <row r="37" spans="1:15" ht="19.5" customHeight="1">
      <c r="A37" s="101" t="s">
        <v>14</v>
      </c>
      <c r="B37" s="100"/>
      <c r="C37" s="104"/>
      <c r="D37" s="103"/>
      <c r="E37" s="104"/>
      <c r="F37" s="104"/>
      <c r="G37" s="104"/>
      <c r="H37" s="104"/>
      <c r="I37" s="104"/>
      <c r="J37" s="103"/>
      <c r="K37" s="105"/>
      <c r="L37"/>
      <c r="M37"/>
      <c r="N37"/>
      <c r="O37"/>
    </row>
    <row r="38" spans="1:15" ht="19.5" customHeight="1">
      <c r="A38" s="57" t="s">
        <v>15</v>
      </c>
      <c r="B38" s="58"/>
      <c r="C38" s="71"/>
      <c r="D38" s="64"/>
      <c r="E38" s="71"/>
      <c r="F38" s="71"/>
      <c r="G38" s="71"/>
      <c r="H38" s="71"/>
      <c r="I38" s="71"/>
      <c r="J38" s="62">
        <f>Datos!N15</f>
        <v>417.75</v>
      </c>
      <c r="K38" s="58"/>
      <c r="L38"/>
      <c r="M38"/>
      <c r="N38"/>
      <c r="O38"/>
    </row>
    <row r="39" spans="1:15" ht="19.5" customHeight="1">
      <c r="A39" s="5"/>
      <c r="B39" s="67"/>
      <c r="C39" s="68"/>
      <c r="D39" s="68"/>
      <c r="E39" s="68"/>
      <c r="F39" s="68"/>
      <c r="G39" s="68"/>
      <c r="H39" s="68"/>
      <c r="I39" s="68"/>
      <c r="J39" s="68"/>
      <c r="K39" s="68"/>
      <c r="L39"/>
      <c r="M39"/>
      <c r="N39"/>
      <c r="O39"/>
    </row>
    <row r="40" spans="1:15" ht="19.5" customHeight="1">
      <c r="A40" s="28" t="s">
        <v>75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4"/>
      <c r="B1" s="74"/>
      <c r="C1" s="74"/>
      <c r="D1" s="74"/>
      <c r="E1" s="74"/>
      <c r="F1" s="2"/>
      <c r="G1" s="2"/>
      <c r="H1" s="2"/>
      <c r="I1" s="2"/>
      <c r="J1" s="2"/>
      <c r="K1" s="2"/>
    </row>
    <row r="2" spans="1:11" ht="18">
      <c r="A2" s="74"/>
      <c r="B2" s="74"/>
      <c r="C2" s="74"/>
      <c r="D2" s="74"/>
      <c r="E2" s="74"/>
      <c r="F2" s="2"/>
      <c r="G2" s="2"/>
      <c r="H2" s="2"/>
      <c r="I2" s="2"/>
      <c r="J2" s="2"/>
      <c r="K2" s="2"/>
    </row>
    <row r="3" spans="1:11" ht="18">
      <c r="A3" s="74"/>
      <c r="B3" s="74"/>
      <c r="C3" s="74"/>
      <c r="D3" s="74"/>
      <c r="E3" s="74"/>
      <c r="F3" s="2"/>
      <c r="G3" s="2"/>
      <c r="H3" s="2"/>
      <c r="I3" s="2"/>
      <c r="J3" s="2"/>
      <c r="K3" s="2"/>
    </row>
    <row r="4" spans="1:11" ht="18">
      <c r="A4" s="74"/>
      <c r="B4" s="74"/>
      <c r="C4" s="74"/>
      <c r="D4" s="74"/>
      <c r="E4" s="74"/>
      <c r="F4" s="2"/>
      <c r="G4" s="2"/>
      <c r="H4" s="2"/>
      <c r="I4" s="2"/>
      <c r="J4" s="2"/>
      <c r="K4" s="2"/>
    </row>
    <row r="5" spans="1:11" ht="20.25" customHeight="1">
      <c r="A5" s="75"/>
      <c r="B5" s="75"/>
      <c r="C5" s="75"/>
      <c r="D5" s="75"/>
      <c r="E5" s="75"/>
      <c r="F5" s="3"/>
      <c r="G5" s="3"/>
      <c r="H5" s="3"/>
      <c r="I5" s="3"/>
      <c r="J5" s="3"/>
      <c r="K5" s="3"/>
    </row>
    <row r="6" spans="1:11" ht="21" customHeight="1">
      <c r="A6" s="75"/>
      <c r="B6" s="75"/>
      <c r="C6" s="75"/>
      <c r="D6" s="75"/>
      <c r="E6" s="75"/>
      <c r="F6" s="3"/>
      <c r="G6" s="3"/>
      <c r="H6" s="3"/>
      <c r="I6" s="3"/>
      <c r="J6" s="3"/>
      <c r="K6" s="3"/>
    </row>
    <row r="7" spans="1:11" ht="15.75">
      <c r="A7" s="76"/>
      <c r="B7" s="76"/>
      <c r="C7" s="76"/>
      <c r="D7" s="76"/>
      <c r="E7" s="77" t="str">
        <f>Datos!G21</f>
        <v>Mayo</v>
      </c>
      <c r="F7" s="3">
        <f>Datos!I21</f>
        <v>2019</v>
      </c>
      <c r="G7" s="3"/>
      <c r="H7" s="3"/>
      <c r="I7" s="3"/>
      <c r="J7" s="4" t="str">
        <f>Datos!D21</f>
        <v>Miércoles</v>
      </c>
      <c r="K7" s="3">
        <f>Datos!E21</f>
        <v>22</v>
      </c>
    </row>
    <row r="8" spans="1:11" ht="6" customHeight="1">
      <c r="A8" s="75"/>
      <c r="B8" s="75"/>
      <c r="C8" s="75"/>
      <c r="D8" s="75"/>
      <c r="E8" s="3"/>
      <c r="F8" s="3"/>
      <c r="G8" s="3"/>
      <c r="H8" s="3"/>
      <c r="I8" s="3"/>
      <c r="J8" s="3"/>
      <c r="K8" s="3"/>
    </row>
    <row r="9" spans="1:11" ht="15.75">
      <c r="A9" s="151" t="s">
        <v>74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2" t="s">
        <v>0</v>
      </c>
      <c r="C11" s="152"/>
      <c r="D11" s="153" t="s">
        <v>0</v>
      </c>
      <c r="E11" s="153"/>
      <c r="F11" s="153"/>
      <c r="G11" s="153"/>
      <c r="H11" s="153"/>
      <c r="I11" s="153"/>
      <c r="J11" s="154" t="s">
        <v>1</v>
      </c>
      <c r="K11" s="154"/>
    </row>
    <row r="12" spans="1:11" ht="15.75">
      <c r="A12" s="8"/>
      <c r="B12" s="155" t="s">
        <v>2</v>
      </c>
      <c r="C12" s="155"/>
      <c r="D12" s="156" t="s">
        <v>3</v>
      </c>
      <c r="E12" s="156"/>
      <c r="F12" s="156"/>
      <c r="G12" s="156"/>
      <c r="H12" s="156"/>
      <c r="I12" s="156"/>
      <c r="J12" s="157" t="s">
        <v>4</v>
      </c>
      <c r="K12" s="15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7" t="s">
        <v>43</v>
      </c>
      <c r="B15" s="58"/>
      <c r="C15" s="79"/>
      <c r="D15" s="59"/>
      <c r="E15" s="71"/>
      <c r="F15" s="71"/>
      <c r="G15" s="98"/>
      <c r="H15" s="98"/>
      <c r="I15" s="99"/>
      <c r="J15" s="59"/>
      <c r="K15" s="93"/>
    </row>
    <row r="16" spans="1:11" ht="19.5" customHeight="1">
      <c r="A16" s="53" t="s">
        <v>44</v>
      </c>
      <c r="B16" s="54"/>
      <c r="C16" s="95"/>
      <c r="D16" s="56"/>
      <c r="E16" s="55"/>
      <c r="F16" s="55"/>
      <c r="G16" s="96"/>
      <c r="H16" s="96"/>
      <c r="I16" s="96"/>
      <c r="J16" s="63"/>
      <c r="K16" s="54"/>
    </row>
    <row r="17" spans="1:11" ht="19.5" customHeight="1">
      <c r="A17" s="16" t="s">
        <v>11</v>
      </c>
      <c r="B17" s="61"/>
      <c r="C17" s="79"/>
      <c r="D17" s="61"/>
      <c r="E17" s="25"/>
      <c r="F17" s="25"/>
      <c r="G17" s="126"/>
      <c r="H17" s="126"/>
      <c r="I17" s="127"/>
      <c r="J17" s="64"/>
      <c r="K17" s="93"/>
    </row>
    <row r="18" spans="1:11" ht="19.5" customHeight="1">
      <c r="A18" s="53" t="s">
        <v>50</v>
      </c>
      <c r="B18" s="54"/>
      <c r="C18" s="95"/>
      <c r="D18" s="56"/>
      <c r="E18" s="55"/>
      <c r="F18" s="96"/>
      <c r="G18" s="96"/>
      <c r="H18" s="96"/>
      <c r="I18" s="97"/>
      <c r="J18" s="56"/>
      <c r="K18" s="54"/>
    </row>
    <row r="19" spans="1:11" ht="19.5" customHeight="1">
      <c r="A19" s="57" t="s">
        <v>12</v>
      </c>
      <c r="B19" s="58"/>
      <c r="C19" s="71"/>
      <c r="D19" s="64"/>
      <c r="E19" s="71"/>
      <c r="F19" s="71"/>
      <c r="G19" s="98"/>
      <c r="H19" s="126"/>
      <c r="I19" s="127"/>
      <c r="J19" s="64"/>
      <c r="K19" s="93"/>
    </row>
    <row r="20" spans="1:11" ht="19.5" customHeight="1">
      <c r="A20" s="53" t="s">
        <v>51</v>
      </c>
      <c r="B20" s="54"/>
      <c r="C20" s="55">
        <v>212.3</v>
      </c>
      <c r="D20" s="63"/>
      <c r="E20" s="55">
        <v>217.6</v>
      </c>
      <c r="F20" s="55" t="s">
        <v>45</v>
      </c>
      <c r="G20" s="96">
        <f>BUSHEL!G20*TONELADA!$B$43</f>
        <v>226.80234</v>
      </c>
      <c r="H20" s="96">
        <f>BUSHEL!H20*TONELADA!$B$43</f>
        <v>215.77913999999998</v>
      </c>
      <c r="I20" s="96">
        <f>BUSHEL!I20*TONELADA!$B$43</f>
        <v>210.26754</v>
      </c>
      <c r="J20" s="63"/>
      <c r="K20" s="54">
        <f>BUSHEL!K20*$E$43</f>
        <v>180.89596</v>
      </c>
    </row>
    <row r="21" spans="1:11" ht="19.5" customHeight="1">
      <c r="A21" s="16" t="s">
        <v>13</v>
      </c>
      <c r="B21" s="61">
        <f>BUSHEL!B21*TONELADA!$B$43</f>
        <v>173.70726</v>
      </c>
      <c r="C21" s="23">
        <v>212.3</v>
      </c>
      <c r="D21" s="62">
        <f>BUSHEL!D21*BUSHEL!B42</f>
        <v>158.82594</v>
      </c>
      <c r="E21" s="25">
        <v>215.7</v>
      </c>
      <c r="F21" s="25"/>
      <c r="G21" s="126">
        <f>BUSHEL!G21*TONELADA!$B$43</f>
        <v>224.96514</v>
      </c>
      <c r="H21" s="126">
        <f>BUSHEL!H21*TONELADA!$B$43</f>
        <v>213.94194</v>
      </c>
      <c r="I21" s="127">
        <f>BUSHEL!I21*TONELADA!$B$43</f>
        <v>208.43034</v>
      </c>
      <c r="J21" s="62">
        <f>BUSHEL!J21*$E$43</f>
        <v>155.30676</v>
      </c>
      <c r="K21" s="93">
        <f>BUSHEL!K21*$E$43</f>
        <v>176.1718</v>
      </c>
    </row>
    <row r="22" spans="1:11" ht="19.5" customHeight="1">
      <c r="A22" s="53" t="s">
        <v>52</v>
      </c>
      <c r="B22" s="54"/>
      <c r="C22" s="72">
        <v>209.7</v>
      </c>
      <c r="D22" s="63"/>
      <c r="E22" s="72">
        <v>217.9</v>
      </c>
      <c r="F22" s="72"/>
      <c r="G22" s="96">
        <f>BUSHEL!G22*TONELADA!$B$43</f>
        <v>227.07792</v>
      </c>
      <c r="H22" s="96">
        <f>BUSHEL!H22*TONELADA!$B$43</f>
        <v>216.05472</v>
      </c>
      <c r="I22" s="96">
        <f>BUSHEL!I22*TONELADA!$B$43</f>
        <v>210.54312</v>
      </c>
      <c r="J22" s="63"/>
      <c r="K22" s="54">
        <f>BUSHEL!K22*$E$43</f>
        <v>177.84493999999998</v>
      </c>
    </row>
    <row r="23" spans="1:11" ht="19.5" customHeight="1">
      <c r="A23" s="57" t="s">
        <v>14</v>
      </c>
      <c r="B23" s="58">
        <f>BUSHEL!B23*TONELADA!$B$43</f>
        <v>176.64678</v>
      </c>
      <c r="C23" s="106">
        <v>209.7</v>
      </c>
      <c r="D23" s="62">
        <f>BUSHEL!D23*BUSHEL!B42</f>
        <v>162.77591999999999</v>
      </c>
      <c r="E23" s="106">
        <v>219.7</v>
      </c>
      <c r="F23" s="106"/>
      <c r="G23" s="126">
        <f>BUSHEL!G23*TONELADA!$B$43</f>
        <v>225.24071999999998</v>
      </c>
      <c r="H23" s="126">
        <f>BUSHEL!H23*TONELADA!$B$43</f>
        <v>214.21752</v>
      </c>
      <c r="I23" s="127">
        <f>BUSHEL!I23*TONELADA!$B$43</f>
        <v>208.70592</v>
      </c>
      <c r="J23" s="64">
        <f>BUSHEL!J23*$E$43</f>
        <v>158.9483</v>
      </c>
      <c r="K23" s="93">
        <f>BUSHEL!K23*$E$43</f>
        <v>180.6007</v>
      </c>
    </row>
    <row r="24" spans="1:11" ht="19.5" customHeight="1">
      <c r="A24" s="53" t="s">
        <v>53</v>
      </c>
      <c r="B24" s="54"/>
      <c r="C24" s="55"/>
      <c r="D24" s="63"/>
      <c r="E24" s="55"/>
      <c r="F24" s="55"/>
      <c r="G24" s="55"/>
      <c r="H24" s="72"/>
      <c r="I24" s="72"/>
      <c r="J24" s="63"/>
      <c r="K24" s="73"/>
    </row>
    <row r="25" spans="1:11" ht="19.5" customHeight="1">
      <c r="A25" s="57" t="s">
        <v>38</v>
      </c>
      <c r="B25" s="58"/>
      <c r="C25" s="71"/>
      <c r="D25" s="64"/>
      <c r="E25" s="71"/>
      <c r="F25" s="71"/>
      <c r="G25" s="71"/>
      <c r="H25" s="106"/>
      <c r="I25" s="106"/>
      <c r="J25" s="64"/>
      <c r="K25" s="107"/>
    </row>
    <row r="26" spans="1:11" ht="19.5" customHeight="1">
      <c r="A26" s="53" t="s">
        <v>15</v>
      </c>
      <c r="B26" s="54">
        <f>BUSHEL!B26*TONELADA!$B$43</f>
        <v>181.60721999999998</v>
      </c>
      <c r="C26" s="55"/>
      <c r="D26" s="63">
        <f>BUSHEL!D26*BUSHEL!B42</f>
        <v>170.49215999999998</v>
      </c>
      <c r="E26" s="55"/>
      <c r="F26" s="55"/>
      <c r="G26" s="55"/>
      <c r="H26" s="55"/>
      <c r="I26" s="55"/>
      <c r="J26" s="63">
        <f>BUSHEL!J26*$E$43</f>
        <v>162.49141999999998</v>
      </c>
      <c r="K26" s="54"/>
    </row>
    <row r="27" spans="1:11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1">
        <f>BUSHEL!B28*TONELADA!$B$43</f>
        <v>186.29208</v>
      </c>
      <c r="C28" s="23"/>
      <c r="D28" s="62">
        <f>BUSHEL!D28*BUSHEL!B42</f>
        <v>177.93282</v>
      </c>
      <c r="E28" s="25"/>
      <c r="F28" s="25"/>
      <c r="G28" s="25"/>
      <c r="H28" s="25"/>
      <c r="I28" s="23"/>
      <c r="J28" s="62">
        <f>BUSHEL!J28*$E$43</f>
        <v>166.42821999999998</v>
      </c>
      <c r="K28" s="25"/>
    </row>
    <row r="29" spans="1:11" ht="19.5" customHeight="1">
      <c r="A29" s="53" t="s">
        <v>12</v>
      </c>
      <c r="B29" s="54">
        <f>BUSHEL!B29*TONELADA!$B$43</f>
        <v>188.22114</v>
      </c>
      <c r="C29" s="55"/>
      <c r="D29" s="63">
        <f>IF(BUSHEL!D29&gt;0,BUSHEL!D29*TONELADA!$B$43,"")</f>
        <v>182.8014</v>
      </c>
      <c r="E29" s="55"/>
      <c r="F29" s="55"/>
      <c r="G29" s="55"/>
      <c r="H29" s="55"/>
      <c r="I29" s="55"/>
      <c r="J29" s="63">
        <f>BUSHEL!J29*$E$43</f>
        <v>167.8061</v>
      </c>
      <c r="K29" s="54"/>
    </row>
    <row r="30" spans="1:11" ht="19.5" customHeight="1">
      <c r="A30" s="16" t="s">
        <v>13</v>
      </c>
      <c r="B30" s="61">
        <f>BUSHEL!B30*TONELADA!$B$43</f>
        <v>187.30254</v>
      </c>
      <c r="C30" s="23"/>
      <c r="D30" s="62">
        <f>IF(BUSHEL!D30&gt;0,BUSHEL!D30*TONELADA!$B$43,"")</f>
        <v>185.46534</v>
      </c>
      <c r="E30" s="25"/>
      <c r="F30" s="25"/>
      <c r="G30" s="25"/>
      <c r="H30" s="25"/>
      <c r="I30" s="23"/>
      <c r="J30" s="62">
        <f>BUSHEL!J30*$E$43</f>
        <v>168.88871999999998</v>
      </c>
      <c r="K30" s="25"/>
    </row>
    <row r="31" spans="1:11" ht="19.5" customHeight="1">
      <c r="A31" s="53" t="s">
        <v>14</v>
      </c>
      <c r="B31" s="54">
        <f>BUSHEL!B31*TONELADA!$B$43</f>
        <v>189.78276</v>
      </c>
      <c r="C31" s="72"/>
      <c r="D31" s="63">
        <f>IF(BUSHEL!D31&gt;0,BUSHEL!D31*TONELADA!$B$43,"")</f>
        <v>190.33392</v>
      </c>
      <c r="E31" s="72"/>
      <c r="F31" s="72"/>
      <c r="G31" s="72"/>
      <c r="H31" s="72"/>
      <c r="I31" s="72"/>
      <c r="J31" s="63">
        <f>BUSHEL!J31*$E$43</f>
        <v>162.29458</v>
      </c>
      <c r="K31" s="73"/>
    </row>
    <row r="32" spans="1:11" ht="19.5" customHeight="1">
      <c r="A32" s="57" t="s">
        <v>15</v>
      </c>
      <c r="B32" s="61">
        <f>BUSHEL!B32*TONELADA!$B$43</f>
        <v>194.37575999999999</v>
      </c>
      <c r="C32" s="71"/>
      <c r="D32" s="62">
        <f>IF(BUSHEL!D32&gt;0,BUSHEL!D32*TONELADA!$B$43,"")</f>
        <v>196.85598</v>
      </c>
      <c r="E32" s="71"/>
      <c r="F32" s="71"/>
      <c r="G32" s="71"/>
      <c r="H32" s="71"/>
      <c r="I32" s="71"/>
      <c r="J32" s="62">
        <f>BUSHEL!J32*$E$43</f>
        <v>162.68825999999999</v>
      </c>
      <c r="K32" s="58"/>
    </row>
    <row r="33" spans="1:11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61">
        <f>BUSHEL!B34*TONELADA!$B$43</f>
        <v>197.68272</v>
      </c>
      <c r="C34" s="23"/>
      <c r="D34" s="62">
        <f>IF(BUSHEL!D34&gt;0,BUSHEL!D34*TONELADA!$B$43,"")</f>
        <v>201.6327</v>
      </c>
      <c r="E34" s="25"/>
      <c r="F34" s="25"/>
      <c r="G34" s="25"/>
      <c r="H34" s="25"/>
      <c r="I34" s="23"/>
      <c r="J34" s="62"/>
      <c r="K34" s="25"/>
    </row>
    <row r="35" spans="1:11" ht="19.5" customHeight="1">
      <c r="A35" s="53" t="s">
        <v>12</v>
      </c>
      <c r="B35" s="54">
        <f>BUSHEL!B35*TONELADA!$B$43</f>
        <v>198.8769</v>
      </c>
      <c r="C35" s="55"/>
      <c r="D35" s="63">
        <f>IF(BUSHEL!D35&gt;0,BUSHEL!D35*TONELADA!$B$43,"")</f>
        <v>204.3885</v>
      </c>
      <c r="E35" s="55"/>
      <c r="F35" s="55"/>
      <c r="G35" s="55"/>
      <c r="H35" s="55"/>
      <c r="I35" s="55"/>
      <c r="J35" s="63"/>
      <c r="K35" s="54"/>
    </row>
    <row r="36" spans="1:11" ht="19.5" customHeight="1">
      <c r="A36" s="16" t="s">
        <v>13</v>
      </c>
      <c r="B36" s="61">
        <f>BUSHEL!B36*TONELADA!$B$43</f>
        <v>196.21295999999998</v>
      </c>
      <c r="C36" s="23"/>
      <c r="D36" s="62">
        <f>IF(BUSHEL!D36&gt;0,BUSHEL!D36*TONELADA!$B$43,"")</f>
        <v>199.61177999999998</v>
      </c>
      <c r="E36" s="25"/>
      <c r="F36" s="25"/>
      <c r="G36" s="25"/>
      <c r="H36" s="25"/>
      <c r="I36" s="23"/>
      <c r="J36" s="62">
        <f>BUSHEL!J36*$E$43</f>
        <v>169.57765999999998</v>
      </c>
      <c r="K36" s="25"/>
    </row>
    <row r="37" spans="1:11" ht="19.5" customHeight="1">
      <c r="A37" s="70" t="s">
        <v>14</v>
      </c>
      <c r="B37" s="54"/>
      <c r="C37" s="72"/>
      <c r="D37" s="63"/>
      <c r="E37" s="72"/>
      <c r="F37" s="72"/>
      <c r="G37" s="72"/>
      <c r="H37" s="72"/>
      <c r="I37" s="72"/>
      <c r="J37" s="63"/>
      <c r="K37" s="73"/>
    </row>
    <row r="38" spans="1:11" ht="19.5" customHeight="1">
      <c r="A38" s="57" t="s">
        <v>15</v>
      </c>
      <c r="B38" s="58"/>
      <c r="C38" s="71"/>
      <c r="D38" s="64"/>
      <c r="E38" s="71"/>
      <c r="F38" s="71"/>
      <c r="G38" s="71"/>
      <c r="H38" s="71"/>
      <c r="I38" s="71"/>
      <c r="J38" s="62">
        <f>BUSHEL!J38*$E$43</f>
        <v>164.45981999999998</v>
      </c>
      <c r="K38" s="58"/>
    </row>
    <row r="39" spans="1:11" ht="19.5" customHeight="1">
      <c r="A39" s="91"/>
      <c r="B39" s="92"/>
      <c r="C39" s="92"/>
      <c r="D39" s="92"/>
      <c r="E39" s="92"/>
      <c r="F39" s="92"/>
      <c r="G39" s="92"/>
      <c r="H39" s="92"/>
      <c r="I39" s="92"/>
      <c r="J39" s="66"/>
      <c r="K39" s="92"/>
    </row>
    <row r="40" spans="1:11" ht="19.5" customHeight="1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19.5" customHeight="1">
      <c r="A41" s="28" t="s">
        <v>75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ht="15">
      <c r="A42" s="31" t="s">
        <v>16</v>
      </c>
    </row>
    <row r="43" spans="1:5" ht="15">
      <c r="A43" s="39" t="s">
        <v>18</v>
      </c>
      <c r="B43" s="40">
        <v>0.36744</v>
      </c>
      <c r="D43" s="39" t="s">
        <v>19</v>
      </c>
      <c r="E43" s="1">
        <v>0.39368</v>
      </c>
    </row>
    <row r="44" spans="1:11" ht="15.75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6" spans="1:2" ht="15.75">
      <c r="A46" s="34"/>
      <c r="B46" s="32"/>
    </row>
    <row r="47" spans="1:2" ht="15">
      <c r="A47" s="37"/>
      <c r="B47" s="33"/>
    </row>
    <row r="48" spans="1:2" ht="15">
      <c r="A48" s="37"/>
      <c r="B48" s="33"/>
    </row>
    <row r="49" spans="1:2" ht="15">
      <c r="A49" s="37"/>
      <c r="B49" s="35"/>
    </row>
    <row r="50" spans="1:2" ht="15">
      <c r="A50" s="36"/>
      <c r="B50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" right="0.7" top="0.75" bottom="0.75" header="0.3" footer="0.3"/>
  <pageSetup fitToHeight="1" fitToWidth="1"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12">
        <v>2019</v>
      </c>
      <c r="B5" s="113"/>
      <c r="C5" s="114"/>
    </row>
    <row r="6" spans="1:3" ht="15">
      <c r="A6" s="47" t="s">
        <v>121</v>
      </c>
      <c r="B6" s="88"/>
      <c r="C6" s="108"/>
    </row>
    <row r="7" spans="1:3" ht="15">
      <c r="A7" s="44" t="s">
        <v>122</v>
      </c>
      <c r="B7" s="48"/>
      <c r="C7" s="48"/>
    </row>
    <row r="8" spans="1:3" ht="15">
      <c r="A8" s="47" t="s">
        <v>125</v>
      </c>
      <c r="B8" s="88">
        <v>105</v>
      </c>
      <c r="C8" s="108" t="s">
        <v>129</v>
      </c>
    </row>
    <row r="9" spans="1:3" ht="15">
      <c r="A9" s="44" t="s">
        <v>130</v>
      </c>
      <c r="B9" s="48">
        <v>105</v>
      </c>
      <c r="C9" s="48" t="s">
        <v>129</v>
      </c>
    </row>
    <row r="10" spans="1:3" ht="15">
      <c r="A10" s="47" t="s">
        <v>132</v>
      </c>
      <c r="B10" s="88">
        <v>90</v>
      </c>
      <c r="C10" s="108" t="s">
        <v>136</v>
      </c>
    </row>
    <row r="11" spans="1:3" ht="15">
      <c r="A11" s="44" t="s">
        <v>133</v>
      </c>
      <c r="B11" s="48">
        <v>90</v>
      </c>
      <c r="C11" s="48" t="s">
        <v>136</v>
      </c>
    </row>
    <row r="12" spans="1:3" ht="15">
      <c r="A12" s="47" t="s">
        <v>134</v>
      </c>
      <c r="B12" s="88"/>
      <c r="C12" s="108"/>
    </row>
    <row r="13" spans="1:3" ht="15">
      <c r="A13" s="44" t="s">
        <v>135</v>
      </c>
      <c r="B13" s="48"/>
      <c r="C13" s="48"/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9" ht="15">
      <c r="B29" t="s">
        <v>78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B11" sqref="B11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8"/>
      <c r="C1" s="158"/>
      <c r="D1" s="158"/>
      <c r="E1" s="158"/>
      <c r="F1" s="158"/>
    </row>
    <row r="2" spans="1:6" ht="15.75">
      <c r="A2" s="46"/>
      <c r="B2" s="159" t="s">
        <v>0</v>
      </c>
      <c r="C2" s="159"/>
      <c r="D2" s="159"/>
      <c r="E2" s="159"/>
      <c r="F2" s="159"/>
    </row>
    <row r="3" spans="1:6" ht="15.75">
      <c r="A3" s="46"/>
      <c r="B3" s="159" t="s">
        <v>27</v>
      </c>
      <c r="C3" s="159"/>
      <c r="D3" s="159"/>
      <c r="E3" s="159"/>
      <c r="F3" s="159"/>
    </row>
    <row r="4" spans="1:7" ht="16.5" thickBot="1">
      <c r="A4" s="46"/>
      <c r="B4" s="49">
        <v>0.12</v>
      </c>
      <c r="C4" s="50">
        <v>0.13</v>
      </c>
      <c r="D4" s="137">
        <v>0.125</v>
      </c>
      <c r="E4" s="137">
        <v>0.115</v>
      </c>
      <c r="F4" s="137">
        <v>0.11</v>
      </c>
      <c r="G4" s="138" t="s">
        <v>28</v>
      </c>
    </row>
    <row r="5" spans="1:7" ht="15.75">
      <c r="A5" s="128">
        <v>2019</v>
      </c>
      <c r="B5" s="129"/>
      <c r="C5" s="129"/>
      <c r="D5" s="139"/>
      <c r="E5" s="140"/>
      <c r="F5" s="140"/>
      <c r="G5" s="141"/>
    </row>
    <row r="6" spans="1:7" ht="15">
      <c r="A6" s="119" t="s">
        <v>123</v>
      </c>
      <c r="B6" s="120"/>
      <c r="C6" s="135"/>
      <c r="D6" s="142"/>
      <c r="E6" s="121"/>
      <c r="F6" s="121"/>
      <c r="G6" s="143"/>
    </row>
    <row r="7" spans="1:7" ht="15">
      <c r="A7" s="44" t="s">
        <v>124</v>
      </c>
      <c r="B7" s="48"/>
      <c r="C7" s="136"/>
      <c r="D7" s="144"/>
      <c r="E7" s="45"/>
      <c r="F7" s="45"/>
      <c r="G7" s="145"/>
    </row>
    <row r="8" spans="1:7" ht="15">
      <c r="A8" s="119" t="s">
        <v>125</v>
      </c>
      <c r="B8" s="120">
        <v>160</v>
      </c>
      <c r="C8" s="135"/>
      <c r="D8" s="142">
        <v>185</v>
      </c>
      <c r="E8" s="121">
        <v>155</v>
      </c>
      <c r="F8" s="121">
        <v>140</v>
      </c>
      <c r="G8" s="143" t="s">
        <v>129</v>
      </c>
    </row>
    <row r="9" spans="1:8" s="122" customFormat="1" ht="15">
      <c r="A9" s="44" t="s">
        <v>126</v>
      </c>
      <c r="B9" s="48">
        <v>155</v>
      </c>
      <c r="C9" s="136"/>
      <c r="D9" s="144">
        <v>180</v>
      </c>
      <c r="E9" s="45">
        <v>150</v>
      </c>
      <c r="F9" s="45">
        <v>135</v>
      </c>
      <c r="G9" s="145" t="s">
        <v>129</v>
      </c>
      <c r="H9" s="133" t="s">
        <v>131</v>
      </c>
    </row>
    <row r="10" spans="1:7" ht="15">
      <c r="A10" s="119" t="s">
        <v>127</v>
      </c>
      <c r="B10" s="120">
        <v>150</v>
      </c>
      <c r="C10" s="135"/>
      <c r="D10" s="142">
        <v>175</v>
      </c>
      <c r="E10" s="121">
        <v>145</v>
      </c>
      <c r="F10" s="121">
        <v>130</v>
      </c>
      <c r="G10" s="143" t="s">
        <v>136</v>
      </c>
    </row>
    <row r="11" spans="1:7" ht="15">
      <c r="A11" s="44" t="s">
        <v>128</v>
      </c>
      <c r="B11" s="48">
        <v>155</v>
      </c>
      <c r="C11" s="136"/>
      <c r="D11" s="144">
        <v>170</v>
      </c>
      <c r="E11" s="45">
        <v>140</v>
      </c>
      <c r="F11" s="45">
        <v>125</v>
      </c>
      <c r="G11" s="145" t="s">
        <v>136</v>
      </c>
    </row>
    <row r="12" spans="1:7" ht="15">
      <c r="A12" s="119" t="s">
        <v>137</v>
      </c>
      <c r="B12" s="120"/>
      <c r="C12" s="135"/>
      <c r="D12" s="142"/>
      <c r="E12" s="121"/>
      <c r="F12" s="121"/>
      <c r="G12" s="143"/>
    </row>
    <row r="13" spans="1:7" ht="15">
      <c r="A13" s="44" t="s">
        <v>138</v>
      </c>
      <c r="B13" s="48"/>
      <c r="C13" s="136"/>
      <c r="D13" s="144"/>
      <c r="E13" s="45"/>
      <c r="F13" s="45"/>
      <c r="G13" s="145"/>
    </row>
    <row r="14" spans="1:7" ht="15">
      <c r="A14" s="119" t="s">
        <v>139</v>
      </c>
      <c r="B14" s="120"/>
      <c r="C14" s="135"/>
      <c r="D14" s="142"/>
      <c r="E14" s="121"/>
      <c r="F14" s="121"/>
      <c r="G14" s="143"/>
    </row>
    <row r="15" spans="1:7" ht="16.5" thickBot="1">
      <c r="A15" s="134">
        <v>2020</v>
      </c>
      <c r="B15" s="48"/>
      <c r="C15" s="136"/>
      <c r="D15" s="146"/>
      <c r="E15" s="147"/>
      <c r="F15" s="147"/>
      <c r="G15" s="148"/>
    </row>
    <row r="16" spans="1:6" ht="15">
      <c r="A16" s="123"/>
      <c r="B16" s="123" t="s">
        <v>76</v>
      </c>
      <c r="C16" s="123"/>
      <c r="D16" s="123" t="s">
        <v>77</v>
      </c>
      <c r="E16" s="123" t="s">
        <v>77</v>
      </c>
      <c r="F16" s="123" t="s">
        <v>77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140</v>
      </c>
    </row>
    <row r="26" ht="15">
      <c r="A26" t="s">
        <v>80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15">
        <v>2019</v>
      </c>
      <c r="B6" s="116"/>
      <c r="C6" s="117"/>
    </row>
    <row r="7" spans="1:3" ht="15">
      <c r="A7" s="46" t="s">
        <v>123</v>
      </c>
      <c r="B7" s="38"/>
      <c r="C7" s="38"/>
    </row>
    <row r="8" spans="1:3" ht="15">
      <c r="A8" s="44" t="s">
        <v>124</v>
      </c>
      <c r="B8" s="45"/>
      <c r="C8" s="45"/>
    </row>
    <row r="9" spans="1:3" ht="15">
      <c r="A9" s="46" t="s">
        <v>125</v>
      </c>
      <c r="B9" s="38">
        <v>65</v>
      </c>
      <c r="C9" s="38" t="s">
        <v>129</v>
      </c>
    </row>
    <row r="10" spans="1:3" ht="15">
      <c r="A10" s="44" t="s">
        <v>126</v>
      </c>
      <c r="B10" s="45">
        <v>53</v>
      </c>
      <c r="C10" s="45" t="s">
        <v>129</v>
      </c>
    </row>
    <row r="11" spans="1:3" ht="15">
      <c r="A11" s="46" t="s">
        <v>127</v>
      </c>
      <c r="B11" s="38">
        <v>48</v>
      </c>
      <c r="C11" s="38" t="s">
        <v>136</v>
      </c>
    </row>
    <row r="12" spans="1:3" ht="15">
      <c r="A12" s="44" t="s">
        <v>128</v>
      </c>
      <c r="B12" s="45">
        <v>55</v>
      </c>
      <c r="C12" s="45" t="s">
        <v>136</v>
      </c>
    </row>
    <row r="20" ht="15">
      <c r="A20" t="s">
        <v>22</v>
      </c>
    </row>
    <row r="21" ht="15">
      <c r="A21" t="s">
        <v>23</v>
      </c>
    </row>
    <row r="22" ht="15">
      <c r="A22" t="s">
        <v>24</v>
      </c>
    </row>
    <row r="23" ht="15">
      <c r="A23" t="s">
        <v>25</v>
      </c>
    </row>
    <row r="24" ht="15">
      <c r="A24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51" customWidth="1"/>
    <col min="2" max="2" width="6.4453125" style="51" customWidth="1"/>
    <col min="3" max="3" width="22.10546875" style="51" customWidth="1"/>
    <col min="4" max="4" width="11.6640625" style="51" customWidth="1"/>
    <col min="5" max="5" width="8.3359375" style="51" customWidth="1"/>
    <col min="6" max="6" width="7.6640625" style="51" customWidth="1"/>
    <col min="7" max="7" width="19.4453125" style="51" customWidth="1"/>
    <col min="8" max="8" width="13.21484375" style="51" customWidth="1"/>
    <col min="9" max="9" width="8.3359375" style="51" customWidth="1"/>
    <col min="10" max="10" width="4.99609375" style="51" customWidth="1"/>
    <col min="11" max="11" width="6.4453125" style="51" customWidth="1"/>
    <col min="12" max="12" width="14.6640625" style="51" customWidth="1"/>
    <col min="13" max="13" width="12.5546875" style="51" customWidth="1"/>
    <col min="14" max="14" width="8.4453125" style="51" customWidth="1"/>
    <col min="15" max="16384" width="12.4453125" style="51" customWidth="1"/>
  </cols>
  <sheetData>
    <row r="1" ht="15">
      <c r="A1" s="51" t="s">
        <v>31</v>
      </c>
    </row>
    <row r="2" spans="3:11" ht="15">
      <c r="C2" s="51" t="s">
        <v>32</v>
      </c>
      <c r="G2" s="51" t="s">
        <v>33</v>
      </c>
      <c r="K2" s="51" t="s">
        <v>34</v>
      </c>
    </row>
    <row r="3" spans="2:13" ht="15">
      <c r="B3"/>
      <c r="C3"/>
      <c r="D3" s="60"/>
      <c r="E3" s="27"/>
      <c r="F3"/>
      <c r="G3"/>
      <c r="H3" s="60"/>
      <c r="I3" s="27"/>
      <c r="J3"/>
      <c r="K3"/>
      <c r="L3" s="60"/>
      <c r="M3" s="27"/>
    </row>
    <row r="4" spans="2:14" ht="15">
      <c r="B4"/>
      <c r="C4"/>
      <c r="D4" s="60"/>
      <c r="E4" s="27"/>
      <c r="F4"/>
      <c r="G4"/>
      <c r="H4" s="60"/>
      <c r="I4" s="27"/>
      <c r="K4"/>
      <c r="L4"/>
      <c r="M4" s="60"/>
      <c r="N4" s="27"/>
    </row>
    <row r="5" spans="2:13" ht="15">
      <c r="B5"/>
      <c r="C5"/>
      <c r="D5" s="60"/>
      <c r="E5" s="27"/>
      <c r="F5"/>
      <c r="G5" s="60"/>
      <c r="H5" s="60"/>
      <c r="J5"/>
      <c r="K5"/>
      <c r="L5" s="60"/>
      <c r="M5" s="60"/>
    </row>
    <row r="6" spans="2:14" ht="15">
      <c r="B6" t="s">
        <v>46</v>
      </c>
      <c r="C6" t="s">
        <v>47</v>
      </c>
      <c r="D6" s="60">
        <v>43607</v>
      </c>
      <c r="E6" s="27">
        <v>472.75</v>
      </c>
      <c r="F6" t="s">
        <v>48</v>
      </c>
      <c r="G6" s="60" t="s">
        <v>49</v>
      </c>
      <c r="H6" s="60">
        <v>43607</v>
      </c>
      <c r="I6" s="51">
        <v>432.25</v>
      </c>
      <c r="J6">
        <v>435.25</v>
      </c>
      <c r="K6" t="s">
        <v>101</v>
      </c>
      <c r="L6" s="60" t="s">
        <v>102</v>
      </c>
      <c r="M6" s="60">
        <v>43607</v>
      </c>
      <c r="N6" s="51">
        <v>394.5</v>
      </c>
    </row>
    <row r="7" spans="2:14" ht="15">
      <c r="B7" t="s">
        <v>54</v>
      </c>
      <c r="C7" t="s">
        <v>55</v>
      </c>
      <c r="D7" s="60">
        <v>43607</v>
      </c>
      <c r="E7" s="27">
        <v>480.75</v>
      </c>
      <c r="F7" t="s">
        <v>56</v>
      </c>
      <c r="G7" s="60" t="s">
        <v>57</v>
      </c>
      <c r="H7" s="60">
        <v>43607</v>
      </c>
      <c r="I7" s="51">
        <v>443</v>
      </c>
      <c r="J7">
        <v>446.5</v>
      </c>
      <c r="K7" t="s">
        <v>103</v>
      </c>
      <c r="L7" s="60" t="s">
        <v>104</v>
      </c>
      <c r="M7" s="60">
        <v>43607</v>
      </c>
      <c r="N7" s="51">
        <v>403.75</v>
      </c>
    </row>
    <row r="8" spans="2:14" ht="15">
      <c r="B8" t="s">
        <v>58</v>
      </c>
      <c r="C8" t="s">
        <v>59</v>
      </c>
      <c r="D8" s="60">
        <v>43607</v>
      </c>
      <c r="E8" s="27">
        <v>494.25</v>
      </c>
      <c r="F8" t="s">
        <v>60</v>
      </c>
      <c r="G8" s="60" t="s">
        <v>61</v>
      </c>
      <c r="H8" s="60">
        <v>43607</v>
      </c>
      <c r="I8" s="51">
        <v>464</v>
      </c>
      <c r="J8">
        <v>467.5</v>
      </c>
      <c r="K8" t="s">
        <v>105</v>
      </c>
      <c r="L8" s="60" t="s">
        <v>106</v>
      </c>
      <c r="M8" s="60">
        <v>43607</v>
      </c>
      <c r="N8" s="51">
        <v>412.75</v>
      </c>
    </row>
    <row r="9" spans="2:14" ht="15">
      <c r="B9" t="s">
        <v>62</v>
      </c>
      <c r="C9" t="s">
        <v>63</v>
      </c>
      <c r="D9" s="60">
        <v>43607</v>
      </c>
      <c r="E9" s="27">
        <v>507</v>
      </c>
      <c r="F9" t="s">
        <v>64</v>
      </c>
      <c r="G9" s="60" t="s">
        <v>65</v>
      </c>
      <c r="H9" s="60">
        <v>43607</v>
      </c>
      <c r="I9" s="51">
        <v>484.25</v>
      </c>
      <c r="J9">
        <v>488.5</v>
      </c>
      <c r="K9" t="s">
        <v>107</v>
      </c>
      <c r="L9" s="60" t="s">
        <v>108</v>
      </c>
      <c r="M9" s="60">
        <v>43607</v>
      </c>
      <c r="N9" s="51">
        <v>422.75</v>
      </c>
    </row>
    <row r="10" spans="2:14" ht="15">
      <c r="B10" t="s">
        <v>66</v>
      </c>
      <c r="C10" t="s">
        <v>67</v>
      </c>
      <c r="D10" s="60">
        <v>43607</v>
      </c>
      <c r="E10" s="27">
        <v>512.25</v>
      </c>
      <c r="F10" t="s">
        <v>68</v>
      </c>
      <c r="G10" s="60" t="s">
        <v>69</v>
      </c>
      <c r="H10" s="60">
        <v>43607</v>
      </c>
      <c r="I10" s="51">
        <v>497.5</v>
      </c>
      <c r="J10">
        <v>502</v>
      </c>
      <c r="K10" t="s">
        <v>109</v>
      </c>
      <c r="L10" s="60" t="s">
        <v>110</v>
      </c>
      <c r="M10" s="60">
        <v>43607</v>
      </c>
      <c r="N10" s="51">
        <v>426.25</v>
      </c>
    </row>
    <row r="11" spans="2:14" ht="15">
      <c r="B11" t="s">
        <v>70</v>
      </c>
      <c r="C11" t="s">
        <v>71</v>
      </c>
      <c r="D11" s="60">
        <v>43607</v>
      </c>
      <c r="E11" s="27">
        <v>509.75</v>
      </c>
      <c r="F11" t="s">
        <v>72</v>
      </c>
      <c r="G11" s="60" t="s">
        <v>73</v>
      </c>
      <c r="H11" s="60">
        <v>43607</v>
      </c>
      <c r="I11" s="51">
        <v>504.75</v>
      </c>
      <c r="J11">
        <v>510.25</v>
      </c>
      <c r="K11" t="s">
        <v>111</v>
      </c>
      <c r="L11" s="60" t="s">
        <v>112</v>
      </c>
      <c r="M11" s="60">
        <v>43607</v>
      </c>
      <c r="N11" s="51">
        <v>429</v>
      </c>
    </row>
    <row r="12" spans="2:14" ht="15">
      <c r="B12" t="s">
        <v>91</v>
      </c>
      <c r="C12" t="s">
        <v>92</v>
      </c>
      <c r="D12" s="60">
        <v>43607</v>
      </c>
      <c r="E12" s="27">
        <v>516.5</v>
      </c>
      <c r="F12" t="s">
        <v>81</v>
      </c>
      <c r="G12" s="60" t="s">
        <v>82</v>
      </c>
      <c r="H12" s="60">
        <v>43607</v>
      </c>
      <c r="I12" s="51">
        <v>518</v>
      </c>
      <c r="J12">
        <v>522</v>
      </c>
      <c r="K12" t="s">
        <v>113</v>
      </c>
      <c r="L12" s="60" t="s">
        <v>114</v>
      </c>
      <c r="M12" s="60">
        <v>43607</v>
      </c>
      <c r="N12" s="51">
        <v>412.25</v>
      </c>
    </row>
    <row r="13" spans="2:14" ht="15">
      <c r="B13" s="51" t="s">
        <v>93</v>
      </c>
      <c r="C13" s="51" t="s">
        <v>94</v>
      </c>
      <c r="D13" s="109">
        <v>43607</v>
      </c>
      <c r="E13" s="110">
        <v>529</v>
      </c>
      <c r="F13" s="51" t="s">
        <v>83</v>
      </c>
      <c r="G13" s="109" t="s">
        <v>84</v>
      </c>
      <c r="H13" s="109">
        <v>43607</v>
      </c>
      <c r="I13" s="51">
        <v>535.75</v>
      </c>
      <c r="J13">
        <v>0</v>
      </c>
      <c r="K13" t="s">
        <v>115</v>
      </c>
      <c r="L13" s="60" t="s">
        <v>116</v>
      </c>
      <c r="M13" s="60">
        <v>43607</v>
      </c>
      <c r="N13" s="51">
        <v>413.25</v>
      </c>
    </row>
    <row r="14" spans="2:14" ht="15">
      <c r="B14" t="s">
        <v>95</v>
      </c>
      <c r="C14" t="s">
        <v>96</v>
      </c>
      <c r="D14" s="60">
        <v>43607</v>
      </c>
      <c r="E14" s="27">
        <v>538</v>
      </c>
      <c r="F14" t="s">
        <v>85</v>
      </c>
      <c r="G14" s="60" t="s">
        <v>86</v>
      </c>
      <c r="H14" s="60">
        <v>43607</v>
      </c>
      <c r="I14" s="51">
        <v>548.75</v>
      </c>
      <c r="J14" s="51">
        <v>0</v>
      </c>
      <c r="K14" s="51" t="s">
        <v>117</v>
      </c>
      <c r="L14" s="60" t="s">
        <v>118</v>
      </c>
      <c r="M14" s="109">
        <v>43607</v>
      </c>
      <c r="N14" s="51">
        <v>430.75</v>
      </c>
    </row>
    <row r="15" spans="2:14" ht="15">
      <c r="B15" t="s">
        <v>97</v>
      </c>
      <c r="C15" t="s">
        <v>98</v>
      </c>
      <c r="D15" s="60">
        <v>43607</v>
      </c>
      <c r="E15" s="27">
        <v>541.25</v>
      </c>
      <c r="F15" t="s">
        <v>87</v>
      </c>
      <c r="G15" s="60" t="s">
        <v>88</v>
      </c>
      <c r="H15" s="60">
        <v>43607</v>
      </c>
      <c r="I15" s="51">
        <v>556.25</v>
      </c>
      <c r="J15">
        <v>0</v>
      </c>
      <c r="K15" t="s">
        <v>119</v>
      </c>
      <c r="L15" s="60" t="s">
        <v>120</v>
      </c>
      <c r="M15" s="60">
        <v>43607</v>
      </c>
      <c r="N15" s="51">
        <v>417.75</v>
      </c>
    </row>
    <row r="16" spans="2:13" ht="15">
      <c r="B16" t="s">
        <v>99</v>
      </c>
      <c r="C16" t="s">
        <v>100</v>
      </c>
      <c r="D16" s="60">
        <v>43607</v>
      </c>
      <c r="E16" s="27">
        <v>534</v>
      </c>
      <c r="F16" t="s">
        <v>89</v>
      </c>
      <c r="G16" s="60" t="s">
        <v>90</v>
      </c>
      <c r="H16" s="60">
        <v>43607</v>
      </c>
      <c r="I16">
        <v>543.25</v>
      </c>
      <c r="J16">
        <v>0</v>
      </c>
      <c r="K16" s="60"/>
      <c r="L16" s="78"/>
      <c r="M16" s="110"/>
    </row>
    <row r="17" spans="2:13" ht="15">
      <c r="B17"/>
      <c r="C17"/>
      <c r="D17" s="60"/>
      <c r="E17" s="27"/>
      <c r="F17"/>
      <c r="G17" s="60"/>
      <c r="H17" s="60"/>
      <c r="I17"/>
      <c r="J17"/>
      <c r="K17" s="60"/>
      <c r="L17" s="78"/>
      <c r="M17" s="110"/>
    </row>
    <row r="18" spans="2:13" ht="15">
      <c r="B18"/>
      <c r="C18"/>
      <c r="D18"/>
      <c r="E18"/>
      <c r="F18"/>
      <c r="G18"/>
      <c r="H18" s="60"/>
      <c r="I18"/>
      <c r="J18"/>
      <c r="K18"/>
      <c r="L18" s="60"/>
      <c r="M18" s="78"/>
    </row>
    <row r="20" spans="3:15" ht="15.75">
      <c r="C20" s="52" t="s">
        <v>40</v>
      </c>
      <c r="D20"/>
      <c r="E20"/>
      <c r="F20" s="60"/>
      <c r="J20" s="60"/>
      <c r="K20"/>
      <c r="L20"/>
      <c r="M20"/>
      <c r="N20" s="60"/>
      <c r="O20"/>
    </row>
    <row r="21" spans="4:15" ht="15">
      <c r="D21" t="s">
        <v>141</v>
      </c>
      <c r="E21">
        <v>22</v>
      </c>
      <c r="F21" s="60" t="s">
        <v>41</v>
      </c>
      <c r="G21" s="51" t="s">
        <v>122</v>
      </c>
      <c r="H21" s="51" t="s">
        <v>42</v>
      </c>
      <c r="I21" s="51">
        <v>2019</v>
      </c>
      <c r="J21" s="60"/>
      <c r="K21"/>
      <c r="L21"/>
      <c r="M21"/>
      <c r="N21" s="60"/>
      <c r="O21"/>
    </row>
    <row r="22" spans="4:15" ht="15">
      <c r="D22"/>
      <c r="E22"/>
      <c r="F22" s="60"/>
      <c r="G22"/>
      <c r="H22"/>
      <c r="I22"/>
      <c r="J22" s="60"/>
      <c r="K22"/>
      <c r="L22"/>
      <c r="M22"/>
      <c r="N22" s="60"/>
      <c r="O22"/>
    </row>
    <row r="23" spans="4:15" ht="15">
      <c r="D23"/>
      <c r="E23"/>
      <c r="F23" s="60"/>
      <c r="G23"/>
      <c r="H23"/>
      <c r="I23"/>
      <c r="J23" s="60"/>
      <c r="K23"/>
      <c r="L23"/>
      <c r="M23"/>
      <c r="N23" s="60"/>
      <c r="O23"/>
    </row>
    <row r="24" spans="4:15" ht="15">
      <c r="D24"/>
      <c r="E24"/>
      <c r="F24" s="60"/>
      <c r="G24"/>
      <c r="H24"/>
      <c r="I24"/>
      <c r="J24" s="60"/>
      <c r="K24"/>
      <c r="L24"/>
      <c r="M24"/>
      <c r="N24" s="60"/>
      <c r="O24"/>
    </row>
    <row r="25" spans="4:15" ht="15">
      <c r="D25"/>
      <c r="E25"/>
      <c r="F25" s="60"/>
      <c r="G25"/>
      <c r="H25"/>
      <c r="I25"/>
      <c r="J25" s="60"/>
      <c r="K25"/>
      <c r="L25"/>
      <c r="M25"/>
      <c r="N25" s="60"/>
      <c r="O25"/>
    </row>
    <row r="26" spans="4:15" ht="15">
      <c r="D26"/>
      <c r="E26"/>
      <c r="F26" s="60"/>
      <c r="G26"/>
      <c r="H26"/>
      <c r="I26"/>
      <c r="J26" s="60"/>
      <c r="K26"/>
      <c r="L26"/>
      <c r="M26"/>
      <c r="N26" s="60"/>
      <c r="O26"/>
    </row>
    <row r="27" spans="4:15" ht="15">
      <c r="D27"/>
      <c r="E27"/>
      <c r="F27" s="60"/>
      <c r="G27"/>
      <c r="H27"/>
      <c r="I27"/>
      <c r="J27" s="60"/>
      <c r="K27"/>
      <c r="L27"/>
      <c r="M27"/>
      <c r="N27" s="60"/>
      <c r="O27"/>
    </row>
    <row r="28" spans="4:15" ht="15">
      <c r="D28"/>
      <c r="E28"/>
      <c r="F28" s="60"/>
      <c r="G28"/>
      <c r="H28"/>
      <c r="I28"/>
      <c r="J28" s="60"/>
      <c r="K28"/>
      <c r="L28"/>
      <c r="M28"/>
      <c r="N28" s="60"/>
      <c r="O28"/>
    </row>
    <row r="29" spans="4:15" ht="15">
      <c r="D29"/>
      <c r="E29"/>
      <c r="F29" s="60"/>
      <c r="G29"/>
      <c r="H29"/>
      <c r="I29"/>
      <c r="J29" s="60"/>
      <c r="K29"/>
      <c r="L29"/>
      <c r="M29"/>
      <c r="N29" s="60"/>
      <c r="O29"/>
    </row>
    <row r="30" spans="4:15" ht="15">
      <c r="D30"/>
      <c r="E30"/>
      <c r="F30" s="60"/>
      <c r="G30"/>
      <c r="H30"/>
      <c r="I30"/>
      <c r="J30" s="60"/>
      <c r="K30"/>
      <c r="L30"/>
      <c r="M30"/>
      <c r="N30" s="60"/>
      <c r="O30"/>
    </row>
    <row r="31" spans="4:15" ht="15">
      <c r="D31"/>
      <c r="E31"/>
      <c r="F31" s="60"/>
      <c r="G31"/>
      <c r="H31"/>
      <c r="I31"/>
      <c r="J31" s="60"/>
      <c r="K31"/>
      <c r="L31"/>
      <c r="M31"/>
      <c r="N31" s="60"/>
      <c r="O31"/>
    </row>
    <row r="32" spans="4:15" ht="15">
      <c r="D32"/>
      <c r="E32"/>
      <c r="F32" s="60"/>
      <c r="G32"/>
      <c r="H32"/>
      <c r="I32"/>
      <c r="J32" s="60"/>
      <c r="K32"/>
      <c r="L32"/>
      <c r="M32"/>
      <c r="N32" s="6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2019-04-16T15:22:57Z</cp:lastPrinted>
  <dcterms:created xsi:type="dcterms:W3CDTF">2013-02-26T05:01:27Z</dcterms:created>
  <dcterms:modified xsi:type="dcterms:W3CDTF">2019-05-23T16:20:15Z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