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7" windowWidth="32760" windowHeight="2295" tabRatio="532" activeTab="1"/>
  </bookViews>
  <sheets>
    <sheet name="BUSHEL" sheetId="1" r:id="rId1"/>
    <sheet name="TONELADA" sheetId="2" r:id="rId2"/>
    <sheet name="Primas SRW" sheetId="3" r:id="rId3"/>
    <sheet name="Primas HRW" sheetId="4" r:id="rId4"/>
    <sheet name="Primas maíz" sheetId="5" r:id="rId5"/>
    <sheet name="Datos" sheetId="6" r:id="rId6"/>
    <sheet name="Hoja4" sheetId="7" state="hidden" r:id="rId7"/>
  </sheets>
  <definedNames>
    <definedName name="_xlnm.Print_Area" localSheetId="0">'BUSHEL'!$A$2:$M$37</definedName>
    <definedName name="_xlnm.Print_Area" localSheetId="5">'Datos'!$A$1:$M$2</definedName>
    <definedName name="_xlnm.Print_Area" localSheetId="1">'TONELADA'!$A$1:$K$48</definedName>
  </definedNames>
  <calcPr fullCalcOnLoad="1"/>
</workbook>
</file>

<file path=xl/sharedStrings.xml><?xml version="1.0" encoding="utf-8"?>
<sst xmlns="http://schemas.openxmlformats.org/spreadsheetml/2006/main" count="284" uniqueCount="154">
  <si>
    <t>TRIGO</t>
  </si>
  <si>
    <t>MAIZ</t>
  </si>
  <si>
    <t>SOFT RED WINTER No. 2</t>
  </si>
  <si>
    <t>HARD RED WINTER No. 2*</t>
  </si>
  <si>
    <t>YELLOW  No. 3</t>
  </si>
  <si>
    <t>CHICAGO</t>
  </si>
  <si>
    <t>FOB GOLFO</t>
  </si>
  <si>
    <t>KANSAS</t>
  </si>
  <si>
    <t>FOB GOLFO 12%</t>
  </si>
  <si>
    <t>FOB GOLFO 11,5%</t>
  </si>
  <si>
    <t>FOB GOLFO 11%</t>
  </si>
  <si>
    <t>MAR</t>
  </si>
  <si>
    <t>MAY</t>
  </si>
  <si>
    <t>JUL</t>
  </si>
  <si>
    <t>SEP</t>
  </si>
  <si>
    <t>DIC</t>
  </si>
  <si>
    <t>Factores de conversión a US$ por tonelada</t>
  </si>
  <si>
    <t>www.odepa.gob.cl</t>
  </si>
  <si>
    <t xml:space="preserve">Trigo: </t>
  </si>
  <si>
    <t xml:space="preserve">Maiz: </t>
  </si>
  <si>
    <t>Contrato</t>
  </si>
  <si>
    <t>Futuro</t>
  </si>
  <si>
    <t>H= Marzo</t>
  </si>
  <si>
    <t>K=Mayo</t>
  </si>
  <si>
    <t>N=Julio</t>
  </si>
  <si>
    <t>U=Septiembre</t>
  </si>
  <si>
    <t>Z= Diciembre</t>
  </si>
  <si>
    <t>Hard Red Winter</t>
  </si>
  <si>
    <t>MAÍZ</t>
  </si>
  <si>
    <t>YELLOW Nro. 2</t>
  </si>
  <si>
    <t>datos</t>
  </si>
  <si>
    <t>srw</t>
  </si>
  <si>
    <t>hrw</t>
  </si>
  <si>
    <t>corn</t>
  </si>
  <si>
    <t>SRW</t>
  </si>
  <si>
    <t>FOB GOLFO 13%</t>
  </si>
  <si>
    <t>FOB GOLFO 12,5%</t>
  </si>
  <si>
    <t>NOV</t>
  </si>
  <si>
    <t>USDCENT/BUSHEL</t>
  </si>
  <si>
    <t>año</t>
  </si>
  <si>
    <t>ENE</t>
  </si>
  <si>
    <t>FEB</t>
  </si>
  <si>
    <t>ABR</t>
  </si>
  <si>
    <t>JUN</t>
  </si>
  <si>
    <t>AGO</t>
  </si>
  <si>
    <t>OCT</t>
  </si>
  <si>
    <t>USD/TON</t>
  </si>
  <si>
    <t>Fuente: Reuters y mercados de Chicago y Kansas 12 %, premios y castigos de primas por proteína U.S. Wheat Associates.</t>
  </si>
  <si>
    <t>solo informativo</t>
  </si>
  <si>
    <t>/CZ1</t>
  </si>
  <si>
    <t>CORN DEC1/d</t>
  </si>
  <si>
    <t>sett</t>
  </si>
  <si>
    <t>fecha</t>
  </si>
  <si>
    <t>/WU1</t>
  </si>
  <si>
    <t>WHEAT SRW SEP1/d</t>
  </si>
  <si>
    <t>/KWU1</t>
  </si>
  <si>
    <t>WHEAT HRW SEP1/d</t>
  </si>
  <si>
    <t>/CU1</t>
  </si>
  <si>
    <t>CORN SEP1/d</t>
  </si>
  <si>
    <t>/WZ1</t>
  </si>
  <si>
    <t>WHEAT SRW DEC1/d</t>
  </si>
  <si>
    <t>/KWZ1</t>
  </si>
  <si>
    <t>WHEAT HRW DEC1/d</t>
  </si>
  <si>
    <t>/WH2</t>
  </si>
  <si>
    <t>WHEAT SRW MAR2/d</t>
  </si>
  <si>
    <t>/KWH2</t>
  </si>
  <si>
    <t>WHEAT HRW MAR2/d</t>
  </si>
  <si>
    <t>/CN2</t>
  </si>
  <si>
    <t>CORN JUL2/d</t>
  </si>
  <si>
    <t>/WK2</t>
  </si>
  <si>
    <t>WHEAT SRW MAY2/d</t>
  </si>
  <si>
    <t>/KWK2</t>
  </si>
  <si>
    <t>WHEAT HRW MAY2/d</t>
  </si>
  <si>
    <t>/CZ2</t>
  </si>
  <si>
    <t>CORN DEC2/d</t>
  </si>
  <si>
    <t>/WN2</t>
  </si>
  <si>
    <t>WHEAT SRW JUL2/d</t>
  </si>
  <si>
    <t>/KWN2</t>
  </si>
  <si>
    <t>WHEAT HRW JUL2/d</t>
  </si>
  <si>
    <t>(publicadas todos los viernes hábiles de cada semana)</t>
  </si>
  <si>
    <t>/CH2</t>
  </si>
  <si>
    <t>CORN MAR2/d</t>
  </si>
  <si>
    <t>/CK2</t>
  </si>
  <si>
    <t>CORN MAY2/d</t>
  </si>
  <si>
    <t>/CU2</t>
  </si>
  <si>
    <t>CORN SEP2/d</t>
  </si>
  <si>
    <t>/CN3</t>
  </si>
  <si>
    <t>CORN JUL3/d</t>
  </si>
  <si>
    <t>/CZ3</t>
  </si>
  <si>
    <t>CORN DEC3/d</t>
  </si>
  <si>
    <t>Solo informativo, no se aplican al cálculo</t>
  </si>
  <si>
    <t>/WU2</t>
  </si>
  <si>
    <t>WHEAT SRW SEP2/d</t>
  </si>
  <si>
    <t>/KWU2</t>
  </si>
  <si>
    <t>WHEAT HRW SEP2/d</t>
  </si>
  <si>
    <t>/WZ2</t>
  </si>
  <si>
    <t>WHEAT SRW DEC2/d</t>
  </si>
  <si>
    <t>/KWZ2</t>
  </si>
  <si>
    <t>WHEAT HRW DEC2/d</t>
  </si>
  <si>
    <t>/WH3</t>
  </si>
  <si>
    <t>WHEAT SRW MAR3/d</t>
  </si>
  <si>
    <t>/KWH3</t>
  </si>
  <si>
    <t>WHEAT HRW MAR3/d</t>
  </si>
  <si>
    <t>/WK3</t>
  </si>
  <si>
    <t>WHEAT SRW MAY3/d</t>
  </si>
  <si>
    <t>/KWK3</t>
  </si>
  <si>
    <t>WHEAT HRW MAY3/d</t>
  </si>
  <si>
    <t>Bushel</t>
  </si>
  <si>
    <t>Tonelada</t>
  </si>
  <si>
    <t>/WN3</t>
  </si>
  <si>
    <t>WHEAT SRW JUL3/d</t>
  </si>
  <si>
    <t>/KWN3</t>
  </si>
  <si>
    <t>WHEAT HRW JUL3/d</t>
  </si>
  <si>
    <t>Marzo</t>
  </si>
  <si>
    <t>Abril</t>
  </si>
  <si>
    <t>USc</t>
  </si>
  <si>
    <t>Mayo</t>
  </si>
  <si>
    <t>Junio</t>
  </si>
  <si>
    <t>Julio</t>
  </si>
  <si>
    <t>junio</t>
  </si>
  <si>
    <t>Agosto</t>
  </si>
  <si>
    <t xml:space="preserve"> +U</t>
  </si>
  <si>
    <t>Septiembre</t>
  </si>
  <si>
    <t>H</t>
  </si>
  <si>
    <t>K</t>
  </si>
  <si>
    <t>N</t>
  </si>
  <si>
    <t>U</t>
  </si>
  <si>
    <t>Z</t>
  </si>
  <si>
    <t>Diciembre</t>
  </si>
  <si>
    <t>Reuters</t>
  </si>
  <si>
    <t>USWHEAT</t>
  </si>
  <si>
    <t>/CH3</t>
  </si>
  <si>
    <t>CORN MAR3/d</t>
  </si>
  <si>
    <t>/CK3</t>
  </si>
  <si>
    <t>CORN MAY3/d</t>
  </si>
  <si>
    <t>/CU3</t>
  </si>
  <si>
    <t>CORN SEP3/d</t>
  </si>
  <si>
    <t>/CN24</t>
  </si>
  <si>
    <t>CORN JUL24/d</t>
  </si>
  <si>
    <t>/CZ24</t>
  </si>
  <si>
    <t>CORN DEC24/d</t>
  </si>
  <si>
    <t>Octubre</t>
  </si>
  <si>
    <t>Noviembre</t>
  </si>
  <si>
    <t xml:space="preserve"> +Z</t>
  </si>
  <si>
    <t>No hay precios</t>
  </si>
  <si>
    <t>Nota:</t>
  </si>
  <si>
    <t>Enero</t>
  </si>
  <si>
    <t>Febrero</t>
  </si>
  <si>
    <t xml:space="preserve"> +H</t>
  </si>
  <si>
    <t>La cosecha de HRW está casi completa, con solo el 5% de la cosecha todavía en el campo. Por novena semana consecutiva, no se hicieron ofertas por la proteína HRW al 12,5% exportada desde el Golfo. A medida que avanza la cosecha y se conoce más contenido de proteína, las ofertas de HRW más proteicas pueden cambiar. Por segunda semana consecutiva, el Informe de cosecha de U.S. Wheat Associates (USW), publicado el 13 de agosto, situó el contenido promedio de proteína HRW en 11.6%, lo que está en línea con el promedio de 5 años. WWW.USWHEAT.ORG</t>
  </si>
  <si>
    <t>*Primas USWheat.org del 13 de agosto de 2021.</t>
  </si>
  <si>
    <t>s/i</t>
  </si>
  <si>
    <t>no hay prima</t>
  </si>
  <si>
    <t>Jueves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</si>
</sst>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
    <numFmt numFmtId="181" formatCode="d&quot; de &quot;mmm&quot; de &quot;yy"/>
    <numFmt numFmtId="182" formatCode="[$-340A]dddd\,\ dd&quot; de &quot;mmmm&quot; de &quot;yyyy"/>
    <numFmt numFmtId="183" formatCode="[$-340A]d&quot; de &quot;mmmm&quot; de &quot;yyyy;@"/>
    <numFmt numFmtId="184" formatCode="yyyy/mm/dd;@"/>
    <numFmt numFmtId="185" formatCode="0.000"/>
    <numFmt numFmtId="186" formatCode="#,##0.0000"/>
    <numFmt numFmtId="187" formatCode="0.0000"/>
    <numFmt numFmtId="188" formatCode="mmm\-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C0A]dddd\,\ d&quot; de &quot;mmmm&quot; de &quot;yyyy"/>
    <numFmt numFmtId="194" formatCode="mmm/yyyy"/>
    <numFmt numFmtId="195" formatCode="[$-340A]dddd\,\ d\ &quot;de&quot;\ mmmm\ &quot;de&quot;\ yyyy"/>
  </numFmts>
  <fonts count="56">
    <font>
      <sz val="12"/>
      <name val="Arial"/>
      <family val="2"/>
    </font>
    <font>
      <sz val="10"/>
      <name val="Arial"/>
      <family val="0"/>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1"/>
      <name val="Calibri"/>
      <family val="2"/>
    </font>
    <font>
      <b/>
      <sz val="11"/>
      <color indexed="51"/>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Courier New"/>
      <family val="3"/>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b/>
      <sz val="14"/>
      <name val="Arial"/>
      <family val="2"/>
    </font>
    <font>
      <b/>
      <sz val="12"/>
      <name val="Arial"/>
      <family val="2"/>
    </font>
    <font>
      <b/>
      <sz val="10"/>
      <name val="Arial"/>
      <family val="2"/>
    </font>
    <font>
      <u val="single"/>
      <sz val="9"/>
      <color indexed="12"/>
      <name val="Arial"/>
      <family val="2"/>
    </font>
    <font>
      <b/>
      <u val="single"/>
      <sz val="12"/>
      <color indexed="8"/>
      <name val="Arial"/>
      <family val="2"/>
    </font>
    <font>
      <sz val="12"/>
      <color indexed="10"/>
      <name val="Arial"/>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u val="single"/>
      <sz val="12"/>
      <color indexed="20"/>
      <name val="Arial"/>
      <family val="2"/>
    </font>
    <font>
      <b/>
      <sz val="18"/>
      <color indexed="62"/>
      <name val="Cambria"/>
      <family val="2"/>
    </font>
    <font>
      <b/>
      <sz val="13"/>
      <color indexed="62"/>
      <name val="Calibri"/>
      <family val="2"/>
    </font>
    <font>
      <b/>
      <sz val="12"/>
      <color indexed="10"/>
      <name val="Arial"/>
      <family val="2"/>
    </font>
    <font>
      <b/>
      <sz val="12"/>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FF0000"/>
      <name val="Arial"/>
      <family val="2"/>
    </font>
    <font>
      <b/>
      <sz val="12"/>
      <color theme="0"/>
      <name val="Arial"/>
      <family val="2"/>
    </font>
    <font>
      <sz val="12"/>
      <color rgb="FFFF0000"/>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0"/>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rgb="FFC5D9F1"/>
        <bgColor indexed="64"/>
      </patternFill>
    </fill>
    <fill>
      <patternFill patternType="solid">
        <fgColor rgb="FFC5D9F1"/>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2" fillId="3" borderId="0" applyNumberFormat="0" applyBorder="0" applyAlignment="0" applyProtection="0"/>
    <xf numFmtId="0" fontId="35" fillId="4" borderId="0" applyNumberFormat="0" applyBorder="0" applyAlignment="0" applyProtection="0"/>
    <xf numFmtId="0" fontId="2" fillId="5" borderId="0" applyNumberFormat="0" applyBorder="0" applyAlignment="0" applyProtection="0"/>
    <xf numFmtId="0" fontId="35" fillId="6" borderId="0" applyNumberFormat="0" applyBorder="0" applyAlignment="0" applyProtection="0"/>
    <xf numFmtId="0" fontId="2" fillId="7" borderId="0" applyNumberFormat="0" applyBorder="0" applyAlignment="0" applyProtection="0"/>
    <xf numFmtId="0" fontId="35" fillId="8" borderId="0" applyNumberFormat="0" applyBorder="0" applyAlignment="0" applyProtection="0"/>
    <xf numFmtId="0" fontId="2" fillId="9" borderId="0" applyNumberFormat="0" applyBorder="0" applyAlignment="0" applyProtection="0"/>
    <xf numFmtId="0" fontId="35" fillId="10" borderId="0" applyNumberFormat="0" applyBorder="0" applyAlignment="0" applyProtection="0"/>
    <xf numFmtId="0" fontId="2" fillId="11" borderId="0" applyNumberFormat="0" applyBorder="0" applyAlignment="0" applyProtection="0"/>
    <xf numFmtId="0" fontId="35" fillId="12" borderId="0" applyNumberFormat="0" applyBorder="0" applyAlignment="0" applyProtection="0"/>
    <xf numFmtId="0" fontId="2"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2"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2" fillId="9" borderId="0" applyNumberFormat="0" applyBorder="0" applyAlignment="0" applyProtection="0"/>
    <xf numFmtId="0" fontId="35" fillId="21" borderId="0" applyNumberFormat="0" applyBorder="0" applyAlignment="0" applyProtection="0"/>
    <xf numFmtId="0" fontId="2" fillId="15"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 fillId="25" borderId="0" applyNumberFormat="0" applyBorder="0" applyAlignment="0" applyProtection="0"/>
    <xf numFmtId="0" fontId="36" fillId="26" borderId="0" applyNumberFormat="0" applyBorder="0" applyAlignment="0" applyProtection="0"/>
    <xf numFmtId="0" fontId="3" fillId="17" borderId="0" applyNumberFormat="0" applyBorder="0" applyAlignment="0" applyProtection="0"/>
    <xf numFmtId="0" fontId="36" fillId="27" borderId="0" applyNumberFormat="0" applyBorder="0" applyAlignment="0" applyProtection="0"/>
    <xf numFmtId="0" fontId="3" fillId="19" borderId="0" applyNumberFormat="0" applyBorder="0" applyAlignment="0" applyProtection="0"/>
    <xf numFmtId="0" fontId="36" fillId="28" borderId="0" applyNumberFormat="0" applyBorder="0" applyAlignment="0" applyProtection="0"/>
    <xf numFmtId="0" fontId="3"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 fillId="33" borderId="0" applyNumberFormat="0" applyBorder="0" applyAlignment="0" applyProtection="0"/>
    <xf numFmtId="0" fontId="4" fillId="7" borderId="0" applyNumberFormat="0" applyBorder="0" applyAlignment="0" applyProtection="0"/>
    <xf numFmtId="0" fontId="37" fillId="34" borderId="0" applyNumberFormat="0" applyBorder="0" applyAlignment="0" applyProtection="0"/>
    <xf numFmtId="0" fontId="38" fillId="35" borderId="1" applyNumberFormat="0" applyAlignment="0" applyProtection="0"/>
    <xf numFmtId="0" fontId="7" fillId="13" borderId="2" applyNumberFormat="0" applyAlignment="0" applyProtection="0"/>
    <xf numFmtId="0" fontId="39" fillId="36" borderId="3" applyNumberFormat="0" applyAlignment="0" applyProtection="0"/>
    <xf numFmtId="0" fontId="5" fillId="37" borderId="4" applyNumberFormat="0" applyAlignment="0" applyProtection="0"/>
    <xf numFmtId="0" fontId="40" fillId="0" borderId="5" applyNumberFormat="0" applyFill="0" applyAlignment="0" applyProtection="0"/>
    <xf numFmtId="0" fontId="6" fillId="0" borderId="6"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36" fillId="38" borderId="0" applyNumberFormat="0" applyBorder="0" applyAlignment="0" applyProtection="0"/>
    <xf numFmtId="0" fontId="3" fillId="39" borderId="0" applyNumberFormat="0" applyBorder="0" applyAlignment="0" applyProtection="0"/>
    <xf numFmtId="0" fontId="36" fillId="40" borderId="0" applyNumberFormat="0" applyBorder="0" applyAlignment="0" applyProtection="0"/>
    <xf numFmtId="0" fontId="3" fillId="41" borderId="0" applyNumberFormat="0" applyBorder="0" applyAlignment="0" applyProtection="0"/>
    <xf numFmtId="0" fontId="36" fillId="42" borderId="0" applyNumberFormat="0" applyBorder="0" applyAlignment="0" applyProtection="0"/>
    <xf numFmtId="0" fontId="3" fillId="43" borderId="0" applyNumberFormat="0" applyBorder="0" applyAlignment="0" applyProtection="0"/>
    <xf numFmtId="0" fontId="36" fillId="44" borderId="0" applyNumberFormat="0" applyBorder="0" applyAlignment="0" applyProtection="0"/>
    <xf numFmtId="0" fontId="3" fillId="29" borderId="0" applyNumberFormat="0" applyBorder="0" applyAlignment="0" applyProtection="0"/>
    <xf numFmtId="0" fontId="36" fillId="45" borderId="0" applyNumberFormat="0" applyBorder="0" applyAlignment="0" applyProtection="0"/>
    <xf numFmtId="0" fontId="3" fillId="31" borderId="0" applyNumberFormat="0" applyBorder="0" applyAlignment="0" applyProtection="0"/>
    <xf numFmtId="0" fontId="36" fillId="46" borderId="0" applyNumberFormat="0" applyBorder="0" applyAlignment="0" applyProtection="0"/>
    <xf numFmtId="0" fontId="3" fillId="47" borderId="0" applyNumberFormat="0" applyBorder="0" applyAlignment="0" applyProtection="0"/>
    <xf numFmtId="0" fontId="43" fillId="48" borderId="1" applyNumberFormat="0" applyAlignment="0" applyProtection="0"/>
    <xf numFmtId="0" fontId="9" fillId="13" borderId="2" applyNumberFormat="0" applyAlignment="0" applyProtection="0"/>
    <xf numFmtId="0" fontId="23" fillId="0" borderId="0" applyNumberFormat="0" applyFill="0" applyBorder="0" applyAlignment="0" applyProtection="0"/>
    <xf numFmtId="0" fontId="44" fillId="0" borderId="0" applyNumberFormat="0" applyFill="0" applyBorder="0" applyAlignment="0" applyProtection="0"/>
    <xf numFmtId="0" fontId="45" fillId="49" borderId="0" applyNumberFormat="0" applyBorder="0" applyAlignment="0" applyProtection="0"/>
    <xf numFmtId="0" fontId="10" fillId="5"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50" borderId="0" applyNumberFormat="0" applyBorder="0" applyAlignment="0" applyProtection="0"/>
    <xf numFmtId="0" fontId="11" fillId="51" borderId="0" applyNumberFormat="0" applyBorder="0" applyAlignment="0" applyProtection="0"/>
    <xf numFmtId="0" fontId="12" fillId="0" borderId="0">
      <alignment/>
      <protection/>
    </xf>
    <xf numFmtId="0" fontId="35"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2" borderId="8" applyNumberFormat="0" applyFont="0" applyAlignment="0" applyProtection="0"/>
    <xf numFmtId="0" fontId="2" fillId="53" borderId="9" applyNumberFormat="0" applyAlignment="0" applyProtection="0"/>
    <xf numFmtId="0" fontId="0" fillId="53" borderId="9" applyNumberFormat="0" applyAlignment="0" applyProtection="0"/>
    <xf numFmtId="9" fontId="1" fillId="0" borderId="0" applyFill="0" applyBorder="0" applyAlignment="0" applyProtection="0"/>
    <xf numFmtId="0" fontId="47" fillId="35" borderId="10" applyNumberFormat="0" applyAlignment="0" applyProtection="0"/>
    <xf numFmtId="0" fontId="13" fillId="13" borderId="11" applyNumberFormat="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50" fillId="0" borderId="0" applyNumberFormat="0" applyFill="0" applyBorder="0" applyAlignment="0" applyProtection="0"/>
    <xf numFmtId="0" fontId="17" fillId="0" borderId="12" applyNumberFormat="0" applyFill="0" applyAlignment="0" applyProtection="0"/>
    <xf numFmtId="0" fontId="51" fillId="0" borderId="13" applyNumberFormat="0" applyFill="0" applyAlignment="0" applyProtection="0"/>
    <xf numFmtId="0" fontId="18" fillId="0" borderId="14" applyNumberFormat="0" applyFill="0" applyAlignment="0" applyProtection="0"/>
    <xf numFmtId="0" fontId="42" fillId="0" borderId="15" applyNumberFormat="0" applyFill="0" applyAlignment="0" applyProtection="0"/>
    <xf numFmtId="0" fontId="8" fillId="0" borderId="16" applyNumberFormat="0" applyFill="0" applyAlignment="0" applyProtection="0"/>
    <xf numFmtId="0" fontId="19" fillId="0" borderId="0" applyNumberFormat="0" applyFill="0" applyBorder="0" applyAlignment="0" applyProtection="0"/>
    <xf numFmtId="0" fontId="52" fillId="0" borderId="17" applyNumberFormat="0" applyFill="0" applyAlignment="0" applyProtection="0"/>
    <xf numFmtId="0" fontId="16" fillId="0" borderId="18" applyNumberFormat="0" applyFill="0" applyAlignment="0" applyProtection="0"/>
  </cellStyleXfs>
  <cellXfs count="165">
    <xf numFmtId="0" fontId="0" fillId="0" borderId="0" xfId="0" applyAlignment="1">
      <alignment/>
    </xf>
    <xf numFmtId="0" fontId="0" fillId="0" borderId="0" xfId="0" applyAlignment="1">
      <alignment horizontal="center" vertical="center"/>
    </xf>
    <xf numFmtId="0" fontId="20" fillId="0" borderId="0" xfId="0" applyFont="1" applyBorder="1" applyAlignment="1" applyProtection="1">
      <alignment horizontal="center" vertical="center"/>
      <protection/>
    </xf>
    <xf numFmtId="0" fontId="21" fillId="0" borderId="0" xfId="0" applyFont="1" applyAlignment="1" applyProtection="1">
      <alignment horizontal="center" vertical="center"/>
      <protection/>
    </xf>
    <xf numFmtId="0" fontId="21" fillId="0" borderId="0" xfId="0" applyFont="1" applyAlignment="1" applyProtection="1">
      <alignment horizontal="right" vertical="center"/>
      <protection/>
    </xf>
    <xf numFmtId="0" fontId="21" fillId="0" borderId="0" xfId="0" applyFont="1" applyBorder="1" applyAlignment="1" applyProtection="1">
      <alignment horizontal="center" vertical="center"/>
      <protection/>
    </xf>
    <xf numFmtId="49" fontId="21" fillId="0" borderId="0" xfId="0" applyNumberFormat="1" applyFont="1" applyBorder="1" applyAlignment="1" applyProtection="1">
      <alignment horizontal="center" vertical="center"/>
      <protection/>
    </xf>
    <xf numFmtId="0" fontId="21" fillId="0" borderId="19" xfId="0" applyFont="1" applyBorder="1" applyAlignment="1" applyProtection="1">
      <alignment horizontal="center" vertical="center"/>
      <protection/>
    </xf>
    <xf numFmtId="0" fontId="21" fillId="0" borderId="20"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1" fillId="0" borderId="22" xfId="0" applyFont="1" applyBorder="1" applyAlignment="1" applyProtection="1">
      <alignment horizontal="center" vertical="center"/>
      <protection/>
    </xf>
    <xf numFmtId="0" fontId="22" fillId="0" borderId="22" xfId="0" applyFont="1" applyBorder="1" applyAlignment="1" applyProtection="1">
      <alignment horizontal="center" vertical="center"/>
      <protection/>
    </xf>
    <xf numFmtId="0" fontId="22" fillId="0" borderId="23"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2" fillId="0" borderId="26"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4" fontId="21" fillId="54" borderId="27" xfId="0" applyNumberFormat="1" applyFont="1" applyFill="1" applyBorder="1" applyAlignment="1" applyProtection="1">
      <alignment horizontal="right" vertical="center"/>
      <protection/>
    </xf>
    <xf numFmtId="4" fontId="21" fillId="54" borderId="28" xfId="0" applyNumberFormat="1" applyFont="1" applyFill="1" applyBorder="1" applyAlignment="1" applyProtection="1">
      <alignment horizontal="right" vertical="center"/>
      <protection/>
    </xf>
    <xf numFmtId="4" fontId="21" fillId="54" borderId="24" xfId="0" applyNumberFormat="1" applyFont="1" applyFill="1" applyBorder="1" applyAlignment="1" applyProtection="1">
      <alignment horizontal="right" vertical="center"/>
      <protection/>
    </xf>
    <xf numFmtId="4" fontId="21" fillId="54" borderId="29" xfId="0" applyNumberFormat="1" applyFont="1" applyFill="1" applyBorder="1" applyAlignment="1" applyProtection="1">
      <alignment horizontal="right" vertical="center"/>
      <protection/>
    </xf>
    <xf numFmtId="4" fontId="21" fillId="54" borderId="30" xfId="0" applyNumberFormat="1" applyFont="1" applyFill="1" applyBorder="1" applyAlignment="1" applyProtection="1">
      <alignment horizontal="right" vertical="center"/>
      <protection/>
    </xf>
    <xf numFmtId="0" fontId="21" fillId="0" borderId="24" xfId="0" applyFont="1" applyBorder="1" applyAlignment="1">
      <alignment horizontal="center" vertical="center"/>
    </xf>
    <xf numFmtId="4" fontId="21" fillId="55" borderId="27" xfId="0" applyNumberFormat="1" applyFont="1" applyFill="1" applyBorder="1" applyAlignment="1" applyProtection="1">
      <alignment horizontal="right" vertical="center"/>
      <protection/>
    </xf>
    <xf numFmtId="4" fontId="21" fillId="55" borderId="24" xfId="0" applyNumberFormat="1" applyFont="1" applyFill="1" applyBorder="1" applyAlignment="1" applyProtection="1">
      <alignment horizontal="right" vertical="center"/>
      <protection/>
    </xf>
    <xf numFmtId="12" fontId="0" fillId="0" borderId="0" xfId="0" applyNumberFormat="1" applyAlignment="1">
      <alignment/>
    </xf>
    <xf numFmtId="0" fontId="0" fillId="0" borderId="0" xfId="0" applyFont="1" applyBorder="1" applyAlignment="1" applyProtection="1">
      <alignment horizontal="left" vertical="center"/>
      <protection/>
    </xf>
    <xf numFmtId="4" fontId="21" fillId="0" borderId="0" xfId="0" applyNumberFormat="1" applyFont="1" applyBorder="1" applyAlignment="1" applyProtection="1">
      <alignment horizontal="center" vertical="center"/>
      <protection/>
    </xf>
    <xf numFmtId="0" fontId="24" fillId="0" borderId="0" xfId="76" applyNumberFormat="1" applyFont="1" applyFill="1" applyBorder="1" applyAlignment="1" applyProtection="1">
      <alignment horizontal="left" vertical="center"/>
      <protection/>
    </xf>
    <xf numFmtId="0" fontId="0" fillId="0" borderId="0" xfId="0" applyFont="1" applyAlignment="1">
      <alignment horizontal="left" vertical="center"/>
    </xf>
    <xf numFmtId="0" fontId="25" fillId="0" borderId="0" xfId="0" applyFont="1" applyAlignment="1">
      <alignment horizontal="center" vertical="center"/>
    </xf>
    <xf numFmtId="49" fontId="25" fillId="0" borderId="0" xfId="0" applyNumberFormat="1" applyFont="1" applyAlignment="1">
      <alignment horizontal="center" vertical="center"/>
    </xf>
    <xf numFmtId="9" fontId="25" fillId="0" borderId="0" xfId="0" applyNumberFormat="1" applyFont="1" applyAlignment="1">
      <alignment horizontal="center" vertical="center"/>
    </xf>
    <xf numFmtId="2" fontId="25" fillId="0" borderId="0" xfId="0" applyNumberFormat="1" applyFont="1" applyAlignment="1">
      <alignment horizontal="center" vertical="center"/>
    </xf>
    <xf numFmtId="0" fontId="0" fillId="0" borderId="24" xfId="0" applyBorder="1" applyAlignment="1">
      <alignment horizontal="center" vertical="center"/>
    </xf>
    <xf numFmtId="0" fontId="0" fillId="0" borderId="0" xfId="0" applyFont="1" applyAlignment="1">
      <alignment horizontal="right" vertical="center"/>
    </xf>
    <xf numFmtId="180" fontId="0" fillId="0" borderId="0" xfId="0" applyNumberFormat="1" applyAlignment="1">
      <alignment horizontal="center" vertical="center"/>
    </xf>
    <xf numFmtId="0" fontId="21" fillId="0" borderId="19" xfId="0" applyFont="1" applyBorder="1" applyAlignment="1">
      <alignment horizontal="center" vertical="center"/>
    </xf>
    <xf numFmtId="9" fontId="21" fillId="0" borderId="19" xfId="0" applyNumberFormat="1" applyFont="1" applyBorder="1" applyAlignment="1">
      <alignment horizontal="center" vertical="center"/>
    </xf>
    <xf numFmtId="0" fontId="21" fillId="0" borderId="20" xfId="0" applyFont="1" applyBorder="1" applyAlignment="1">
      <alignment horizontal="center" vertical="center"/>
    </xf>
    <xf numFmtId="0" fontId="0" fillId="11" borderId="24" xfId="0" applyFont="1" applyFill="1" applyBorder="1" applyAlignment="1">
      <alignment/>
    </xf>
    <xf numFmtId="0" fontId="0" fillId="11" borderId="24" xfId="0" applyFill="1" applyBorder="1" applyAlignment="1">
      <alignment horizontal="center" vertical="center"/>
    </xf>
    <xf numFmtId="0" fontId="0" fillId="0" borderId="24" xfId="0" applyFont="1" applyBorder="1" applyAlignment="1">
      <alignment/>
    </xf>
    <xf numFmtId="0" fontId="0" fillId="0" borderId="24" xfId="0" applyFont="1" applyFill="1" applyBorder="1" applyAlignment="1">
      <alignment/>
    </xf>
    <xf numFmtId="0" fontId="0" fillId="11" borderId="24" xfId="0" applyFont="1" applyFill="1" applyBorder="1" applyAlignment="1">
      <alignment horizontal="center"/>
    </xf>
    <xf numFmtId="9" fontId="21" fillId="0" borderId="24" xfId="0" applyNumberFormat="1" applyFont="1" applyBorder="1" applyAlignment="1">
      <alignment horizontal="center" vertical="center"/>
    </xf>
    <xf numFmtId="10" fontId="21" fillId="0" borderId="24" xfId="0" applyNumberFormat="1" applyFont="1" applyBorder="1" applyAlignment="1">
      <alignment horizontal="center" vertical="center"/>
    </xf>
    <xf numFmtId="0" fontId="0" fillId="0" borderId="0" xfId="0" applyFont="1" applyAlignment="1">
      <alignment/>
    </xf>
    <xf numFmtId="0" fontId="21" fillId="56" borderId="24" xfId="0" applyFont="1" applyFill="1" applyBorder="1" applyAlignment="1" applyProtection="1">
      <alignment horizontal="center" vertical="center"/>
      <protection/>
    </xf>
    <xf numFmtId="4" fontId="21" fillId="56" borderId="24" xfId="0" applyNumberFormat="1" applyFont="1" applyFill="1" applyBorder="1" applyAlignment="1" applyProtection="1">
      <alignment horizontal="right" vertical="center"/>
      <protection/>
    </xf>
    <xf numFmtId="4" fontId="21" fillId="56" borderId="30" xfId="0" applyNumberFormat="1" applyFont="1" applyFill="1" applyBorder="1" applyAlignment="1" applyProtection="1">
      <alignment horizontal="right" vertical="center"/>
      <protection/>
    </xf>
    <xf numFmtId="14" fontId="0" fillId="0" borderId="0" xfId="0" applyNumberFormat="1" applyAlignment="1">
      <alignment/>
    </xf>
    <xf numFmtId="4" fontId="21" fillId="0" borderId="24" xfId="0" applyNumberFormat="1" applyFont="1" applyFill="1" applyBorder="1" applyAlignment="1" applyProtection="1">
      <alignment horizontal="right" vertical="center"/>
      <protection/>
    </xf>
    <xf numFmtId="4" fontId="21" fillId="0" borderId="28" xfId="0" applyNumberFormat="1" applyFont="1" applyFill="1" applyBorder="1" applyAlignment="1" applyProtection="1">
      <alignment horizontal="right" vertical="center"/>
      <protection/>
    </xf>
    <xf numFmtId="4" fontId="21" fillId="56" borderId="28" xfId="0" applyNumberFormat="1" applyFont="1" applyFill="1" applyBorder="1" applyAlignment="1" applyProtection="1">
      <alignment horizontal="right" vertical="center"/>
      <protection/>
    </xf>
    <xf numFmtId="0" fontId="21" fillId="0" borderId="0" xfId="0" applyFont="1" applyAlignment="1">
      <alignment horizontal="center" vertical="center"/>
    </xf>
    <xf numFmtId="4" fontId="21" fillId="56" borderId="27" xfId="0" applyNumberFormat="1" applyFont="1" applyFill="1" applyBorder="1" applyAlignment="1" applyProtection="1">
      <alignment horizontal="right" vertical="center"/>
      <protection/>
    </xf>
    <xf numFmtId="0" fontId="20" fillId="56" borderId="0" xfId="0" applyFont="1" applyFill="1" applyBorder="1" applyAlignment="1" applyProtection="1">
      <alignment horizontal="center" vertical="center"/>
      <protection/>
    </xf>
    <xf numFmtId="0" fontId="21" fillId="56" borderId="0" xfId="0" applyFont="1" applyFill="1" applyAlignment="1" applyProtection="1">
      <alignment horizontal="center" vertical="center"/>
      <protection/>
    </xf>
    <xf numFmtId="0" fontId="0" fillId="56" borderId="0" xfId="0" applyFill="1" applyAlignment="1">
      <alignment horizontal="center" vertical="center"/>
    </xf>
    <xf numFmtId="0" fontId="21" fillId="56" borderId="0" xfId="0" applyFont="1" applyFill="1" applyAlignment="1">
      <alignment horizontal="center" vertical="center"/>
    </xf>
    <xf numFmtId="4" fontId="21" fillId="56" borderId="29" xfId="0" applyNumberFormat="1" applyFont="1" applyFill="1" applyBorder="1" applyAlignment="1" applyProtection="1">
      <alignment horizontal="right" vertical="center"/>
      <protection/>
    </xf>
    <xf numFmtId="0" fontId="0" fillId="0" borderId="24" xfId="0" applyFont="1" applyFill="1" applyBorder="1" applyAlignment="1">
      <alignment horizontal="center" vertical="center"/>
    </xf>
    <xf numFmtId="2" fontId="21" fillId="56" borderId="24" xfId="0" applyNumberFormat="1" applyFont="1" applyFill="1" applyBorder="1" applyAlignment="1" applyProtection="1">
      <alignment vertical="center"/>
      <protection/>
    </xf>
    <xf numFmtId="4" fontId="53" fillId="56" borderId="27" xfId="0" applyNumberFormat="1" applyFont="1" applyFill="1" applyBorder="1" applyAlignment="1" applyProtection="1">
      <alignment horizontal="right" vertical="center"/>
      <protection/>
    </xf>
    <xf numFmtId="4" fontId="53" fillId="56" borderId="29" xfId="0" applyNumberFormat="1" applyFont="1" applyFill="1" applyBorder="1" applyAlignment="1" applyProtection="1">
      <alignment horizontal="right" vertical="center"/>
      <protection/>
    </xf>
    <xf numFmtId="4" fontId="21" fillId="57" borderId="24" xfId="0" applyNumberFormat="1" applyFont="1" applyFill="1" applyBorder="1" applyAlignment="1" applyProtection="1">
      <alignment horizontal="right" vertical="center"/>
      <protection/>
    </xf>
    <xf numFmtId="0" fontId="21" fillId="57" borderId="24" xfId="0" applyFont="1" applyFill="1" applyBorder="1" applyAlignment="1" applyProtection="1">
      <alignment horizontal="center" vertical="center"/>
      <protection/>
    </xf>
    <xf numFmtId="4" fontId="21" fillId="57" borderId="27" xfId="0" applyNumberFormat="1" applyFont="1" applyFill="1" applyBorder="1" applyAlignment="1" applyProtection="1">
      <alignment horizontal="right" vertical="center"/>
      <protection/>
    </xf>
    <xf numFmtId="4" fontId="21" fillId="57" borderId="28" xfId="0" applyNumberFormat="1" applyFont="1" applyFill="1" applyBorder="1" applyAlignment="1" applyProtection="1">
      <alignment horizontal="right" vertical="center"/>
      <protection/>
    </xf>
    <xf numFmtId="4" fontId="21" fillId="58" borderId="27" xfId="0" applyNumberFormat="1" applyFont="1" applyFill="1" applyBorder="1" applyAlignment="1" applyProtection="1">
      <alignment horizontal="right" vertical="center"/>
      <protection/>
    </xf>
    <xf numFmtId="4" fontId="21" fillId="58" borderId="24" xfId="0" applyNumberFormat="1" applyFont="1" applyFill="1" applyBorder="1" applyAlignment="1" applyProtection="1">
      <alignment horizontal="right" vertical="center"/>
      <protection/>
    </xf>
    <xf numFmtId="4" fontId="21" fillId="59" borderId="27" xfId="0" applyNumberFormat="1" applyFont="1" applyFill="1" applyBorder="1" applyAlignment="1" applyProtection="1">
      <alignment horizontal="right" vertical="center"/>
      <protection/>
    </xf>
    <xf numFmtId="4" fontId="21" fillId="59" borderId="24" xfId="0" applyNumberFormat="1" applyFont="1" applyFill="1" applyBorder="1" applyAlignment="1" applyProtection="1">
      <alignment horizontal="right" vertical="center"/>
      <protection/>
    </xf>
    <xf numFmtId="0" fontId="0" fillId="0" borderId="24" xfId="0" applyFont="1" applyFill="1" applyBorder="1" applyAlignment="1">
      <alignment horizontal="center"/>
    </xf>
    <xf numFmtId="0" fontId="53" fillId="0" borderId="27" xfId="0" applyFont="1" applyFill="1" applyBorder="1" applyAlignment="1">
      <alignment horizontal="center"/>
    </xf>
    <xf numFmtId="0" fontId="53" fillId="0" borderId="31" xfId="0" applyFont="1" applyFill="1" applyBorder="1" applyAlignment="1">
      <alignment horizontal="center"/>
    </xf>
    <xf numFmtId="0" fontId="53" fillId="0" borderId="30" xfId="0" applyFont="1" applyFill="1" applyBorder="1" applyAlignment="1">
      <alignment horizontal="center"/>
    </xf>
    <xf numFmtId="4" fontId="21" fillId="59" borderId="28" xfId="0" applyNumberFormat="1" applyFont="1" applyFill="1" applyBorder="1" applyAlignment="1" applyProtection="1">
      <alignment horizontal="right" vertical="center"/>
      <protection/>
    </xf>
    <xf numFmtId="0" fontId="0" fillId="60" borderId="24" xfId="0" applyFont="1" applyFill="1" applyBorder="1" applyAlignment="1">
      <alignment/>
    </xf>
    <xf numFmtId="0" fontId="0" fillId="60" borderId="24" xfId="0" applyFont="1" applyFill="1" applyBorder="1" applyAlignment="1">
      <alignment horizontal="center"/>
    </xf>
    <xf numFmtId="0" fontId="0" fillId="60" borderId="24" xfId="0" applyFill="1" applyBorder="1" applyAlignment="1">
      <alignment horizontal="center" vertical="center"/>
    </xf>
    <xf numFmtId="0" fontId="22" fillId="0" borderId="32" xfId="0" applyFont="1" applyBorder="1" applyAlignment="1" applyProtection="1">
      <alignment horizontal="center" vertical="center"/>
      <protection/>
    </xf>
    <xf numFmtId="4" fontId="53" fillId="55" borderId="24" xfId="0" applyNumberFormat="1" applyFont="1" applyFill="1" applyBorder="1" applyAlignment="1" applyProtection="1">
      <alignment horizontal="right" vertical="center"/>
      <protection/>
    </xf>
    <xf numFmtId="0" fontId="53" fillId="0" borderId="27" xfId="0" applyFont="1" applyBorder="1" applyAlignment="1">
      <alignment horizontal="left"/>
    </xf>
    <xf numFmtId="0" fontId="53" fillId="0" borderId="31" xfId="0" applyFont="1" applyBorder="1" applyAlignment="1">
      <alignment/>
    </xf>
    <xf numFmtId="0" fontId="53" fillId="0" borderId="30" xfId="0" applyFont="1" applyBorder="1" applyAlignment="1">
      <alignment/>
    </xf>
    <xf numFmtId="1" fontId="21" fillId="0" borderId="0" xfId="0" applyNumberFormat="1" applyFont="1" applyAlignment="1" applyProtection="1">
      <alignment horizontal="right" vertical="center"/>
      <protection/>
    </xf>
    <xf numFmtId="4" fontId="53" fillId="59" borderId="24" xfId="0" applyNumberFormat="1" applyFont="1" applyFill="1" applyBorder="1" applyAlignment="1" applyProtection="1">
      <alignment horizontal="right" vertical="center"/>
      <protection/>
    </xf>
    <xf numFmtId="4" fontId="53" fillId="59" borderId="27" xfId="0" applyNumberFormat="1" applyFont="1" applyFill="1" applyBorder="1" applyAlignment="1" applyProtection="1">
      <alignment horizontal="right" vertical="center"/>
      <protection/>
    </xf>
    <xf numFmtId="4" fontId="53" fillId="55" borderId="27" xfId="0" applyNumberFormat="1" applyFont="1" applyFill="1" applyBorder="1" applyAlignment="1" applyProtection="1">
      <alignment horizontal="right" vertical="center"/>
      <protection/>
    </xf>
    <xf numFmtId="4" fontId="21" fillId="0" borderId="27" xfId="0" applyNumberFormat="1" applyFont="1" applyFill="1" applyBorder="1" applyAlignment="1" applyProtection="1">
      <alignment horizontal="right" vertical="center"/>
      <protection/>
    </xf>
    <xf numFmtId="0" fontId="21" fillId="0" borderId="0" xfId="0" applyFont="1" applyBorder="1" applyAlignment="1" applyProtection="1">
      <alignment horizontal="left" vertical="center"/>
      <protection/>
    </xf>
    <xf numFmtId="0" fontId="0" fillId="0" borderId="0" xfId="0" applyFont="1" applyFill="1" applyBorder="1" applyAlignment="1">
      <alignment horizontal="center"/>
    </xf>
    <xf numFmtId="0" fontId="53" fillId="0" borderId="0" xfId="0" applyFont="1" applyFill="1" applyBorder="1" applyAlignment="1">
      <alignment horizontal="center" vertical="center"/>
    </xf>
    <xf numFmtId="0" fontId="53" fillId="0" borderId="0" xfId="0" applyFont="1" applyFill="1" applyBorder="1" applyAlignment="1">
      <alignment horizontal="left"/>
    </xf>
    <xf numFmtId="0" fontId="0" fillId="57" borderId="24" xfId="0" applyFill="1" applyBorder="1" applyAlignment="1">
      <alignment horizontal="center" vertical="center"/>
    </xf>
    <xf numFmtId="2" fontId="21" fillId="57" borderId="24" xfId="0" applyNumberFormat="1" applyFont="1" applyFill="1" applyBorder="1" applyAlignment="1">
      <alignment horizontal="right" vertical="center"/>
    </xf>
    <xf numFmtId="2" fontId="21" fillId="0" borderId="24" xfId="0" applyNumberFormat="1" applyFont="1" applyBorder="1" applyAlignment="1">
      <alignment horizontal="right" vertical="center"/>
    </xf>
    <xf numFmtId="4" fontId="21" fillId="57" borderId="29" xfId="0" applyNumberFormat="1" applyFont="1" applyFill="1" applyBorder="1" applyAlignment="1" applyProtection="1">
      <alignment horizontal="right" vertical="center"/>
      <protection/>
    </xf>
    <xf numFmtId="4" fontId="21" fillId="57" borderId="30" xfId="0" applyNumberFormat="1" applyFont="1" applyFill="1" applyBorder="1" applyAlignment="1" applyProtection="1">
      <alignment horizontal="right" vertical="center"/>
      <protection/>
    </xf>
    <xf numFmtId="4" fontId="53" fillId="57" borderId="27" xfId="0" applyNumberFormat="1" applyFont="1" applyFill="1" applyBorder="1" applyAlignment="1" applyProtection="1">
      <alignment horizontal="right" vertical="center"/>
      <protection/>
    </xf>
    <xf numFmtId="4" fontId="53" fillId="57" borderId="29" xfId="0" applyNumberFormat="1" applyFont="1" applyFill="1" applyBorder="1" applyAlignment="1" applyProtection="1">
      <alignment horizontal="right" vertical="center"/>
      <protection/>
    </xf>
    <xf numFmtId="4" fontId="53" fillId="58" borderId="27" xfId="0" applyNumberFormat="1" applyFont="1" applyFill="1" applyBorder="1" applyAlignment="1" applyProtection="1">
      <alignment horizontal="right" vertical="center"/>
      <protection/>
    </xf>
    <xf numFmtId="4" fontId="21" fillId="58" borderId="28" xfId="0" applyNumberFormat="1" applyFont="1" applyFill="1" applyBorder="1" applyAlignment="1" applyProtection="1">
      <alignment horizontal="right" vertical="center"/>
      <protection/>
    </xf>
    <xf numFmtId="4" fontId="53" fillId="58" borderId="24" xfId="0" applyNumberFormat="1" applyFont="1" applyFill="1" applyBorder="1" applyAlignment="1" applyProtection="1">
      <alignment horizontal="right" vertical="center"/>
      <protection/>
    </xf>
    <xf numFmtId="0" fontId="0" fillId="57" borderId="27" xfId="0" applyFill="1" applyBorder="1" applyAlignment="1">
      <alignment horizontal="center" vertical="center"/>
    </xf>
    <xf numFmtId="0" fontId="0" fillId="0" borderId="27" xfId="0" applyBorder="1" applyAlignment="1">
      <alignment horizontal="center" vertical="center"/>
    </xf>
    <xf numFmtId="2" fontId="21" fillId="57" borderId="28" xfId="0" applyNumberFormat="1" applyFont="1" applyFill="1" applyBorder="1" applyAlignment="1">
      <alignment horizontal="right" vertical="center"/>
    </xf>
    <xf numFmtId="0" fontId="0" fillId="57" borderId="29" xfId="0" applyFill="1" applyBorder="1" applyAlignment="1">
      <alignment horizontal="center" vertical="center"/>
    </xf>
    <xf numFmtId="2" fontId="21" fillId="0" borderId="28" xfId="0" applyNumberFormat="1" applyFont="1" applyBorder="1" applyAlignment="1">
      <alignment horizontal="right" vertical="center"/>
    </xf>
    <xf numFmtId="0" fontId="0" fillId="0" borderId="29" xfId="0" applyBorder="1" applyAlignment="1">
      <alignment horizontal="center" vertical="center"/>
    </xf>
    <xf numFmtId="4" fontId="21" fillId="58" borderId="29" xfId="0" applyNumberFormat="1" applyFont="1" applyFill="1" applyBorder="1" applyAlignment="1" applyProtection="1">
      <alignment horizontal="right" vertical="center"/>
      <protection/>
    </xf>
    <xf numFmtId="0" fontId="22" fillId="0" borderId="31" xfId="0" applyFont="1" applyBorder="1" applyAlignment="1" applyProtection="1">
      <alignment horizontal="center" vertical="center"/>
      <protection/>
    </xf>
    <xf numFmtId="4" fontId="21" fillId="59" borderId="29" xfId="0" applyNumberFormat="1" applyFont="1" applyFill="1" applyBorder="1" applyAlignment="1" applyProtection="1">
      <alignment horizontal="right" vertical="center"/>
      <protection/>
    </xf>
    <xf numFmtId="4" fontId="21" fillId="0" borderId="29" xfId="0" applyNumberFormat="1" applyFont="1" applyFill="1" applyBorder="1" applyAlignment="1" applyProtection="1">
      <alignment horizontal="right" vertical="center"/>
      <protection/>
    </xf>
    <xf numFmtId="4" fontId="54" fillId="54" borderId="27" xfId="0" applyNumberFormat="1" applyFont="1" applyFill="1" applyBorder="1" applyAlignment="1" applyProtection="1">
      <alignment horizontal="center" vertical="center"/>
      <protection/>
    </xf>
    <xf numFmtId="4" fontId="54" fillId="54" borderId="31" xfId="0" applyNumberFormat="1" applyFont="1" applyFill="1" applyBorder="1" applyAlignment="1" applyProtection="1">
      <alignment horizontal="center" vertical="center"/>
      <protection/>
    </xf>
    <xf numFmtId="0" fontId="0" fillId="61" borderId="0" xfId="0" applyFill="1" applyAlignment="1">
      <alignment/>
    </xf>
    <xf numFmtId="14" fontId="0" fillId="61" borderId="0" xfId="0" applyNumberFormat="1" applyFill="1" applyAlignment="1">
      <alignment/>
    </xf>
    <xf numFmtId="12" fontId="0" fillId="61" borderId="0" xfId="0" applyNumberFormat="1" applyFill="1" applyAlignment="1">
      <alignment/>
    </xf>
    <xf numFmtId="0" fontId="21" fillId="0" borderId="24" xfId="0" applyFont="1" applyFill="1" applyBorder="1" applyAlignment="1" applyProtection="1">
      <alignment horizontal="center" vertical="center"/>
      <protection/>
    </xf>
    <xf numFmtId="0" fontId="21" fillId="0" borderId="0" xfId="0" applyFont="1" applyAlignment="1">
      <alignment horizontal="center"/>
    </xf>
    <xf numFmtId="0" fontId="21" fillId="0" borderId="24" xfId="0" applyFont="1" applyBorder="1" applyAlignment="1">
      <alignment horizontal="center"/>
    </xf>
    <xf numFmtId="2" fontId="21" fillId="57" borderId="30" xfId="0" applyNumberFormat="1" applyFont="1" applyFill="1" applyBorder="1" applyAlignment="1" applyProtection="1">
      <alignment horizontal="right" vertical="center"/>
      <protection/>
    </xf>
    <xf numFmtId="2" fontId="21" fillId="0" borderId="28" xfId="0" applyNumberFormat="1" applyFont="1" applyFill="1" applyBorder="1" applyAlignment="1" applyProtection="1">
      <alignment horizontal="right" vertical="center"/>
      <protection/>
    </xf>
    <xf numFmtId="2" fontId="21" fillId="57" borderId="28" xfId="0" applyNumberFormat="1" applyFont="1" applyFill="1" applyBorder="1" applyAlignment="1" applyProtection="1">
      <alignment horizontal="right" vertical="center"/>
      <protection/>
    </xf>
    <xf numFmtId="2" fontId="21" fillId="57" borderId="30" xfId="0" applyNumberFormat="1" applyFont="1" applyFill="1" applyBorder="1" applyAlignment="1">
      <alignment horizontal="right" vertical="center"/>
    </xf>
    <xf numFmtId="2" fontId="21" fillId="0" borderId="30" xfId="0" applyNumberFormat="1" applyFont="1" applyBorder="1" applyAlignment="1">
      <alignment horizontal="right" vertical="center"/>
    </xf>
    <xf numFmtId="1" fontId="0" fillId="0" borderId="0" xfId="0" applyNumberFormat="1" applyAlignment="1">
      <alignment/>
    </xf>
    <xf numFmtId="0" fontId="55" fillId="0" borderId="0" xfId="0" applyFont="1" applyAlignment="1">
      <alignment/>
    </xf>
    <xf numFmtId="2" fontId="21" fillId="57" borderId="24" xfId="0" applyNumberFormat="1" applyFont="1" applyFill="1" applyBorder="1" applyAlignment="1" applyProtection="1">
      <alignment vertical="center"/>
      <protection/>
    </xf>
    <xf numFmtId="0" fontId="21" fillId="57" borderId="24" xfId="0" applyFont="1" applyFill="1" applyBorder="1" applyAlignment="1">
      <alignment horizontal="center" vertical="center"/>
    </xf>
    <xf numFmtId="0" fontId="0" fillId="57" borderId="28" xfId="0" applyFill="1" applyBorder="1" applyAlignment="1">
      <alignment horizontal="center" vertical="center"/>
    </xf>
    <xf numFmtId="0" fontId="0" fillId="0" borderId="28" xfId="0" applyBorder="1" applyAlignment="1">
      <alignment horizontal="center" vertical="center"/>
    </xf>
    <xf numFmtId="49" fontId="55" fillId="0" borderId="0" xfId="0" applyNumberFormat="1" applyFont="1" applyAlignment="1">
      <alignment horizontal="center" vertical="center" wrapText="1"/>
    </xf>
    <xf numFmtId="0" fontId="0" fillId="11" borderId="24" xfId="0" applyFill="1" applyBorder="1" applyAlignment="1">
      <alignment horizontal="left" vertical="top"/>
    </xf>
    <xf numFmtId="0" fontId="0" fillId="0" borderId="24" xfId="0" applyBorder="1" applyAlignment="1">
      <alignment vertical="top"/>
    </xf>
    <xf numFmtId="0" fontId="0" fillId="0" borderId="24" xfId="0" applyBorder="1" applyAlignment="1">
      <alignment/>
    </xf>
    <xf numFmtId="0" fontId="22" fillId="0" borderId="27"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1" fillId="0" borderId="27"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2" fillId="0" borderId="31" xfId="0" applyFont="1" applyBorder="1" applyAlignment="1" applyProtection="1">
      <alignment horizontal="center" vertical="center"/>
      <protection/>
    </xf>
    <xf numFmtId="0" fontId="22" fillId="0" borderId="30"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4" fontId="21" fillId="59" borderId="27" xfId="0" applyNumberFormat="1" applyFont="1" applyFill="1" applyBorder="1" applyAlignment="1" applyProtection="1">
      <alignment horizontal="center" vertical="center"/>
      <protection/>
    </xf>
    <xf numFmtId="4" fontId="21" fillId="59" borderId="30" xfId="0" applyNumberFormat="1" applyFont="1" applyFill="1" applyBorder="1" applyAlignment="1" applyProtection="1">
      <alignment horizontal="center" vertical="center"/>
      <protection/>
    </xf>
    <xf numFmtId="4" fontId="53" fillId="58" borderId="27" xfId="0" applyNumberFormat="1" applyFont="1" applyFill="1" applyBorder="1" applyAlignment="1" applyProtection="1">
      <alignment horizontal="center" vertical="center"/>
      <protection/>
    </xf>
    <xf numFmtId="4" fontId="53" fillId="58" borderId="30" xfId="0"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21" fillId="0" borderId="34"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2" fillId="0" borderId="36" xfId="0" applyFont="1" applyBorder="1" applyAlignment="1" applyProtection="1">
      <alignment horizontal="center" vertical="center"/>
      <protection/>
    </xf>
    <xf numFmtId="0" fontId="22" fillId="0" borderId="37"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1" fillId="0" borderId="0" xfId="0" applyFont="1" applyBorder="1" applyAlignment="1">
      <alignment horizontal="center" vertical="center"/>
    </xf>
    <xf numFmtId="0" fontId="21" fillId="0" borderId="24" xfId="0" applyFont="1" applyBorder="1" applyAlignment="1">
      <alignment horizontal="center" vertical="center"/>
    </xf>
    <xf numFmtId="49" fontId="55" fillId="0" borderId="0" xfId="0" applyNumberFormat="1" applyFont="1" applyAlignment="1">
      <alignment horizontal="center" vertical="center" wrapText="1"/>
    </xf>
    <xf numFmtId="0" fontId="53" fillId="0" borderId="38" xfId="0" applyFont="1" applyBorder="1" applyAlignment="1">
      <alignment horizontal="center"/>
    </xf>
    <xf numFmtId="0" fontId="53" fillId="0" borderId="39" xfId="0" applyFont="1" applyBorder="1" applyAlignment="1">
      <alignment horizontal="center"/>
    </xf>
    <xf numFmtId="0" fontId="53" fillId="0" borderId="40" xfId="0" applyFont="1" applyBorder="1" applyAlignment="1">
      <alignment horizontal="center"/>
    </xf>
  </cellXfs>
  <cellStyles count="10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Currency" xfId="82"/>
    <cellStyle name="Currency [0]" xfId="83"/>
    <cellStyle name="Neutral" xfId="84"/>
    <cellStyle name="Neutral 2" xfId="85"/>
    <cellStyle name="No-definido" xfId="86"/>
    <cellStyle name="Normal 10" xfId="87"/>
    <cellStyle name="Normal 2" xfId="88"/>
    <cellStyle name="Normal 2 2" xfId="89"/>
    <cellStyle name="Normal 3" xfId="90"/>
    <cellStyle name="Normal 3 2" xfId="91"/>
    <cellStyle name="Normal 4" xfId="92"/>
    <cellStyle name="Normal 5" xfId="93"/>
    <cellStyle name="Normal 6" xfId="94"/>
    <cellStyle name="Normal 7" xfId="95"/>
    <cellStyle name="Normal 8" xfId="96"/>
    <cellStyle name="Normal 9" xfId="97"/>
    <cellStyle name="Notas" xfId="98"/>
    <cellStyle name="Notas 2" xfId="99"/>
    <cellStyle name="Notas 3" xfId="100"/>
    <cellStyle name="Percent" xfId="101"/>
    <cellStyle name="Salida" xfId="102"/>
    <cellStyle name="Salida 2" xfId="103"/>
    <cellStyle name="Texto de advertencia" xfId="104"/>
    <cellStyle name="Texto de advertencia 2" xfId="105"/>
    <cellStyle name="Texto explicativo" xfId="106"/>
    <cellStyle name="Texto explicativo 2" xfId="107"/>
    <cellStyle name="Título" xfId="108"/>
    <cellStyle name="Título 1 2" xfId="109"/>
    <cellStyle name="Título 2" xfId="110"/>
    <cellStyle name="Título 2 2" xfId="111"/>
    <cellStyle name="Título 3" xfId="112"/>
    <cellStyle name="Título 3 2" xfId="113"/>
    <cellStyle name="Título 4" xfId="114"/>
    <cellStyle name="Total" xfId="115"/>
    <cellStyle name="Total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0</xdr:colOff>
      <xdr:row>6</xdr:row>
      <xdr:rowOff>0</xdr:rowOff>
    </xdr:to>
    <xdr:pic>
      <xdr:nvPicPr>
        <xdr:cNvPr id="1" name="Imagen 2"/>
        <xdr:cNvPicPr preferRelativeResize="1">
          <a:picLocks noChangeAspect="1"/>
        </xdr:cNvPicPr>
      </xdr:nvPicPr>
      <xdr:blipFill>
        <a:blip r:embed="rId1"/>
        <a:srcRect r="39370"/>
        <a:stretch>
          <a:fillRect/>
        </a:stretch>
      </xdr:blipFill>
      <xdr:spPr>
        <a:xfrm>
          <a:off x="0" y="228600"/>
          <a:ext cx="1571625"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Q48"/>
  <sheetViews>
    <sheetView zoomScale="80" zoomScaleNormal="80" zoomScalePageLayoutView="0" workbookViewId="0" topLeftCell="A1">
      <selection activeCell="K17" sqref="K17"/>
    </sheetView>
  </sheetViews>
  <sheetFormatPr defaultColWidth="9.6640625" defaultRowHeight="15"/>
  <cols>
    <col min="1" max="1" width="9.6640625" style="1" customWidth="1"/>
    <col min="2" max="2" width="9.21484375" style="1" customWidth="1"/>
    <col min="3" max="4" width="9.99609375" style="1" customWidth="1"/>
    <col min="5" max="5" width="8.99609375" style="1" customWidth="1"/>
    <col min="6" max="8" width="12.10546875" style="1" customWidth="1"/>
    <col min="9" max="9" width="13.3359375" style="1" customWidth="1"/>
    <col min="10" max="10" width="13.5546875" style="1" customWidth="1"/>
    <col min="11" max="11" width="12.99609375" style="1" customWidth="1"/>
    <col min="12" max="12" width="10.4453125" style="1" customWidth="1"/>
    <col min="13" max="13" width="9.3359375" style="1" customWidth="1"/>
    <col min="14" max="14" width="9.6640625" style="1" customWidth="1"/>
    <col min="15" max="15" width="12.6640625" style="1" customWidth="1"/>
    <col min="16" max="16" width="6.88671875" style="1" customWidth="1"/>
    <col min="17" max="17" width="11.77734375" style="1" customWidth="1"/>
    <col min="18" max="16384" width="9.6640625" style="1" customWidth="1"/>
  </cols>
  <sheetData>
    <row r="2" spans="1:13" ht="18">
      <c r="A2" s="2"/>
      <c r="B2" s="2"/>
      <c r="C2" s="2"/>
      <c r="D2" s="2"/>
      <c r="E2" s="2"/>
      <c r="F2" s="2"/>
      <c r="G2" s="2"/>
      <c r="H2" s="2" t="s">
        <v>48</v>
      </c>
      <c r="I2" s="2"/>
      <c r="J2" s="2"/>
      <c r="K2" s="2"/>
      <c r="L2" s="2"/>
      <c r="M2" s="2"/>
    </row>
    <row r="3" spans="1:13" ht="18">
      <c r="A3" s="2"/>
      <c r="B3" s="2"/>
      <c r="C3" s="2"/>
      <c r="D3" s="2"/>
      <c r="E3" s="2"/>
      <c r="F3" s="2"/>
      <c r="G3" s="2"/>
      <c r="H3" s="2"/>
      <c r="I3" s="2"/>
      <c r="J3" s="2"/>
      <c r="K3" s="2"/>
      <c r="L3" s="2"/>
      <c r="M3" s="2"/>
    </row>
    <row r="4" spans="1:13" ht="18">
      <c r="A4" s="2"/>
      <c r="B4" s="2"/>
      <c r="C4" s="2"/>
      <c r="D4" s="2"/>
      <c r="E4" s="2"/>
      <c r="F4" s="2"/>
      <c r="G4" s="2"/>
      <c r="H4" s="2"/>
      <c r="I4" s="2"/>
      <c r="J4" s="2"/>
      <c r="K4" s="2"/>
      <c r="L4" s="2"/>
      <c r="M4" s="2"/>
    </row>
    <row r="5" spans="1:13" ht="15.75">
      <c r="A5" s="3"/>
      <c r="B5" s="3"/>
      <c r="C5" s="3"/>
      <c r="D5" s="3"/>
      <c r="E5" s="3"/>
      <c r="F5" s="3"/>
      <c r="G5" s="3"/>
      <c r="H5" s="3"/>
      <c r="I5" s="3"/>
      <c r="J5" s="3"/>
      <c r="K5" s="3"/>
      <c r="L5" s="3"/>
      <c r="M5" s="3"/>
    </row>
    <row r="6" spans="6:13" ht="15.75">
      <c r="F6" s="55" t="str">
        <f>Datos!G23</f>
        <v>Agosto</v>
      </c>
      <c r="G6" s="55"/>
      <c r="H6" s="87">
        <f>Datos!I23</f>
        <v>2021</v>
      </c>
      <c r="I6" s="4"/>
      <c r="J6" s="3"/>
      <c r="K6" s="3"/>
      <c r="L6" s="4" t="str">
        <f>Datos!D23</f>
        <v>Jueves</v>
      </c>
      <c r="M6" s="4">
        <f>Datos!E23</f>
        <v>19</v>
      </c>
    </row>
    <row r="7" spans="1:13" ht="6.75" customHeight="1">
      <c r="A7" s="3"/>
      <c r="B7" s="3"/>
      <c r="C7" s="3"/>
      <c r="D7" s="3"/>
      <c r="E7" s="3"/>
      <c r="F7" s="3"/>
      <c r="G7" s="3"/>
      <c r="H7" s="3"/>
      <c r="I7" s="3"/>
      <c r="J7" s="3"/>
      <c r="K7" s="3"/>
      <c r="L7" s="3"/>
      <c r="M7" s="3"/>
    </row>
    <row r="8" spans="1:13" ht="15.75">
      <c r="A8" s="92" t="s">
        <v>38</v>
      </c>
      <c r="B8" s="5"/>
      <c r="C8" s="5"/>
      <c r="D8" s="5"/>
      <c r="E8" s="5"/>
      <c r="F8" s="5"/>
      <c r="G8" s="5"/>
      <c r="H8" s="5"/>
      <c r="I8" s="5"/>
      <c r="J8" s="5"/>
      <c r="K8" s="5"/>
      <c r="L8" s="5"/>
      <c r="M8" s="5"/>
    </row>
    <row r="9" spans="2:13" ht="6" customHeight="1">
      <c r="B9" s="5"/>
      <c r="C9" s="5"/>
      <c r="D9" s="5"/>
      <c r="E9" s="5"/>
      <c r="F9" s="5"/>
      <c r="G9" s="5"/>
      <c r="H9" s="5"/>
      <c r="I9" s="5"/>
      <c r="J9" s="5"/>
      <c r="K9" s="5"/>
      <c r="L9" s="5"/>
      <c r="M9" s="5"/>
    </row>
    <row r="10" spans="1:13" ht="15.75">
      <c r="A10" s="6"/>
      <c r="B10" s="6"/>
      <c r="C10" s="6"/>
      <c r="D10" s="6"/>
      <c r="E10" s="6"/>
      <c r="F10" s="6"/>
      <c r="G10" s="6"/>
      <c r="H10" s="6"/>
      <c r="I10" s="6"/>
      <c r="J10" s="6"/>
      <c r="K10" s="6"/>
      <c r="L10" s="6"/>
      <c r="M10" s="6"/>
    </row>
    <row r="11" spans="1:14" ht="15.75">
      <c r="A11" s="141" t="s">
        <v>0</v>
      </c>
      <c r="B11" s="142"/>
      <c r="C11" s="142"/>
      <c r="D11" s="143"/>
      <c r="E11" s="146" t="s">
        <v>0</v>
      </c>
      <c r="F11" s="146"/>
      <c r="G11" s="146"/>
      <c r="H11" s="146"/>
      <c r="I11" s="146"/>
      <c r="J11" s="146"/>
      <c r="K11" s="146"/>
      <c r="L11" s="141" t="s">
        <v>1</v>
      </c>
      <c r="M11" s="142"/>
      <c r="N11" s="143"/>
    </row>
    <row r="12" spans="1:14" ht="17.25" customHeight="1">
      <c r="A12" s="139" t="s">
        <v>2</v>
      </c>
      <c r="B12" s="144"/>
      <c r="C12" s="144"/>
      <c r="D12" s="145"/>
      <c r="E12" s="147" t="s">
        <v>3</v>
      </c>
      <c r="F12" s="147"/>
      <c r="G12" s="147"/>
      <c r="H12" s="147"/>
      <c r="I12" s="147"/>
      <c r="J12" s="147"/>
      <c r="K12" s="147"/>
      <c r="L12" s="139" t="s">
        <v>4</v>
      </c>
      <c r="M12" s="144"/>
      <c r="N12" s="145"/>
    </row>
    <row r="13" spans="1:14" ht="15.75">
      <c r="A13" s="10"/>
      <c r="B13" s="11" t="s">
        <v>5</v>
      </c>
      <c r="C13" s="139" t="s">
        <v>6</v>
      </c>
      <c r="D13" s="140"/>
      <c r="E13" s="9" t="s">
        <v>7</v>
      </c>
      <c r="F13" s="12" t="s">
        <v>8</v>
      </c>
      <c r="G13" s="12"/>
      <c r="H13" s="11" t="s">
        <v>35</v>
      </c>
      <c r="I13" s="11" t="s">
        <v>36</v>
      </c>
      <c r="J13" s="11" t="s">
        <v>9</v>
      </c>
      <c r="K13" s="82" t="s">
        <v>10</v>
      </c>
      <c r="L13" s="113" t="s">
        <v>5</v>
      </c>
      <c r="M13" s="144" t="s">
        <v>6</v>
      </c>
      <c r="N13" s="145"/>
    </row>
    <row r="14" spans="1:17" ht="19.5" customHeight="1">
      <c r="A14" s="16">
        <v>2020</v>
      </c>
      <c r="B14" s="116" t="s">
        <v>20</v>
      </c>
      <c r="C14" s="116" t="s">
        <v>107</v>
      </c>
      <c r="D14" s="117" t="s">
        <v>108</v>
      </c>
      <c r="E14" s="116" t="s">
        <v>20</v>
      </c>
      <c r="F14" s="116" t="s">
        <v>107</v>
      </c>
      <c r="G14" s="117" t="s">
        <v>108</v>
      </c>
      <c r="H14" s="17"/>
      <c r="I14" s="116" t="s">
        <v>107</v>
      </c>
      <c r="J14" s="116" t="s">
        <v>107</v>
      </c>
      <c r="K14" s="116" t="s">
        <v>107</v>
      </c>
      <c r="L14" s="116" t="s">
        <v>20</v>
      </c>
      <c r="M14" s="116" t="s">
        <v>107</v>
      </c>
      <c r="N14" s="117" t="s">
        <v>108</v>
      </c>
      <c r="O14"/>
      <c r="P14"/>
      <c r="Q14"/>
    </row>
    <row r="15" spans="1:17" ht="19.5" customHeight="1">
      <c r="A15" s="16">
        <v>2021</v>
      </c>
      <c r="B15" s="19"/>
      <c r="C15" s="17"/>
      <c r="D15" s="20"/>
      <c r="E15" s="18"/>
      <c r="F15" s="17"/>
      <c r="G15" s="17"/>
      <c r="H15" s="17"/>
      <c r="I15" s="17"/>
      <c r="J15" s="19"/>
      <c r="K15" s="20"/>
      <c r="L15" s="21"/>
      <c r="M15" s="19"/>
      <c r="N15" s="19"/>
      <c r="O15"/>
      <c r="P15"/>
      <c r="Q15"/>
    </row>
    <row r="16" spans="1:17" ht="19.5" customHeight="1">
      <c r="A16" s="67" t="s">
        <v>44</v>
      </c>
      <c r="B16" s="66"/>
      <c r="C16" s="70"/>
      <c r="D16" s="112"/>
      <c r="E16" s="69"/>
      <c r="F16" s="70"/>
      <c r="G16" s="70"/>
      <c r="H16" s="70"/>
      <c r="I16" s="103"/>
      <c r="J16" s="103"/>
      <c r="K16" s="103"/>
      <c r="L16" s="69"/>
      <c r="M16" s="71"/>
      <c r="N16" s="66"/>
      <c r="O16"/>
      <c r="P16" s="122" t="s">
        <v>123</v>
      </c>
      <c r="Q16" s="122" t="s">
        <v>113</v>
      </c>
    </row>
    <row r="17" spans="1:17" ht="19.5" customHeight="1">
      <c r="A17" s="48" t="s">
        <v>14</v>
      </c>
      <c r="B17" s="49">
        <f>Datos!E7</f>
        <v>727.5</v>
      </c>
      <c r="C17" s="72">
        <f>B17+'Primas SRW'!B11</f>
        <v>767.5</v>
      </c>
      <c r="D17" s="114">
        <f>C17*$B$42</f>
        <v>282.0102</v>
      </c>
      <c r="E17" s="54">
        <f>Datos!K7</f>
        <v>715.5</v>
      </c>
      <c r="F17" s="72">
        <f>E17+'Primas HRW'!B11</f>
        <v>905.5</v>
      </c>
      <c r="G17" s="24">
        <f>F17*$B$42</f>
        <v>332.71692</v>
      </c>
      <c r="H17" s="72"/>
      <c r="I17" s="89"/>
      <c r="J17" s="89">
        <f>E17+'Primas HRW'!F11</f>
        <v>900.5</v>
      </c>
      <c r="K17" s="89">
        <f>E17+'Primas HRW'!G11</f>
        <v>895.5</v>
      </c>
      <c r="L17" s="54">
        <f>Datos!O7</f>
        <v>550</v>
      </c>
      <c r="M17" s="73">
        <f>L17+'Primas maíz'!B11</f>
        <v>647</v>
      </c>
      <c r="N17" s="24">
        <f>M17*$F$42</f>
        <v>254.71095999999997</v>
      </c>
      <c r="O17"/>
      <c r="P17" s="122" t="s">
        <v>124</v>
      </c>
      <c r="Q17" s="122" t="s">
        <v>116</v>
      </c>
    </row>
    <row r="18" spans="1:17" ht="19.5" customHeight="1">
      <c r="A18" s="67" t="s">
        <v>45</v>
      </c>
      <c r="B18" s="66"/>
      <c r="C18" s="70" t="e">
        <f>B20+'Primas SRW'!B12</f>
        <v>#VALUE!</v>
      </c>
      <c r="D18" s="112" t="e">
        <f>C18*$B$42</f>
        <v>#VALUE!</v>
      </c>
      <c r="E18" s="69"/>
      <c r="F18" s="70">
        <f>E20+'Primas HRW'!B12</f>
        <v>928.25</v>
      </c>
      <c r="G18" s="70">
        <f>F18*$B$42</f>
        <v>341.07617999999997</v>
      </c>
      <c r="H18" s="70"/>
      <c r="I18" s="103"/>
      <c r="J18" s="103">
        <f>E20+'Primas HRW'!F12</f>
        <v>923.25</v>
      </c>
      <c r="K18" s="103">
        <f>E20+'Primas HRW'!G12</f>
        <v>918.25</v>
      </c>
      <c r="L18" s="69"/>
      <c r="M18" s="71">
        <f>L20+'Primas maíz'!B12</f>
        <v>660.75</v>
      </c>
      <c r="N18" s="66">
        <f>M18*$F$42</f>
        <v>260.12406</v>
      </c>
      <c r="O18"/>
      <c r="P18" s="122" t="s">
        <v>125</v>
      </c>
      <c r="Q18" s="122" t="s">
        <v>118</v>
      </c>
    </row>
    <row r="19" spans="1:17" ht="19.5" customHeight="1">
      <c r="A19" s="48" t="s">
        <v>37</v>
      </c>
      <c r="B19" s="49"/>
      <c r="C19" s="72">
        <f>B20+'Primas SRW'!B13</f>
        <v>852.75</v>
      </c>
      <c r="D19" s="114">
        <f>C19*$B$42</f>
        <v>313.33446</v>
      </c>
      <c r="E19" s="54"/>
      <c r="F19" s="72">
        <f>E20+'Primas HRW'!B13</f>
        <v>928.25</v>
      </c>
      <c r="G19" s="72">
        <f>F19*$B$42</f>
        <v>341.07617999999997</v>
      </c>
      <c r="H19" s="72"/>
      <c r="I19" s="72"/>
      <c r="J19" s="89">
        <f>E20+'Primas HRW'!F13</f>
        <v>923.25</v>
      </c>
      <c r="K19" s="89">
        <f>E20+'Primas HRW'!G13</f>
        <v>918.25</v>
      </c>
      <c r="L19" s="54"/>
      <c r="M19" s="73">
        <f>L20+'Primas maíz'!B13</f>
        <v>660.75</v>
      </c>
      <c r="N19" s="73">
        <f>M19*$F$42</f>
        <v>260.12406</v>
      </c>
      <c r="O19"/>
      <c r="P19" s="122" t="s">
        <v>126</v>
      </c>
      <c r="Q19" s="122" t="s">
        <v>122</v>
      </c>
    </row>
    <row r="20" spans="1:17" ht="19.5" customHeight="1">
      <c r="A20" s="67" t="s">
        <v>15</v>
      </c>
      <c r="B20" s="66">
        <f>Datos!E8</f>
        <v>742.75</v>
      </c>
      <c r="C20" s="68">
        <f>B20+'Primas SRW'!B14</f>
        <v>852.75</v>
      </c>
      <c r="D20" s="99">
        <f>C20*$B$42</f>
        <v>313.33446</v>
      </c>
      <c r="E20" s="69">
        <f>Datos!K8</f>
        <v>728.25</v>
      </c>
      <c r="F20" s="68">
        <f>E20+'Primas HRW'!B14</f>
        <v>928.25</v>
      </c>
      <c r="G20" s="68">
        <f>F20*$B$42</f>
        <v>341.07617999999997</v>
      </c>
      <c r="H20" s="68"/>
      <c r="I20" s="68"/>
      <c r="J20" s="101">
        <f>E20+'Primas HRW'!F14</f>
        <v>923.25</v>
      </c>
      <c r="K20" s="101">
        <f>E20+'Primas HRW'!G14</f>
        <v>918.25</v>
      </c>
      <c r="L20" s="69">
        <f>Datos!O8</f>
        <v>550.75</v>
      </c>
      <c r="M20" s="66">
        <f>L20+'Primas maíz'!B14</f>
        <v>660.75</v>
      </c>
      <c r="N20" s="66">
        <f>M20*$F$42</f>
        <v>260.12406</v>
      </c>
      <c r="O20"/>
      <c r="P20" s="122" t="s">
        <v>127</v>
      </c>
      <c r="Q20" s="122" t="s">
        <v>128</v>
      </c>
    </row>
    <row r="21" spans="1:17" ht="19.5" customHeight="1">
      <c r="A21" s="16">
        <v>2022</v>
      </c>
      <c r="B21" s="19"/>
      <c r="C21" s="17"/>
      <c r="D21" s="20"/>
      <c r="E21" s="18"/>
      <c r="F21" s="17"/>
      <c r="G21" s="17"/>
      <c r="H21" s="17"/>
      <c r="I21" s="17"/>
      <c r="J21" s="19"/>
      <c r="K21" s="20"/>
      <c r="L21" s="21"/>
      <c r="M21" s="19"/>
      <c r="N21" s="19"/>
      <c r="O21"/>
      <c r="P21"/>
      <c r="Q21"/>
    </row>
    <row r="22" spans="1:17" ht="19.5" customHeight="1">
      <c r="A22" s="48" t="s">
        <v>40</v>
      </c>
      <c r="B22" s="49"/>
      <c r="C22" s="72"/>
      <c r="D22" s="114"/>
      <c r="E22" s="78"/>
      <c r="F22" s="73"/>
      <c r="G22" s="73"/>
      <c r="H22" s="73"/>
      <c r="I22" s="88"/>
      <c r="J22" s="88"/>
      <c r="K22" s="89"/>
      <c r="L22" s="78"/>
      <c r="M22" s="73">
        <f>L24+'Primas maíz'!B16</f>
        <v>656.25</v>
      </c>
      <c r="N22" s="73">
        <f>M22*$F$42</f>
        <v>258.35249999999996</v>
      </c>
      <c r="O22"/>
      <c r="P22"/>
      <c r="Q22"/>
    </row>
    <row r="23" spans="1:17" ht="19.5" customHeight="1">
      <c r="A23" s="67" t="s">
        <v>41</v>
      </c>
      <c r="B23" s="66"/>
      <c r="C23" s="70"/>
      <c r="D23" s="112"/>
      <c r="E23" s="104"/>
      <c r="F23" s="71"/>
      <c r="G23" s="71"/>
      <c r="H23" s="71"/>
      <c r="I23" s="105"/>
      <c r="J23" s="105"/>
      <c r="K23" s="103"/>
      <c r="L23" s="104"/>
      <c r="M23" s="71"/>
      <c r="N23" s="71"/>
      <c r="O23"/>
      <c r="P23"/>
      <c r="Q23"/>
    </row>
    <row r="24" spans="1:17" ht="19.5" customHeight="1">
      <c r="A24" s="16" t="s">
        <v>11</v>
      </c>
      <c r="B24" s="52">
        <f>Datos!E9</f>
        <v>756.25</v>
      </c>
      <c r="C24" s="23"/>
      <c r="D24" s="114"/>
      <c r="E24" s="53">
        <f>Datos!K9</f>
        <v>737.25</v>
      </c>
      <c r="F24" s="24"/>
      <c r="G24" s="24"/>
      <c r="H24" s="24"/>
      <c r="I24" s="24"/>
      <c r="J24" s="24"/>
      <c r="K24" s="23"/>
      <c r="L24" s="53">
        <f>Datos!O9</f>
        <v>558.25</v>
      </c>
      <c r="M24" s="24"/>
      <c r="N24" s="24"/>
      <c r="O24"/>
      <c r="P24"/>
      <c r="Q24"/>
    </row>
    <row r="25" spans="1:17" ht="19.5" customHeight="1">
      <c r="A25" s="67" t="s">
        <v>12</v>
      </c>
      <c r="B25" s="66">
        <f>Datos!E10</f>
        <v>760.25</v>
      </c>
      <c r="C25" s="68"/>
      <c r="D25" s="99"/>
      <c r="E25" s="69">
        <f>Datos!K10</f>
        <v>739</v>
      </c>
      <c r="F25" s="68"/>
      <c r="G25" s="68"/>
      <c r="H25" s="68"/>
      <c r="I25" s="68"/>
      <c r="J25" s="68"/>
      <c r="K25" s="68"/>
      <c r="L25" s="69">
        <f>Datos!O10</f>
        <v>562.75</v>
      </c>
      <c r="M25" s="66"/>
      <c r="N25" s="66"/>
      <c r="O25"/>
      <c r="P25"/>
      <c r="Q25"/>
    </row>
    <row r="26" spans="1:17" ht="19.5" customHeight="1">
      <c r="A26" s="16" t="s">
        <v>13</v>
      </c>
      <c r="B26" s="52">
        <f>Datos!E11</f>
        <v>725.75</v>
      </c>
      <c r="C26" s="23"/>
      <c r="D26" s="114"/>
      <c r="E26" s="53">
        <f>Datos!K11</f>
        <v>713.5</v>
      </c>
      <c r="F26" s="24"/>
      <c r="G26" s="24"/>
      <c r="H26" s="24"/>
      <c r="I26" s="24"/>
      <c r="J26" s="24"/>
      <c r="K26" s="23"/>
      <c r="L26" s="53">
        <f>Datos!O11</f>
        <v>561.5</v>
      </c>
      <c r="M26" s="24"/>
      <c r="N26" s="24"/>
      <c r="O26"/>
      <c r="P26"/>
      <c r="Q26"/>
    </row>
    <row r="27" spans="1:17" ht="19.5" customHeight="1">
      <c r="A27" s="67" t="s">
        <v>14</v>
      </c>
      <c r="B27" s="66">
        <f>Datos!E12</f>
        <v>726.25</v>
      </c>
      <c r="C27" s="70"/>
      <c r="D27" s="112"/>
      <c r="E27" s="69">
        <f>Datos!K12</f>
        <v>716.75</v>
      </c>
      <c r="F27" s="70"/>
      <c r="G27" s="70"/>
      <c r="H27" s="70"/>
      <c r="I27" s="70"/>
      <c r="J27" s="70"/>
      <c r="K27" s="70"/>
      <c r="L27" s="69">
        <f>Datos!O12</f>
        <v>517.25</v>
      </c>
      <c r="M27" s="71"/>
      <c r="N27" s="71"/>
      <c r="O27"/>
      <c r="P27"/>
      <c r="Q27"/>
    </row>
    <row r="28" spans="1:17" ht="19.5" customHeight="1">
      <c r="A28" s="48" t="s">
        <v>15</v>
      </c>
      <c r="B28" s="52">
        <f>Datos!E13</f>
        <v>729.25</v>
      </c>
      <c r="C28" s="56"/>
      <c r="D28" s="61"/>
      <c r="E28" s="53">
        <f>Datos!K13</f>
        <v>723</v>
      </c>
      <c r="F28" s="56"/>
      <c r="G28" s="56"/>
      <c r="H28" s="56"/>
      <c r="I28" s="56"/>
      <c r="J28" s="56"/>
      <c r="K28" s="56"/>
      <c r="L28" s="53">
        <f>Datos!O13</f>
        <v>508</v>
      </c>
      <c r="M28" s="49"/>
      <c r="N28" s="49"/>
      <c r="O28"/>
      <c r="P28"/>
      <c r="Q28"/>
    </row>
    <row r="29" spans="1:17" ht="19.5" customHeight="1">
      <c r="A29" s="16">
        <v>2023</v>
      </c>
      <c r="B29" s="19"/>
      <c r="C29" s="17"/>
      <c r="D29" s="20"/>
      <c r="E29" s="18"/>
      <c r="F29" s="17"/>
      <c r="G29" s="17"/>
      <c r="H29" s="17"/>
      <c r="I29" s="17"/>
      <c r="J29" s="19"/>
      <c r="K29" s="20"/>
      <c r="L29" s="21"/>
      <c r="M29" s="19"/>
      <c r="N29" s="19"/>
      <c r="O29"/>
      <c r="P29"/>
      <c r="Q29"/>
    </row>
    <row r="30" spans="1:17" ht="19.5" customHeight="1">
      <c r="A30" s="16" t="s">
        <v>11</v>
      </c>
      <c r="B30" s="52">
        <f>Datos!E14</f>
        <v>730.5</v>
      </c>
      <c r="C30" s="23"/>
      <c r="D30" s="114"/>
      <c r="E30" s="53">
        <f>Datos!K14</f>
        <v>725.75</v>
      </c>
      <c r="F30" s="24"/>
      <c r="G30" s="24"/>
      <c r="H30" s="24"/>
      <c r="I30" s="24"/>
      <c r="J30" s="24"/>
      <c r="K30" s="23"/>
      <c r="L30" s="53">
        <f>Datos!O14</f>
        <v>515</v>
      </c>
      <c r="M30" s="24"/>
      <c r="N30" s="24"/>
      <c r="O30"/>
      <c r="P30"/>
      <c r="Q30"/>
    </row>
    <row r="31" spans="1:17" ht="19.5" customHeight="1">
      <c r="A31" s="67" t="s">
        <v>12</v>
      </c>
      <c r="B31" s="66">
        <f>Datos!E15</f>
        <v>716.75</v>
      </c>
      <c r="C31" s="70"/>
      <c r="D31" s="112"/>
      <c r="E31" s="69">
        <f>Datos!K15</f>
        <v>710.25</v>
      </c>
      <c r="F31" s="70"/>
      <c r="G31" s="70"/>
      <c r="H31" s="70"/>
      <c r="I31" s="70"/>
      <c r="J31" s="70"/>
      <c r="K31" s="70"/>
      <c r="L31" s="69">
        <f>Datos!O15</f>
        <v>518.75</v>
      </c>
      <c r="M31" s="71"/>
      <c r="N31" s="71"/>
      <c r="O31"/>
      <c r="P31"/>
      <c r="Q31"/>
    </row>
    <row r="32" spans="1:17" ht="19.5" customHeight="1">
      <c r="A32" s="16" t="s">
        <v>13</v>
      </c>
      <c r="B32" s="52">
        <f>Datos!E16</f>
        <v>683</v>
      </c>
      <c r="C32" s="23"/>
      <c r="D32" s="114"/>
      <c r="E32" s="53">
        <f>Datos!J16</f>
        <v>668.25</v>
      </c>
      <c r="F32" s="24"/>
      <c r="G32" s="24"/>
      <c r="H32" s="24"/>
      <c r="I32" s="24"/>
      <c r="J32" s="24"/>
      <c r="K32" s="23"/>
      <c r="L32" s="53">
        <f>Datos!O14</f>
        <v>515</v>
      </c>
      <c r="M32" s="24"/>
      <c r="N32" s="24"/>
      <c r="O32"/>
      <c r="P32"/>
      <c r="Q32"/>
    </row>
    <row r="33" spans="1:17" ht="19.5" customHeight="1">
      <c r="A33" s="67" t="s">
        <v>14</v>
      </c>
      <c r="B33" s="66"/>
      <c r="C33" s="70"/>
      <c r="D33" s="112"/>
      <c r="E33" s="69"/>
      <c r="F33" s="70"/>
      <c r="G33" s="70"/>
      <c r="H33" s="70"/>
      <c r="I33" s="70"/>
      <c r="J33" s="70"/>
      <c r="K33" s="70"/>
      <c r="L33" s="69">
        <f>Datos!O17</f>
        <v>485</v>
      </c>
      <c r="M33" s="71"/>
      <c r="N33" s="71"/>
      <c r="O33"/>
      <c r="P33"/>
      <c r="Q33"/>
    </row>
    <row r="34" spans="1:17" ht="19.5" customHeight="1">
      <c r="A34" s="48" t="s">
        <v>15</v>
      </c>
      <c r="B34" s="52"/>
      <c r="C34" s="91"/>
      <c r="D34" s="115"/>
      <c r="E34" s="53"/>
      <c r="F34" s="91"/>
      <c r="G34" s="91"/>
      <c r="H34" s="91"/>
      <c r="I34" s="91"/>
      <c r="J34" s="91"/>
      <c r="K34" s="91"/>
      <c r="L34" s="53">
        <f>Datos!O15</f>
        <v>518.75</v>
      </c>
      <c r="M34" s="52"/>
      <c r="N34" s="52"/>
      <c r="O34"/>
      <c r="P34"/>
      <c r="Q34"/>
    </row>
    <row r="35" spans="1:17" ht="19.5" customHeight="1">
      <c r="A35" s="16">
        <v>2024</v>
      </c>
      <c r="B35" s="19"/>
      <c r="C35" s="17"/>
      <c r="D35" s="20"/>
      <c r="E35" s="18"/>
      <c r="F35" s="17"/>
      <c r="G35" s="17"/>
      <c r="H35" s="17"/>
      <c r="I35" s="17"/>
      <c r="J35" s="19"/>
      <c r="K35" s="20"/>
      <c r="L35" s="21"/>
      <c r="M35" s="19"/>
      <c r="N35" s="19"/>
      <c r="O35"/>
      <c r="P35"/>
      <c r="Q35"/>
    </row>
    <row r="36" spans="1:17" ht="19.5" customHeight="1">
      <c r="A36" s="16" t="s">
        <v>13</v>
      </c>
      <c r="B36" s="49"/>
      <c r="C36" s="72"/>
      <c r="D36" s="114"/>
      <c r="E36" s="78"/>
      <c r="F36" s="73"/>
      <c r="G36" s="73"/>
      <c r="H36" s="73"/>
      <c r="I36" s="88"/>
      <c r="J36" s="88"/>
      <c r="K36" s="89"/>
      <c r="L36" s="78">
        <f>Datos!O19</f>
        <v>487.75</v>
      </c>
      <c r="M36" s="73"/>
      <c r="N36" s="73"/>
      <c r="O36"/>
      <c r="P36"/>
      <c r="Q36"/>
    </row>
    <row r="37" spans="1:17" ht="19.5" customHeight="1">
      <c r="A37" s="67" t="s">
        <v>15</v>
      </c>
      <c r="B37" s="66"/>
      <c r="C37" s="70"/>
      <c r="D37" s="112"/>
      <c r="E37" s="104"/>
      <c r="F37" s="71"/>
      <c r="G37" s="71"/>
      <c r="H37" s="71"/>
      <c r="I37" s="105"/>
      <c r="J37" s="105"/>
      <c r="K37" s="103"/>
      <c r="L37" s="104">
        <f>Datos!O20</f>
        <v>436.5</v>
      </c>
      <c r="M37" s="71"/>
      <c r="N37" s="71"/>
      <c r="O37"/>
      <c r="P37"/>
      <c r="Q37"/>
    </row>
    <row r="38" spans="15:17" ht="19.5" customHeight="1">
      <c r="O38"/>
      <c r="P38"/>
      <c r="Q38"/>
    </row>
    <row r="39" spans="15:17" ht="19.5" customHeight="1">
      <c r="O39"/>
      <c r="P39"/>
      <c r="Q39"/>
    </row>
    <row r="40" spans="15:17" ht="19.5" customHeight="1">
      <c r="O40"/>
      <c r="P40"/>
      <c r="Q40"/>
    </row>
    <row r="41" spans="1:17" ht="19.5" customHeight="1">
      <c r="A41" s="29" t="s">
        <v>16</v>
      </c>
      <c r="N41"/>
      <c r="O41"/>
      <c r="P41"/>
      <c r="Q41"/>
    </row>
    <row r="42" spans="1:17" ht="19.5" customHeight="1">
      <c r="A42" s="35" t="s">
        <v>18</v>
      </c>
      <c r="B42" s="36">
        <v>0.36744</v>
      </c>
      <c r="E42" s="35" t="s">
        <v>19</v>
      </c>
      <c r="F42" s="1">
        <v>0.39368</v>
      </c>
      <c r="N42"/>
      <c r="O42"/>
      <c r="P42"/>
      <c r="Q42"/>
    </row>
    <row r="43" spans="1:17" ht="19.5" customHeight="1">
      <c r="A43" s="28" t="s">
        <v>17</v>
      </c>
      <c r="B43" s="28"/>
      <c r="C43" s="28"/>
      <c r="D43" s="28"/>
      <c r="E43" s="28"/>
      <c r="F43" s="28"/>
      <c r="G43" s="28"/>
      <c r="H43" s="28"/>
      <c r="I43" s="28"/>
      <c r="J43" s="28"/>
      <c r="K43" s="28"/>
      <c r="L43" s="28"/>
      <c r="M43" s="28"/>
      <c r="N43"/>
      <c r="O43"/>
      <c r="P43"/>
      <c r="Q43" s="25"/>
    </row>
    <row r="44" spans="14:17" ht="19.5" customHeight="1">
      <c r="N44"/>
      <c r="O44"/>
      <c r="P44"/>
      <c r="Q44" s="25"/>
    </row>
    <row r="45" spans="14:17" ht="19.5" customHeight="1">
      <c r="N45"/>
      <c r="O45"/>
      <c r="P45"/>
      <c r="Q45" s="25"/>
    </row>
    <row r="46" spans="1:17" ht="19.5" customHeight="1">
      <c r="A46" s="33"/>
      <c r="B46" s="30"/>
      <c r="N46"/>
      <c r="O46"/>
      <c r="P46"/>
      <c r="Q46" s="25"/>
    </row>
    <row r="47" spans="1:2" ht="19.5" customHeight="1">
      <c r="A47" s="33"/>
      <c r="B47" s="31"/>
    </row>
    <row r="48" spans="1:2" ht="19.5" customHeight="1">
      <c r="A48" s="32"/>
      <c r="B48" s="31"/>
    </row>
    <row r="49" ht="19.5" customHeight="1"/>
    <row r="50" ht="19.5" customHeight="1"/>
  </sheetData>
  <sheetProtection selectLockedCells="1" selectUnlockedCells="1"/>
  <mergeCells count="8">
    <mergeCell ref="C13:D13"/>
    <mergeCell ref="L11:N11"/>
    <mergeCell ref="L12:N12"/>
    <mergeCell ref="M13:N13"/>
    <mergeCell ref="E11:K11"/>
    <mergeCell ref="E12:K12"/>
    <mergeCell ref="A11:D11"/>
    <mergeCell ref="A12:D12"/>
  </mergeCells>
  <hyperlinks>
    <hyperlink ref="A43" r:id="rId1" display="www.odepa.gob.cl"/>
  </hyperlinks>
  <printOptions horizontalCentered="1"/>
  <pageMargins left="0.25" right="0.25" top="0.75" bottom="0.75" header="0.3" footer="0.3"/>
  <pageSetup fitToHeight="1" fitToWidth="1" horizontalDpi="300" verticalDpi="300" orientation="portrait" paperSize="175" scale="59" r:id="rId2"/>
  <headerFooter alignWithMargins="0">
    <oddFooter>&amp;R&amp;T&amp;D</oddFooter>
  </headerFooter>
  <ignoredErrors>
    <ignoredError sqref="L3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tabSelected="1" zoomScalePageLayoutView="0" workbookViewId="0" topLeftCell="A1">
      <selection activeCell="E7" sqref="E7"/>
    </sheetView>
  </sheetViews>
  <sheetFormatPr defaultColWidth="9.6640625" defaultRowHeight="15"/>
  <cols>
    <col min="1" max="1" width="9.6640625" style="1" customWidth="1"/>
    <col min="2" max="2" width="8.6640625" style="1" customWidth="1"/>
    <col min="3" max="4" width="9.99609375" style="1" customWidth="1"/>
    <col min="5" max="5" width="12.3359375" style="1" customWidth="1"/>
    <col min="6" max="6" width="13.77734375" style="1" customWidth="1"/>
    <col min="7" max="7" width="13.6640625" style="1" customWidth="1"/>
    <col min="8" max="8" width="13.4453125" style="1" customWidth="1"/>
    <col min="9" max="9" width="12.6640625" style="1" customWidth="1"/>
    <col min="10" max="10" width="10.4453125" style="1" customWidth="1"/>
    <col min="11" max="11" width="9.3359375" style="1" customWidth="1"/>
    <col min="12" max="16384" width="9.6640625" style="1" customWidth="1"/>
  </cols>
  <sheetData>
    <row r="1" spans="1:11" ht="18">
      <c r="A1" s="57"/>
      <c r="B1" s="57"/>
      <c r="C1" s="57"/>
      <c r="D1" s="57"/>
      <c r="E1" s="57"/>
      <c r="F1" s="2"/>
      <c r="G1" s="2"/>
      <c r="H1" s="2"/>
      <c r="I1" s="2"/>
      <c r="J1" s="2"/>
      <c r="K1" s="2"/>
    </row>
    <row r="2" spans="1:11" ht="18">
      <c r="A2" s="57"/>
      <c r="B2" s="57"/>
      <c r="C2" s="57"/>
      <c r="D2" s="57"/>
      <c r="E2" s="57"/>
      <c r="F2" s="2"/>
      <c r="G2" s="2"/>
      <c r="H2" s="2"/>
      <c r="I2" s="2"/>
      <c r="J2" s="2"/>
      <c r="K2" s="2"/>
    </row>
    <row r="3" spans="1:11" ht="18">
      <c r="A3" s="57"/>
      <c r="B3" s="57"/>
      <c r="C3" s="57"/>
      <c r="D3" s="57"/>
      <c r="E3" s="57"/>
      <c r="F3" s="2"/>
      <c r="G3" s="2"/>
      <c r="H3" s="2"/>
      <c r="I3" s="2"/>
      <c r="J3" s="2"/>
      <c r="K3" s="2"/>
    </row>
    <row r="4" spans="1:11" ht="18">
      <c r="A4" s="57"/>
      <c r="B4" s="57"/>
      <c r="C4" s="57"/>
      <c r="D4" s="57"/>
      <c r="E4" s="57"/>
      <c r="F4" s="2"/>
      <c r="G4" s="2"/>
      <c r="H4" s="2"/>
      <c r="I4" s="2"/>
      <c r="J4" s="2"/>
      <c r="K4" s="2"/>
    </row>
    <row r="5" spans="1:11" ht="20.25" customHeight="1">
      <c r="A5" s="58"/>
      <c r="B5" s="58"/>
      <c r="C5" s="58"/>
      <c r="D5" s="58"/>
      <c r="E5" s="58"/>
      <c r="F5" s="3"/>
      <c r="G5" s="3"/>
      <c r="H5" s="3"/>
      <c r="I5" s="3"/>
      <c r="J5" s="3"/>
      <c r="K5" s="3"/>
    </row>
    <row r="6" spans="1:11" ht="21" customHeight="1">
      <c r="A6" s="58"/>
      <c r="B6" s="58"/>
      <c r="C6" s="58"/>
      <c r="D6" s="58"/>
      <c r="E6" s="58"/>
      <c r="F6" s="3"/>
      <c r="G6" s="3"/>
      <c r="H6" s="3"/>
      <c r="I6" s="3"/>
      <c r="J6" s="3"/>
      <c r="K6" s="3"/>
    </row>
    <row r="7" spans="1:11" ht="15.75">
      <c r="A7" s="59"/>
      <c r="B7" s="59"/>
      <c r="C7" s="59"/>
      <c r="D7" s="59"/>
      <c r="E7" s="60" t="str">
        <f>Datos!G23</f>
        <v>Agosto</v>
      </c>
      <c r="F7" s="3">
        <f>Datos!I23</f>
        <v>2021</v>
      </c>
      <c r="G7" s="3"/>
      <c r="H7" s="3"/>
      <c r="I7" s="3"/>
      <c r="J7" s="4" t="str">
        <f>Datos!D23</f>
        <v>Jueves</v>
      </c>
      <c r="K7" s="3">
        <f>Datos!E23</f>
        <v>19</v>
      </c>
    </row>
    <row r="8" spans="1:11" ht="6" customHeight="1">
      <c r="A8" s="58"/>
      <c r="B8" s="58"/>
      <c r="C8" s="58"/>
      <c r="D8" s="58"/>
      <c r="E8" s="3"/>
      <c r="F8" s="3"/>
      <c r="G8" s="3"/>
      <c r="H8" s="3"/>
      <c r="I8" s="3"/>
      <c r="J8" s="3"/>
      <c r="K8" s="3"/>
    </row>
    <row r="9" spans="1:11" ht="15.75">
      <c r="A9" s="152" t="s">
        <v>46</v>
      </c>
      <c r="B9" s="152"/>
      <c r="C9" s="152"/>
      <c r="D9" s="152"/>
      <c r="E9" s="152"/>
      <c r="F9" s="152"/>
      <c r="G9" s="152"/>
      <c r="H9" s="152"/>
      <c r="I9" s="152"/>
      <c r="J9" s="152"/>
      <c r="K9" s="152"/>
    </row>
    <row r="10" spans="1:11" ht="6" customHeight="1">
      <c r="A10" s="6"/>
      <c r="B10" s="6"/>
      <c r="C10" s="6"/>
      <c r="D10" s="6"/>
      <c r="E10" s="6"/>
      <c r="F10" s="6"/>
      <c r="G10" s="6"/>
      <c r="H10" s="6"/>
      <c r="I10" s="6"/>
      <c r="J10" s="6"/>
      <c r="K10" s="6"/>
    </row>
    <row r="11" spans="1:11" ht="15.75">
      <c r="A11" s="7"/>
      <c r="B11" s="153" t="s">
        <v>0</v>
      </c>
      <c r="C11" s="153"/>
      <c r="D11" s="154" t="s">
        <v>0</v>
      </c>
      <c r="E11" s="154"/>
      <c r="F11" s="154"/>
      <c r="G11" s="154"/>
      <c r="H11" s="154"/>
      <c r="I11" s="154"/>
      <c r="J11" s="155" t="s">
        <v>1</v>
      </c>
      <c r="K11" s="155"/>
    </row>
    <row r="12" spans="1:11" ht="15.75">
      <c r="A12" s="8"/>
      <c r="B12" s="156" t="s">
        <v>2</v>
      </c>
      <c r="C12" s="156"/>
      <c r="D12" s="157" t="s">
        <v>3</v>
      </c>
      <c r="E12" s="157"/>
      <c r="F12" s="157"/>
      <c r="G12" s="157"/>
      <c r="H12" s="157"/>
      <c r="I12" s="157"/>
      <c r="J12" s="158" t="s">
        <v>4</v>
      </c>
      <c r="K12" s="158"/>
    </row>
    <row r="13" spans="1:11" ht="15.75">
      <c r="A13" s="10"/>
      <c r="B13" s="11" t="s">
        <v>5</v>
      </c>
      <c r="C13" s="12" t="s">
        <v>6</v>
      </c>
      <c r="D13" s="9" t="s">
        <v>7</v>
      </c>
      <c r="E13" s="12" t="s">
        <v>8</v>
      </c>
      <c r="F13" s="13" t="s">
        <v>35</v>
      </c>
      <c r="G13" s="13" t="s">
        <v>36</v>
      </c>
      <c r="H13" s="13" t="s">
        <v>9</v>
      </c>
      <c r="I13" s="14" t="s">
        <v>10</v>
      </c>
      <c r="J13" s="15" t="s">
        <v>5</v>
      </c>
      <c r="K13" s="15" t="s">
        <v>6</v>
      </c>
    </row>
    <row r="14" spans="1:11" ht="19.5" customHeight="1">
      <c r="A14" s="16">
        <v>2021</v>
      </c>
      <c r="B14" s="19"/>
      <c r="C14" s="17"/>
      <c r="D14" s="18"/>
      <c r="E14" s="17"/>
      <c r="F14" s="17"/>
      <c r="G14" s="17"/>
      <c r="H14" s="19"/>
      <c r="I14" s="17"/>
      <c r="J14" s="18"/>
      <c r="K14" s="19"/>
    </row>
    <row r="15" spans="1:11" ht="19.5" customHeight="1">
      <c r="A15" s="16" t="s">
        <v>13</v>
      </c>
      <c r="B15" s="52"/>
      <c r="C15" s="23"/>
      <c r="D15" s="53"/>
      <c r="E15" s="24"/>
      <c r="F15" s="24"/>
      <c r="G15" s="24"/>
      <c r="H15" s="83"/>
      <c r="I15" s="90"/>
      <c r="J15" s="53"/>
      <c r="K15" s="24"/>
    </row>
    <row r="16" spans="1:11" ht="19.5" customHeight="1">
      <c r="A16" s="67" t="s">
        <v>44</v>
      </c>
      <c r="B16" s="66"/>
      <c r="C16" s="70"/>
      <c r="D16" s="69"/>
      <c r="E16" s="70"/>
      <c r="F16" s="150"/>
      <c r="G16" s="151"/>
      <c r="H16" s="103"/>
      <c r="I16" s="103"/>
      <c r="J16" s="69"/>
      <c r="K16" s="71"/>
    </row>
    <row r="17" spans="1:11" ht="19.5" customHeight="1">
      <c r="A17" s="48" t="s">
        <v>14</v>
      </c>
      <c r="B17" s="49">
        <f>BUSHEL!B17*TONELADA!$B$51</f>
        <v>267.3126</v>
      </c>
      <c r="C17" s="72">
        <v>282</v>
      </c>
      <c r="D17" s="54">
        <f>IF(BUSHEL!E17&gt;0,BUSHEL!E17*TONELADA!$B$51,"")</f>
        <v>262.90332</v>
      </c>
      <c r="E17" s="72">
        <v>332.7</v>
      </c>
      <c r="F17" s="148" t="s">
        <v>144</v>
      </c>
      <c r="G17" s="149"/>
      <c r="H17" s="89">
        <f>BUSHEL!J17*TONELADA!$B$51</f>
        <v>330.87971999999996</v>
      </c>
      <c r="I17" s="89">
        <f>BUSHEL!K17*TONELADA!$B$51</f>
        <v>329.04251999999997</v>
      </c>
      <c r="J17" s="54">
        <f>BUSHEL!L17*BUSHEL!F42</f>
        <v>216.52399999999997</v>
      </c>
      <c r="K17" s="73">
        <f>BUSHEL!M17*$E$51</f>
        <v>254.71095999999997</v>
      </c>
    </row>
    <row r="18" spans="1:11" ht="19.5" customHeight="1">
      <c r="A18" s="67" t="s">
        <v>45</v>
      </c>
      <c r="B18" s="66"/>
      <c r="C18" s="70"/>
      <c r="D18" s="69"/>
      <c r="E18" s="70">
        <v>341</v>
      </c>
      <c r="F18" s="70"/>
      <c r="G18" s="103"/>
      <c r="H18" s="103">
        <f>BUSHEL!J18*TONELADA!$B$51</f>
        <v>339.23897999999997</v>
      </c>
      <c r="I18" s="103">
        <f>BUSHEL!K18*TONELADA!$B$51</f>
        <v>337.40178</v>
      </c>
      <c r="J18" s="69"/>
      <c r="K18" s="71">
        <f>BUSHEL!M18*$E$51</f>
        <v>260.12406</v>
      </c>
    </row>
    <row r="19" spans="1:11" ht="19.5" customHeight="1">
      <c r="A19" s="48" t="s">
        <v>37</v>
      </c>
      <c r="B19" s="49"/>
      <c r="C19" s="72">
        <v>313.3</v>
      </c>
      <c r="D19" s="54"/>
      <c r="E19" s="72">
        <v>341</v>
      </c>
      <c r="F19" s="72"/>
      <c r="G19" s="72"/>
      <c r="H19" s="89">
        <f>BUSHEL!J19*TONELADA!$B$51</f>
        <v>339.23897999999997</v>
      </c>
      <c r="I19" s="89">
        <f>BUSHEL!K19*TONELADA!$B$51</f>
        <v>337.40178</v>
      </c>
      <c r="J19" s="54"/>
      <c r="K19" s="73">
        <f>BUSHEL!M19*$E$51</f>
        <v>260.12406</v>
      </c>
    </row>
    <row r="20" spans="1:11" ht="19.5" customHeight="1">
      <c r="A20" s="67" t="s">
        <v>15</v>
      </c>
      <c r="B20" s="66">
        <f>BUSHEL!B20*TONELADA!$B$51</f>
        <v>272.91606</v>
      </c>
      <c r="C20" s="68">
        <v>313.3</v>
      </c>
      <c r="D20" s="69">
        <f>IF(BUSHEL!E20&gt;0,BUSHEL!E20*TONELADA!$B$51,"")</f>
        <v>267.58817999999997</v>
      </c>
      <c r="E20" s="68">
        <v>341</v>
      </c>
      <c r="F20" s="68"/>
      <c r="G20" s="68"/>
      <c r="H20" s="101">
        <f>BUSHEL!J20*TONELADA!$B$51</f>
        <v>339.23897999999997</v>
      </c>
      <c r="I20" s="101">
        <f>BUSHEL!K20*TONELADA!$B$51</f>
        <v>337.40178</v>
      </c>
      <c r="J20" s="69">
        <f>BUSHEL!L20*$E$51</f>
        <v>216.81925999999999</v>
      </c>
      <c r="K20" s="66">
        <f>BUSHEL!M20*$E$51</f>
        <v>260.12406</v>
      </c>
    </row>
    <row r="21" spans="1:11" ht="19.5" customHeight="1">
      <c r="A21" s="16">
        <v>2022</v>
      </c>
      <c r="B21" s="19"/>
      <c r="C21" s="17"/>
      <c r="D21" s="18"/>
      <c r="E21" s="17"/>
      <c r="F21" s="17"/>
      <c r="G21" s="17"/>
      <c r="H21" s="19"/>
      <c r="I21" s="20"/>
      <c r="J21" s="21"/>
      <c r="K21" s="19"/>
    </row>
    <row r="22" spans="1:11" ht="19.5" customHeight="1">
      <c r="A22" s="48" t="s">
        <v>40</v>
      </c>
      <c r="B22" s="49"/>
      <c r="C22" s="61"/>
      <c r="D22" s="50"/>
      <c r="E22" s="56"/>
      <c r="F22" s="24"/>
      <c r="G22" s="64"/>
      <c r="H22" s="64"/>
      <c r="I22" s="65"/>
      <c r="J22" s="50"/>
      <c r="K22" s="63">
        <f>BUSHEL!M22*$E$51</f>
        <v>258.35249999999996</v>
      </c>
    </row>
    <row r="23" spans="1:11" ht="19.5" customHeight="1">
      <c r="A23" s="67" t="s">
        <v>41</v>
      </c>
      <c r="B23" s="66"/>
      <c r="C23" s="99"/>
      <c r="D23" s="100"/>
      <c r="E23" s="68"/>
      <c r="F23" s="68"/>
      <c r="G23" s="101"/>
      <c r="H23" s="101"/>
      <c r="I23" s="101"/>
      <c r="J23" s="69"/>
      <c r="K23" s="66"/>
    </row>
    <row r="24" spans="1:11" ht="19.5" customHeight="1">
      <c r="A24" s="16" t="s">
        <v>11</v>
      </c>
      <c r="B24" s="52">
        <f>BUSHEL!B24*TONELADA!$B$51</f>
        <v>277.87649999999996</v>
      </c>
      <c r="C24" s="23"/>
      <c r="D24" s="53">
        <f>BUSHEL!E24*TONELADA!$B$51</f>
        <v>270.89513999999997</v>
      </c>
      <c r="E24" s="24"/>
      <c r="F24" s="24"/>
      <c r="G24" s="24"/>
      <c r="H24" s="24"/>
      <c r="I24" s="23"/>
      <c r="J24" s="53">
        <f>BUSHEL!L24*TONELADA!$B$51</f>
        <v>205.12338</v>
      </c>
      <c r="K24" s="24"/>
    </row>
    <row r="25" spans="1:11" ht="19.5" customHeight="1">
      <c r="A25" s="67" t="s">
        <v>42</v>
      </c>
      <c r="B25" s="66"/>
      <c r="C25" s="99"/>
      <c r="D25" s="100"/>
      <c r="E25" s="68"/>
      <c r="F25" s="68"/>
      <c r="G25" s="101"/>
      <c r="H25" s="101"/>
      <c r="I25" s="101"/>
      <c r="J25" s="69"/>
      <c r="K25" s="66"/>
    </row>
    <row r="26" spans="1:11" ht="19.5" customHeight="1">
      <c r="A26" s="121" t="s">
        <v>12</v>
      </c>
      <c r="B26" s="52">
        <f>BUSHEL!B25*TONELADA!$B$51</f>
        <v>279.34626</v>
      </c>
      <c r="C26" s="91"/>
      <c r="D26" s="53">
        <f>BUSHEL!E25*TONELADA!$B$51</f>
        <v>271.53816</v>
      </c>
      <c r="E26" s="91"/>
      <c r="F26" s="91"/>
      <c r="G26" s="91"/>
      <c r="H26" s="91"/>
      <c r="I26" s="91"/>
      <c r="J26" s="53">
        <f>BUSHEL!L25*TONELADA!$B$51</f>
        <v>206.77686</v>
      </c>
      <c r="K26" s="52"/>
    </row>
    <row r="27" spans="1:11" ht="19.5" customHeight="1">
      <c r="A27" s="67" t="s">
        <v>43</v>
      </c>
      <c r="B27" s="66"/>
      <c r="C27" s="68"/>
      <c r="D27" s="69"/>
      <c r="E27" s="68"/>
      <c r="F27" s="68"/>
      <c r="G27" s="68"/>
      <c r="H27" s="68"/>
      <c r="I27" s="68"/>
      <c r="J27" s="69"/>
      <c r="K27" s="66"/>
    </row>
    <row r="28" spans="1:11" ht="19.5" customHeight="1">
      <c r="A28" s="16" t="s">
        <v>13</v>
      </c>
      <c r="B28" s="52">
        <f>BUSHEL!B26*TONELADA!$B$51</f>
        <v>266.66958</v>
      </c>
      <c r="C28" s="23"/>
      <c r="D28" s="53">
        <f>BUSHEL!E26*TONELADA!$B$51</f>
        <v>262.16844</v>
      </c>
      <c r="E28" s="24"/>
      <c r="F28" s="24"/>
      <c r="G28" s="24"/>
      <c r="H28" s="24"/>
      <c r="I28" s="23"/>
      <c r="J28" s="53">
        <f>BUSHEL!L26*TONELADA!$B$51</f>
        <v>206.31756</v>
      </c>
      <c r="K28" s="24"/>
    </row>
    <row r="29" spans="1:11" ht="19.5" customHeight="1">
      <c r="A29" s="67" t="s">
        <v>44</v>
      </c>
      <c r="B29" s="66"/>
      <c r="C29" s="70"/>
      <c r="D29" s="69"/>
      <c r="E29" s="70"/>
      <c r="F29" s="70"/>
      <c r="G29" s="70"/>
      <c r="H29" s="70"/>
      <c r="I29" s="70"/>
      <c r="J29" s="69"/>
      <c r="K29" s="71"/>
    </row>
    <row r="30" spans="1:11" ht="19.5" customHeight="1">
      <c r="A30" s="121" t="s">
        <v>14</v>
      </c>
      <c r="B30" s="52">
        <f>BUSHEL!B27*TONELADA!$B$51</f>
        <v>266.8533</v>
      </c>
      <c r="C30" s="91"/>
      <c r="D30" s="53">
        <f>BUSHEL!E27*TONELADA!$B$51</f>
        <v>263.36262</v>
      </c>
      <c r="E30" s="91"/>
      <c r="F30" s="91"/>
      <c r="G30" s="91"/>
      <c r="H30" s="91"/>
      <c r="I30" s="91"/>
      <c r="J30" s="53">
        <f>BUSHEL!L27*TONELADA!$B$51</f>
        <v>190.05834</v>
      </c>
      <c r="K30" s="52"/>
    </row>
    <row r="31" spans="1:11" ht="19.5" customHeight="1">
      <c r="A31" s="67" t="s">
        <v>45</v>
      </c>
      <c r="B31" s="66"/>
      <c r="C31" s="70"/>
      <c r="D31" s="69"/>
      <c r="E31" s="70"/>
      <c r="F31" s="70"/>
      <c r="G31" s="70"/>
      <c r="H31" s="70"/>
      <c r="I31" s="70"/>
      <c r="J31" s="69"/>
      <c r="K31" s="71"/>
    </row>
    <row r="32" spans="1:11" ht="19.5" customHeight="1">
      <c r="A32" s="121" t="s">
        <v>37</v>
      </c>
      <c r="B32" s="52"/>
      <c r="C32" s="91"/>
      <c r="D32" s="53"/>
      <c r="E32" s="91"/>
      <c r="F32" s="91"/>
      <c r="G32" s="91"/>
      <c r="H32" s="91"/>
      <c r="I32" s="91"/>
      <c r="J32" s="53"/>
      <c r="K32" s="52"/>
    </row>
    <row r="33" spans="1:11" ht="19.5" customHeight="1">
      <c r="A33" s="67" t="s">
        <v>15</v>
      </c>
      <c r="B33" s="66">
        <f>BUSHEL!B28*TONELADA!$B$51</f>
        <v>267.95562</v>
      </c>
      <c r="C33" s="68"/>
      <c r="D33" s="69">
        <f>BUSHEL!E28*TONELADA!$B$51</f>
        <v>265.65912</v>
      </c>
      <c r="E33" s="68"/>
      <c r="F33" s="68"/>
      <c r="G33" s="68"/>
      <c r="H33" s="68"/>
      <c r="I33" s="68"/>
      <c r="J33" s="69">
        <f>BUSHEL!L28*TONELADA!$B$51</f>
        <v>186.65952</v>
      </c>
      <c r="K33" s="66"/>
    </row>
    <row r="34" spans="1:11" ht="19.5" customHeight="1">
      <c r="A34" s="16">
        <v>2023</v>
      </c>
      <c r="B34" s="19"/>
      <c r="C34" s="17"/>
      <c r="D34" s="18"/>
      <c r="E34" s="17"/>
      <c r="F34" s="17"/>
      <c r="G34" s="17"/>
      <c r="H34" s="19"/>
      <c r="I34" s="20"/>
      <c r="J34" s="21"/>
      <c r="K34" s="19"/>
    </row>
    <row r="35" spans="1:11" ht="19.5" customHeight="1">
      <c r="A35" s="22" t="s">
        <v>11</v>
      </c>
      <c r="B35" s="97">
        <f>BUSHEL!B30*TONELADA!$B$51</f>
        <v>268.41492</v>
      </c>
      <c r="C35" s="106"/>
      <c r="D35" s="108">
        <f>BUSHEL!E30*TONELADA!$B$51</f>
        <v>266.66958</v>
      </c>
      <c r="E35" s="96"/>
      <c r="F35" s="96"/>
      <c r="G35" s="96"/>
      <c r="H35" s="96"/>
      <c r="I35" s="109"/>
      <c r="J35" s="127">
        <f>BUSHEL!L30*TONELADA!$B$51</f>
        <v>189.2316</v>
      </c>
      <c r="K35" s="96"/>
    </row>
    <row r="36" spans="1:11" ht="19.5" customHeight="1">
      <c r="A36" s="22" t="s">
        <v>12</v>
      </c>
      <c r="B36" s="98">
        <f>BUSHEL!B31*TONELADA!$B$51</f>
        <v>263.36262</v>
      </c>
      <c r="C36" s="107"/>
      <c r="D36" s="110">
        <f>BUSHEL!E31*TONELADA!$B$51</f>
        <v>260.97426</v>
      </c>
      <c r="E36" s="34"/>
      <c r="F36" s="34"/>
      <c r="G36" s="34"/>
      <c r="H36" s="34"/>
      <c r="I36" s="111"/>
      <c r="J36" s="128">
        <f>BUSHEL!L31*TONELADA!$B$51</f>
        <v>190.6095</v>
      </c>
      <c r="K36" s="34"/>
    </row>
    <row r="37" spans="1:11" ht="19.5" customHeight="1">
      <c r="A37" s="67" t="s">
        <v>13</v>
      </c>
      <c r="B37" s="66">
        <f>BUSHEL!B32*TONELADA!$B$51</f>
        <v>250.96151999999998</v>
      </c>
      <c r="C37" s="70"/>
      <c r="D37" s="69">
        <f>BUSHEL!E32*TONELADA!$B$51</f>
        <v>245.54178</v>
      </c>
      <c r="E37" s="71"/>
      <c r="F37" s="71"/>
      <c r="G37" s="71"/>
      <c r="H37" s="71"/>
      <c r="I37" s="112"/>
      <c r="J37" s="124">
        <f>BUSHEL!L32*TONELADA!$B$51</f>
        <v>189.2316</v>
      </c>
      <c r="K37" s="71"/>
    </row>
    <row r="38" spans="1:11" ht="19.5" customHeight="1">
      <c r="A38" s="16" t="s">
        <v>14</v>
      </c>
      <c r="B38" s="52"/>
      <c r="C38" s="23"/>
      <c r="D38" s="53"/>
      <c r="E38" s="23"/>
      <c r="F38" s="23"/>
      <c r="G38" s="23"/>
      <c r="H38" s="23"/>
      <c r="I38" s="23"/>
      <c r="J38" s="125">
        <f>BUSHEL!L33*TONELADA!$B$51</f>
        <v>178.20839999999998</v>
      </c>
      <c r="K38" s="24"/>
    </row>
    <row r="39" spans="1:11" ht="19.5" customHeight="1">
      <c r="A39" s="67" t="s">
        <v>15</v>
      </c>
      <c r="B39" s="66"/>
      <c r="C39" s="70"/>
      <c r="D39" s="69"/>
      <c r="E39" s="70"/>
      <c r="F39" s="70"/>
      <c r="G39" s="70"/>
      <c r="H39" s="70"/>
      <c r="I39" s="70"/>
      <c r="J39" s="126">
        <f>BUSHEL!L34*TONELADA!$B$51</f>
        <v>190.6095</v>
      </c>
      <c r="K39" s="71"/>
    </row>
    <row r="40" spans="1:11" ht="19.5" customHeight="1">
      <c r="A40" s="16">
        <v>2024</v>
      </c>
      <c r="B40" s="19"/>
      <c r="C40" s="17"/>
      <c r="D40" s="18"/>
      <c r="E40" s="17"/>
      <c r="F40" s="17"/>
      <c r="G40" s="17"/>
      <c r="H40" s="19"/>
      <c r="I40" s="17"/>
      <c r="J40" s="18"/>
      <c r="K40" s="19"/>
    </row>
    <row r="41" spans="1:11" ht="19.5" customHeight="1">
      <c r="A41" s="132" t="s">
        <v>11</v>
      </c>
      <c r="B41" s="96"/>
      <c r="C41" s="106"/>
      <c r="D41" s="133"/>
      <c r="E41" s="96"/>
      <c r="F41" s="96"/>
      <c r="G41" s="96"/>
      <c r="H41" s="96"/>
      <c r="I41" s="109"/>
      <c r="J41" s="133"/>
      <c r="K41" s="96"/>
    </row>
    <row r="42" spans="1:11" ht="19.5" customHeight="1">
      <c r="A42" s="22" t="s">
        <v>12</v>
      </c>
      <c r="B42" s="34"/>
      <c r="C42" s="107"/>
      <c r="D42" s="134"/>
      <c r="E42" s="34"/>
      <c r="F42" s="34"/>
      <c r="G42" s="34"/>
      <c r="H42" s="34"/>
      <c r="I42" s="111"/>
      <c r="J42" s="134"/>
      <c r="K42" s="34"/>
    </row>
    <row r="43" spans="1:11" ht="19.5" customHeight="1">
      <c r="A43" s="67" t="s">
        <v>13</v>
      </c>
      <c r="B43" s="66"/>
      <c r="C43" s="68"/>
      <c r="D43" s="69"/>
      <c r="E43" s="68"/>
      <c r="F43" s="71"/>
      <c r="G43" s="101"/>
      <c r="H43" s="101"/>
      <c r="I43" s="102"/>
      <c r="J43" s="69">
        <f>BUSHEL!L36*TONELADA!$B$51</f>
        <v>179.21886</v>
      </c>
      <c r="K43" s="131"/>
    </row>
    <row r="44" spans="1:11" ht="19.5" customHeight="1">
      <c r="A44" s="22" t="s">
        <v>14</v>
      </c>
      <c r="B44" s="34"/>
      <c r="C44" s="107"/>
      <c r="D44" s="134"/>
      <c r="E44" s="34"/>
      <c r="F44" s="34"/>
      <c r="G44" s="34"/>
      <c r="H44" s="34"/>
      <c r="I44" s="111"/>
      <c r="J44" s="134"/>
      <c r="K44" s="34"/>
    </row>
    <row r="45" spans="1:11" ht="19.5" customHeight="1">
      <c r="A45" s="67" t="s">
        <v>15</v>
      </c>
      <c r="B45" s="66"/>
      <c r="C45" s="68"/>
      <c r="D45" s="69"/>
      <c r="E45" s="68"/>
      <c r="F45" s="68"/>
      <c r="G45" s="101"/>
      <c r="H45" s="101"/>
      <c r="I45" s="102"/>
      <c r="J45" s="69">
        <f>BUSHEL!L37*TONELADA!$B$51</f>
        <v>160.38756</v>
      </c>
      <c r="K45" s="66"/>
    </row>
    <row r="47" spans="9:11" ht="15.75">
      <c r="I47" s="28"/>
      <c r="J47" s="28"/>
      <c r="K47" s="28"/>
    </row>
    <row r="49" spans="1:8" ht="15.75">
      <c r="A49" s="26" t="s">
        <v>47</v>
      </c>
      <c r="B49" s="27"/>
      <c r="C49" s="27"/>
      <c r="D49" s="27"/>
      <c r="E49" s="27"/>
      <c r="F49" s="27"/>
      <c r="G49" s="27"/>
      <c r="H49" s="27"/>
    </row>
    <row r="50" ht="15">
      <c r="A50" s="29" t="s">
        <v>16</v>
      </c>
    </row>
    <row r="51" spans="1:5" ht="15">
      <c r="A51" s="35" t="s">
        <v>18</v>
      </c>
      <c r="B51" s="36">
        <v>0.36744</v>
      </c>
      <c r="D51" s="35" t="s">
        <v>19</v>
      </c>
      <c r="E51" s="1">
        <v>0.39368</v>
      </c>
    </row>
    <row r="52" spans="1:8" ht="15.75">
      <c r="A52" s="28" t="s">
        <v>17</v>
      </c>
      <c r="B52" s="28"/>
      <c r="C52" s="28"/>
      <c r="D52" s="28"/>
      <c r="E52" s="28"/>
      <c r="F52" s="28"/>
      <c r="G52" s="28"/>
      <c r="H52" s="28"/>
    </row>
  </sheetData>
  <sheetProtection selectLockedCells="1" selectUnlockedCells="1"/>
  <mergeCells count="9">
    <mergeCell ref="F17:G17"/>
    <mergeCell ref="F16:G16"/>
    <mergeCell ref="A9:K9"/>
    <mergeCell ref="B11:C11"/>
    <mergeCell ref="D11:I11"/>
    <mergeCell ref="J11:K11"/>
    <mergeCell ref="B12:C12"/>
    <mergeCell ref="D12:I12"/>
    <mergeCell ref="J12:K12"/>
  </mergeCells>
  <hyperlinks>
    <hyperlink ref="A52" r:id="rId1" display="www.odepa.gob.cl"/>
  </hyperlinks>
  <printOptions horizontalCentered="1" verticalCentered="1"/>
  <pageMargins left="0.25" right="0.25" top="0.75" bottom="0.75" header="0.3" footer="0.3"/>
  <pageSetup fitToHeight="1" fitToWidth="1" horizontalDpi="300" verticalDpi="300" orientation="portrait" scale="68" r:id="rId3"/>
  <drawing r:id="rId2"/>
</worksheet>
</file>

<file path=xl/worksheets/sheet3.xml><?xml version="1.0" encoding="utf-8"?>
<worksheet xmlns="http://schemas.openxmlformats.org/spreadsheetml/2006/main" xmlns:r="http://schemas.openxmlformats.org/officeDocument/2006/relationships">
  <dimension ref="A3:D23"/>
  <sheetViews>
    <sheetView zoomScalePageLayoutView="0" workbookViewId="0" topLeftCell="A1">
      <selection activeCell="B12" sqref="B12"/>
    </sheetView>
  </sheetViews>
  <sheetFormatPr defaultColWidth="10.88671875" defaultRowHeight="15"/>
  <cols>
    <col min="1" max="1" width="13.99609375" style="0" customWidth="1"/>
    <col min="2" max="2" width="10.88671875" style="0" customWidth="1"/>
    <col min="3" max="3" width="11.6640625" style="0" customWidth="1"/>
  </cols>
  <sheetData>
    <row r="3" spans="2:3" ht="15.75">
      <c r="B3" s="22" t="s">
        <v>34</v>
      </c>
      <c r="C3" s="37" t="s">
        <v>20</v>
      </c>
    </row>
    <row r="4" spans="2:3" ht="15.75">
      <c r="B4" s="38">
        <v>0.12</v>
      </c>
      <c r="C4" s="39" t="s">
        <v>21</v>
      </c>
    </row>
    <row r="5" spans="1:3" ht="15.75">
      <c r="A5" s="75">
        <v>2021</v>
      </c>
      <c r="B5" s="76"/>
      <c r="C5" s="77"/>
    </row>
    <row r="6" spans="1:3" ht="15">
      <c r="A6" s="43" t="s">
        <v>114</v>
      </c>
      <c r="B6" s="62"/>
      <c r="C6" s="74"/>
    </row>
    <row r="7" spans="1:3" ht="15">
      <c r="A7" s="40" t="s">
        <v>116</v>
      </c>
      <c r="B7" s="44"/>
      <c r="C7" s="44"/>
    </row>
    <row r="8" spans="1:3" ht="15">
      <c r="A8" s="43" t="s">
        <v>117</v>
      </c>
      <c r="B8" s="62"/>
      <c r="C8" s="74"/>
    </row>
    <row r="9" spans="1:3" ht="15">
      <c r="A9" s="40" t="s">
        <v>118</v>
      </c>
      <c r="B9" s="44"/>
      <c r="C9" s="44"/>
    </row>
    <row r="10" spans="1:3" ht="15">
      <c r="A10" s="43" t="s">
        <v>120</v>
      </c>
      <c r="B10" s="62"/>
      <c r="C10" s="74"/>
    </row>
    <row r="11" spans="1:3" ht="15">
      <c r="A11" s="40" t="s">
        <v>122</v>
      </c>
      <c r="B11" s="44">
        <v>40</v>
      </c>
      <c r="C11" s="44" t="s">
        <v>121</v>
      </c>
    </row>
    <row r="12" spans="1:4" ht="15">
      <c r="A12" s="43" t="s">
        <v>141</v>
      </c>
      <c r="B12" t="s">
        <v>152</v>
      </c>
      <c r="C12" s="74" t="s">
        <v>143</v>
      </c>
      <c r="D12" t="s">
        <v>152</v>
      </c>
    </row>
    <row r="13" spans="1:3" ht="15">
      <c r="A13" s="40" t="s">
        <v>142</v>
      </c>
      <c r="B13" s="44">
        <v>110</v>
      </c>
      <c r="C13" s="44" t="s">
        <v>143</v>
      </c>
    </row>
    <row r="14" spans="1:3" ht="15">
      <c r="A14" s="43" t="s">
        <v>128</v>
      </c>
      <c r="B14" s="62">
        <v>110</v>
      </c>
      <c r="C14" s="74" t="s">
        <v>143</v>
      </c>
    </row>
    <row r="17" spans="1:3" ht="15.75">
      <c r="A17" s="95" t="s">
        <v>90</v>
      </c>
      <c r="B17" s="94"/>
      <c r="C17" s="93"/>
    </row>
    <row r="19" ht="15">
      <c r="A19" t="s">
        <v>22</v>
      </c>
    </row>
    <row r="20" ht="15">
      <c r="A20" t="s">
        <v>23</v>
      </c>
    </row>
    <row r="21" ht="15">
      <c r="A21" t="s">
        <v>24</v>
      </c>
    </row>
    <row r="22" ht="15">
      <c r="A22" t="s">
        <v>25</v>
      </c>
    </row>
    <row r="23" ht="15">
      <c r="A23" t="s">
        <v>26</v>
      </c>
    </row>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39"/>
  <sheetViews>
    <sheetView zoomScale="90" zoomScaleNormal="90" zoomScalePageLayoutView="0" workbookViewId="0" topLeftCell="A1">
      <selection activeCell="B13" sqref="B13"/>
    </sheetView>
  </sheetViews>
  <sheetFormatPr defaultColWidth="10.88671875" defaultRowHeight="15"/>
  <cols>
    <col min="1" max="1" width="10.88671875" style="0" customWidth="1"/>
    <col min="2" max="2" width="14.99609375" style="0" customWidth="1"/>
    <col min="3" max="3" width="10.4453125" style="0" customWidth="1"/>
    <col min="4" max="4" width="12.77734375" style="0" customWidth="1"/>
    <col min="5" max="5" width="11.6640625" style="0" bestFit="1" customWidth="1"/>
    <col min="6" max="6" width="10.88671875" style="0" customWidth="1"/>
    <col min="7" max="8" width="14.3359375" style="0" customWidth="1"/>
  </cols>
  <sheetData>
    <row r="1" spans="2:7" ht="15.75">
      <c r="B1" s="159"/>
      <c r="C1" s="159"/>
      <c r="D1" s="159"/>
      <c r="E1" s="159"/>
      <c r="F1" s="159"/>
      <c r="G1" s="159"/>
    </row>
    <row r="2" spans="1:7" ht="15.75">
      <c r="A2" s="42"/>
      <c r="B2" s="160" t="s">
        <v>0</v>
      </c>
      <c r="C2" s="160"/>
      <c r="D2" s="160"/>
      <c r="E2" s="160"/>
      <c r="F2" s="160"/>
      <c r="G2" s="160"/>
    </row>
    <row r="3" spans="1:7" ht="15.75">
      <c r="A3" s="42"/>
      <c r="B3" s="160" t="s">
        <v>27</v>
      </c>
      <c r="C3" s="160"/>
      <c r="D3" s="160"/>
      <c r="E3" s="160"/>
      <c r="F3" s="160"/>
      <c r="G3" s="160"/>
    </row>
    <row r="4" spans="1:8" ht="15.75">
      <c r="A4" s="42"/>
      <c r="B4" s="45">
        <v>0.12</v>
      </c>
      <c r="C4" s="45" t="s">
        <v>129</v>
      </c>
      <c r="D4" s="46">
        <v>0.13</v>
      </c>
      <c r="E4" s="46">
        <v>0.125</v>
      </c>
      <c r="F4" s="46">
        <v>0.115</v>
      </c>
      <c r="G4" s="46">
        <v>0.11</v>
      </c>
      <c r="H4" s="123" t="s">
        <v>130</v>
      </c>
    </row>
    <row r="5" spans="1:8" ht="15.75">
      <c r="A5" s="84">
        <v>2021</v>
      </c>
      <c r="B5" s="85"/>
      <c r="C5" s="85"/>
      <c r="D5" s="85"/>
      <c r="E5" s="85"/>
      <c r="F5" s="85"/>
      <c r="G5" s="85"/>
      <c r="H5" s="86"/>
    </row>
    <row r="6" spans="1:8" ht="15">
      <c r="A6" s="79" t="s">
        <v>114</v>
      </c>
      <c r="B6" s="80"/>
      <c r="C6" s="80"/>
      <c r="D6" s="80"/>
      <c r="E6" s="80"/>
      <c r="F6" s="81"/>
      <c r="G6" s="81"/>
      <c r="H6" s="80"/>
    </row>
    <row r="7" spans="1:8" ht="15">
      <c r="A7" s="40" t="s">
        <v>116</v>
      </c>
      <c r="B7" s="44"/>
      <c r="C7" s="44"/>
      <c r="D7" s="44"/>
      <c r="E7" s="44"/>
      <c r="F7" s="41"/>
      <c r="G7" s="41"/>
      <c r="H7" s="44"/>
    </row>
    <row r="8" spans="1:8" ht="15">
      <c r="A8" s="79" t="s">
        <v>119</v>
      </c>
      <c r="B8" s="80"/>
      <c r="C8" s="80"/>
      <c r="D8" s="80"/>
      <c r="E8" s="80"/>
      <c r="F8" s="81"/>
      <c r="G8" s="81"/>
      <c r="H8" s="80"/>
    </row>
    <row r="9" spans="1:8" ht="15">
      <c r="A9" s="40" t="s">
        <v>118</v>
      </c>
      <c r="B9" s="44"/>
      <c r="C9" s="44"/>
      <c r="D9" s="44"/>
      <c r="E9" s="44"/>
      <c r="F9" s="41"/>
      <c r="G9" s="41"/>
      <c r="H9" s="44"/>
    </row>
    <row r="10" spans="1:8" ht="15">
      <c r="A10" s="79" t="s">
        <v>120</v>
      </c>
      <c r="B10" s="80"/>
      <c r="C10" s="80"/>
      <c r="D10" s="80"/>
      <c r="E10" s="80"/>
      <c r="F10" s="80"/>
      <c r="G10" s="81"/>
      <c r="H10" s="80"/>
    </row>
    <row r="11" spans="1:8" ht="15">
      <c r="A11" s="40" t="s">
        <v>122</v>
      </c>
      <c r="B11" s="44">
        <v>190</v>
      </c>
      <c r="C11" s="44" t="s">
        <v>121</v>
      </c>
      <c r="D11" s="44" t="s">
        <v>151</v>
      </c>
      <c r="E11" s="44"/>
      <c r="F11" s="44">
        <v>185</v>
      </c>
      <c r="G11" s="41">
        <v>180</v>
      </c>
      <c r="H11" s="44" t="s">
        <v>121</v>
      </c>
    </row>
    <row r="12" spans="1:8" ht="15">
      <c r="A12" s="79" t="s">
        <v>141</v>
      </c>
      <c r="B12" s="80">
        <v>200</v>
      </c>
      <c r="C12" s="80" t="s">
        <v>143</v>
      </c>
      <c r="D12" s="80"/>
      <c r="E12" s="80"/>
      <c r="F12" s="80">
        <v>195</v>
      </c>
      <c r="G12" s="81">
        <v>190</v>
      </c>
      <c r="H12" s="80" t="s">
        <v>143</v>
      </c>
    </row>
    <row r="13" spans="1:8" ht="15">
      <c r="A13" s="40" t="s">
        <v>142</v>
      </c>
      <c r="B13" s="44">
        <v>200</v>
      </c>
      <c r="C13" s="44" t="s">
        <v>143</v>
      </c>
      <c r="D13" s="44"/>
      <c r="E13" s="44"/>
      <c r="F13" s="44">
        <v>195</v>
      </c>
      <c r="G13" s="41">
        <v>190</v>
      </c>
      <c r="H13" s="44" t="s">
        <v>143</v>
      </c>
    </row>
    <row r="14" spans="1:8" ht="15">
      <c r="A14" s="79" t="s">
        <v>128</v>
      </c>
      <c r="B14" s="80">
        <v>200</v>
      </c>
      <c r="C14" s="80" t="s">
        <v>143</v>
      </c>
      <c r="D14" s="80"/>
      <c r="E14" s="80"/>
      <c r="F14" s="80">
        <v>195</v>
      </c>
      <c r="G14" s="81">
        <v>190</v>
      </c>
      <c r="H14" s="80" t="s">
        <v>143</v>
      </c>
    </row>
    <row r="19" ht="15">
      <c r="A19" t="s">
        <v>22</v>
      </c>
    </row>
    <row r="20" ht="15">
      <c r="A20" t="s">
        <v>23</v>
      </c>
    </row>
    <row r="21" ht="15">
      <c r="A21" t="s">
        <v>24</v>
      </c>
    </row>
    <row r="22" ht="15">
      <c r="A22" t="s">
        <v>25</v>
      </c>
    </row>
    <row r="23" ht="15">
      <c r="A23" t="s">
        <v>26</v>
      </c>
    </row>
    <row r="25" ht="15">
      <c r="A25" t="s">
        <v>150</v>
      </c>
    </row>
    <row r="26" ht="15">
      <c r="A26" t="s">
        <v>79</v>
      </c>
    </row>
    <row r="27" ht="15">
      <c r="A27" t="s">
        <v>145</v>
      </c>
    </row>
    <row r="29" spans="1:8" ht="83.25" customHeight="1">
      <c r="A29" s="161" t="s">
        <v>149</v>
      </c>
      <c r="B29" s="161"/>
      <c r="C29" s="161"/>
      <c r="D29" s="161"/>
      <c r="E29" s="161"/>
      <c r="F29" s="161"/>
      <c r="G29" s="161"/>
      <c r="H29" s="161"/>
    </row>
    <row r="30" spans="1:8" ht="15">
      <c r="A30" s="135"/>
      <c r="B30" s="135"/>
      <c r="C30" s="135"/>
      <c r="D30" s="135"/>
      <c r="E30" s="135"/>
      <c r="F30" s="135"/>
      <c r="G30" s="135"/>
      <c r="H30" s="135"/>
    </row>
    <row r="31" spans="1:8" ht="15">
      <c r="A31" s="135"/>
      <c r="B31" s="135"/>
      <c r="C31" s="135"/>
      <c r="D31" s="135"/>
      <c r="E31" s="135"/>
      <c r="F31" s="135"/>
      <c r="G31" s="135"/>
      <c r="H31" s="135"/>
    </row>
    <row r="32" spans="1:8" ht="15">
      <c r="A32" s="135"/>
      <c r="B32" s="135"/>
      <c r="C32" s="135"/>
      <c r="D32" s="135"/>
      <c r="E32" s="135"/>
      <c r="F32" s="135"/>
      <c r="G32" s="135"/>
      <c r="H32" s="135"/>
    </row>
    <row r="33" spans="1:8" ht="15">
      <c r="A33" s="135"/>
      <c r="B33" s="135"/>
      <c r="C33" s="135"/>
      <c r="D33" s="135"/>
      <c r="E33" s="135"/>
      <c r="F33" s="135"/>
      <c r="G33" s="135"/>
      <c r="H33" s="135"/>
    </row>
    <row r="34" spans="1:8" ht="15">
      <c r="A34" s="135"/>
      <c r="B34" s="135"/>
      <c r="C34" s="135"/>
      <c r="D34" s="135"/>
      <c r="E34" s="135"/>
      <c r="F34" s="135"/>
      <c r="G34" s="135"/>
      <c r="H34" s="135"/>
    </row>
    <row r="35" spans="1:8" ht="15">
      <c r="A35" s="135"/>
      <c r="B35" s="135"/>
      <c r="C35" s="135"/>
      <c r="D35" s="135"/>
      <c r="E35" s="135"/>
      <c r="F35" s="135"/>
      <c r="G35" s="135"/>
      <c r="H35" s="135"/>
    </row>
    <row r="36" spans="1:8" ht="15">
      <c r="A36" s="135"/>
      <c r="B36" s="135"/>
      <c r="C36" s="135"/>
      <c r="D36" s="135"/>
      <c r="E36" s="135"/>
      <c r="F36" s="135"/>
      <c r="G36" s="135"/>
      <c r="H36" s="135"/>
    </row>
    <row r="37" spans="1:8" ht="15">
      <c r="A37" s="135"/>
      <c r="B37" s="135"/>
      <c r="C37" s="135"/>
      <c r="D37" s="135"/>
      <c r="E37" s="135"/>
      <c r="F37" s="135"/>
      <c r="G37" s="135"/>
      <c r="H37" s="135"/>
    </row>
    <row r="38" spans="1:8" ht="15">
      <c r="A38" s="135"/>
      <c r="B38" s="135"/>
      <c r="C38" s="135"/>
      <c r="D38" s="135"/>
      <c r="E38" s="135"/>
      <c r="F38" s="135"/>
      <c r="G38" s="135"/>
      <c r="H38" s="135"/>
    </row>
    <row r="39" spans="1:8" ht="15">
      <c r="A39" s="135"/>
      <c r="B39" s="135"/>
      <c r="C39" s="135"/>
      <c r="D39" s="135"/>
      <c r="E39" s="135"/>
      <c r="F39" s="135"/>
      <c r="G39" s="135"/>
      <c r="H39" s="135"/>
    </row>
  </sheetData>
  <sheetProtection selectLockedCells="1" selectUnlockedCells="1"/>
  <mergeCells count="4">
    <mergeCell ref="B1:G1"/>
    <mergeCell ref="B2:G2"/>
    <mergeCell ref="B3:G3"/>
    <mergeCell ref="A29:H29"/>
  </mergeCells>
  <printOptions/>
  <pageMargins left="0.75" right="0.75" top="1" bottom="1"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4:E18"/>
  <sheetViews>
    <sheetView zoomScalePageLayoutView="0" workbookViewId="0" topLeftCell="A1">
      <selection activeCell="B17" sqref="B17"/>
    </sheetView>
  </sheetViews>
  <sheetFormatPr defaultColWidth="10.88671875" defaultRowHeight="15"/>
  <cols>
    <col min="1" max="1" width="14.5546875" style="0" customWidth="1"/>
    <col min="2" max="2" width="15.5546875" style="0" customWidth="1"/>
    <col min="3" max="3" width="14.4453125" style="0" customWidth="1"/>
    <col min="4" max="4" width="5.21484375" style="0" customWidth="1"/>
  </cols>
  <sheetData>
    <row r="4" spans="2:5" ht="15.75">
      <c r="B4" s="22" t="s">
        <v>28</v>
      </c>
      <c r="C4" s="37" t="s">
        <v>20</v>
      </c>
      <c r="E4" t="s">
        <v>22</v>
      </c>
    </row>
    <row r="5" spans="2:5" ht="15.75">
      <c r="B5" s="38" t="s">
        <v>29</v>
      </c>
      <c r="C5" s="39" t="s">
        <v>21</v>
      </c>
      <c r="E5" t="s">
        <v>23</v>
      </c>
    </row>
    <row r="6" spans="1:5" ht="15.75">
      <c r="A6" s="162">
        <v>2021</v>
      </c>
      <c r="B6" s="163"/>
      <c r="C6" s="164"/>
      <c r="E6" t="s">
        <v>24</v>
      </c>
    </row>
    <row r="7" spans="1:5" ht="15">
      <c r="A7" s="40" t="s">
        <v>116</v>
      </c>
      <c r="B7" s="41"/>
      <c r="C7" s="41"/>
      <c r="E7" t="s">
        <v>25</v>
      </c>
    </row>
    <row r="8" spans="1:5" ht="15">
      <c r="A8" s="42" t="s">
        <v>117</v>
      </c>
      <c r="B8" s="34"/>
      <c r="C8" s="34"/>
      <c r="E8" t="s">
        <v>26</v>
      </c>
    </row>
    <row r="9" spans="1:3" ht="15">
      <c r="A9" s="40" t="s">
        <v>118</v>
      </c>
      <c r="B9" s="41"/>
      <c r="C9" s="41"/>
    </row>
    <row r="10" spans="1:4" ht="15">
      <c r="A10" s="42" t="s">
        <v>120</v>
      </c>
      <c r="B10" s="34"/>
      <c r="C10" s="34"/>
      <c r="D10" s="130"/>
    </row>
    <row r="11" spans="1:3" ht="15">
      <c r="A11" s="40" t="s">
        <v>122</v>
      </c>
      <c r="B11" s="41">
        <v>97</v>
      </c>
      <c r="C11" s="41" t="s">
        <v>121</v>
      </c>
    </row>
    <row r="12" spans="1:3" ht="15">
      <c r="A12" s="42" t="s">
        <v>141</v>
      </c>
      <c r="B12" s="34">
        <v>110</v>
      </c>
      <c r="C12" s="34" t="s">
        <v>143</v>
      </c>
    </row>
    <row r="13" spans="1:3" ht="15">
      <c r="A13" s="40" t="s">
        <v>142</v>
      </c>
      <c r="B13" s="41">
        <v>110</v>
      </c>
      <c r="C13" s="41" t="s">
        <v>143</v>
      </c>
    </row>
    <row r="14" spans="1:3" ht="15">
      <c r="A14" s="42" t="s">
        <v>128</v>
      </c>
      <c r="B14" s="34">
        <v>110</v>
      </c>
      <c r="C14" s="34" t="s">
        <v>143</v>
      </c>
    </row>
    <row r="15" spans="1:3" ht="15.75">
      <c r="A15" s="162">
        <v>2022</v>
      </c>
      <c r="B15" s="163"/>
      <c r="C15" s="164"/>
    </row>
    <row r="16" spans="1:3" ht="15">
      <c r="A16" s="136" t="s">
        <v>146</v>
      </c>
      <c r="B16" s="41">
        <v>98</v>
      </c>
      <c r="C16" s="41" t="s">
        <v>148</v>
      </c>
    </row>
    <row r="17" spans="1:3" ht="15">
      <c r="A17" s="137" t="s">
        <v>147</v>
      </c>
      <c r="B17" s="138"/>
      <c r="C17" s="138"/>
    </row>
    <row r="18" spans="1:3" ht="15">
      <c r="A18" s="136" t="s">
        <v>113</v>
      </c>
      <c r="B18" s="41"/>
      <c r="C18" s="41"/>
    </row>
  </sheetData>
  <sheetProtection selectLockedCells="1" selectUnlockedCells="1"/>
  <mergeCells count="2">
    <mergeCell ref="A6:C6"/>
    <mergeCell ref="A15:C15"/>
  </mergeCells>
  <printOptions/>
  <pageMargins left="0.75" right="0.75" top="1" bottom="1"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Q29"/>
  <sheetViews>
    <sheetView zoomScalePageLayoutView="0" workbookViewId="0" topLeftCell="A1">
      <selection activeCell="F23" sqref="F23"/>
    </sheetView>
  </sheetViews>
  <sheetFormatPr defaultColWidth="12.4453125" defaultRowHeight="15"/>
  <cols>
    <col min="1" max="1" width="12.4453125" style="47" customWidth="1"/>
    <col min="2" max="2" width="6.4453125" style="47" customWidth="1"/>
    <col min="3" max="3" width="22.10546875" style="47" customWidth="1"/>
    <col min="4" max="4" width="11.6640625" style="47" customWidth="1"/>
    <col min="5" max="5" width="8.3359375" style="47" customWidth="1"/>
    <col min="6" max="6" width="7.6640625" style="47" customWidth="1"/>
    <col min="7" max="7" width="10.10546875" style="47" customWidth="1"/>
    <col min="8" max="8" width="18.88671875" style="47" customWidth="1"/>
    <col min="9" max="9" width="10.6640625" style="47" customWidth="1"/>
    <col min="10" max="10" width="7.77734375" style="47" customWidth="1"/>
    <col min="11" max="11" width="10.88671875" style="47" customWidth="1"/>
    <col min="12" max="12" width="7.21484375" style="47" customWidth="1"/>
    <col min="13" max="13" width="15.5546875" style="47" customWidth="1"/>
    <col min="14" max="14" width="12.4453125" style="47" customWidth="1"/>
    <col min="15" max="15" width="7.99609375" style="47" customWidth="1"/>
    <col min="16" max="16384" width="12.4453125" style="47" customWidth="1"/>
  </cols>
  <sheetData>
    <row r="1" ht="15">
      <c r="A1" s="47" t="s">
        <v>30</v>
      </c>
    </row>
    <row r="2" spans="3:15" ht="15">
      <c r="C2" s="47" t="s">
        <v>31</v>
      </c>
      <c r="D2" s="47" t="s">
        <v>52</v>
      </c>
      <c r="E2" s="47" t="s">
        <v>51</v>
      </c>
      <c r="H2" s="47" t="s">
        <v>32</v>
      </c>
      <c r="I2" s="47" t="s">
        <v>52</v>
      </c>
      <c r="J2" s="47" t="s">
        <v>51</v>
      </c>
      <c r="M2" s="47" t="s">
        <v>33</v>
      </c>
      <c r="N2" s="47" t="s">
        <v>52</v>
      </c>
      <c r="O2" s="47" t="s">
        <v>51</v>
      </c>
    </row>
    <row r="3" spans="2:13" ht="15">
      <c r="B3"/>
      <c r="C3"/>
      <c r="D3" s="51"/>
      <c r="E3" s="25"/>
      <c r="F3"/>
      <c r="G3"/>
      <c r="H3" s="51"/>
      <c r="I3" s="25"/>
      <c r="J3"/>
      <c r="K3"/>
      <c r="L3" s="51"/>
      <c r="M3" s="25"/>
    </row>
    <row r="4" spans="2:15" ht="15">
      <c r="B4"/>
      <c r="C4"/>
      <c r="D4" s="51"/>
      <c r="E4"/>
      <c r="F4"/>
      <c r="G4"/>
      <c r="H4"/>
      <c r="I4" s="51"/>
      <c r="J4"/>
      <c r="K4"/>
      <c r="L4"/>
      <c r="M4"/>
      <c r="N4" s="51"/>
      <c r="O4"/>
    </row>
    <row r="5" spans="2:16" ht="15">
      <c r="B5"/>
      <c r="C5"/>
      <c r="D5" s="51"/>
      <c r="E5" s="25"/>
      <c r="F5" s="25"/>
      <c r="G5"/>
      <c r="H5"/>
      <c r="I5" s="51"/>
      <c r="J5"/>
      <c r="K5"/>
      <c r="L5"/>
      <c r="M5"/>
      <c r="N5" s="51"/>
      <c r="O5"/>
      <c r="P5"/>
    </row>
    <row r="6" spans="2:16" ht="15">
      <c r="B6" s="118"/>
      <c r="C6" s="118"/>
      <c r="D6" s="119"/>
      <c r="E6" s="118"/>
      <c r="F6" s="118"/>
      <c r="G6" s="118"/>
      <c r="H6" s="118"/>
      <c r="I6" s="119"/>
      <c r="J6" s="120"/>
      <c r="K6" s="120"/>
      <c r="L6" s="118"/>
      <c r="M6" s="118"/>
      <c r="N6" s="119"/>
      <c r="O6" s="118"/>
      <c r="P6" s="118"/>
    </row>
    <row r="7" spans="2:17" ht="15">
      <c r="B7" t="s">
        <v>53</v>
      </c>
      <c r="C7" t="s">
        <v>54</v>
      </c>
      <c r="D7" s="51">
        <v>44427</v>
      </c>
      <c r="E7">
        <v>727.5</v>
      </c>
      <c r="F7">
        <v>727.5</v>
      </c>
      <c r="G7" t="s">
        <v>55</v>
      </c>
      <c r="H7" t="s">
        <v>56</v>
      </c>
      <c r="I7" s="51">
        <v>44427</v>
      </c>
      <c r="J7">
        <v>715.5</v>
      </c>
      <c r="K7">
        <v>715.5</v>
      </c>
      <c r="L7" t="s">
        <v>57</v>
      </c>
      <c r="M7" t="s">
        <v>58</v>
      </c>
      <c r="N7" s="51">
        <v>44427</v>
      </c>
      <c r="O7">
        <v>550</v>
      </c>
      <c r="P7">
        <v>550</v>
      </c>
      <c r="Q7" s="47" t="s">
        <v>115</v>
      </c>
    </row>
    <row r="8" spans="2:17" ht="15">
      <c r="B8" t="s">
        <v>59</v>
      </c>
      <c r="C8" t="s">
        <v>60</v>
      </c>
      <c r="D8" s="51">
        <v>44427</v>
      </c>
      <c r="E8">
        <v>742.75</v>
      </c>
      <c r="F8">
        <v>742.75</v>
      </c>
      <c r="G8" t="s">
        <v>61</v>
      </c>
      <c r="H8" t="s">
        <v>62</v>
      </c>
      <c r="I8" s="51">
        <v>44427</v>
      </c>
      <c r="J8">
        <v>728.25</v>
      </c>
      <c r="K8">
        <v>728.25</v>
      </c>
      <c r="L8" t="s">
        <v>49</v>
      </c>
      <c r="M8" t="s">
        <v>50</v>
      </c>
      <c r="N8" s="51">
        <v>44427</v>
      </c>
      <c r="O8">
        <v>550.75</v>
      </c>
      <c r="P8">
        <v>550.75</v>
      </c>
      <c r="Q8" s="47" t="s">
        <v>115</v>
      </c>
    </row>
    <row r="9" spans="2:17" ht="15">
      <c r="B9" t="s">
        <v>63</v>
      </c>
      <c r="C9" t="s">
        <v>64</v>
      </c>
      <c r="D9" s="51">
        <v>44427</v>
      </c>
      <c r="E9">
        <v>756.25</v>
      </c>
      <c r="F9">
        <v>756.25</v>
      </c>
      <c r="G9" t="s">
        <v>65</v>
      </c>
      <c r="H9" t="s">
        <v>66</v>
      </c>
      <c r="I9" s="51">
        <v>44427</v>
      </c>
      <c r="J9">
        <v>737.25</v>
      </c>
      <c r="K9">
        <v>737.25</v>
      </c>
      <c r="L9" t="s">
        <v>80</v>
      </c>
      <c r="M9" t="s">
        <v>81</v>
      </c>
      <c r="N9" s="51">
        <v>44427</v>
      </c>
      <c r="O9">
        <v>558.25</v>
      </c>
      <c r="P9">
        <v>558.25</v>
      </c>
      <c r="Q9" s="47" t="s">
        <v>115</v>
      </c>
    </row>
    <row r="10" spans="2:17" ht="15">
      <c r="B10" t="s">
        <v>69</v>
      </c>
      <c r="C10" t="s">
        <v>70</v>
      </c>
      <c r="D10" s="51">
        <v>44427</v>
      </c>
      <c r="E10">
        <v>760.25</v>
      </c>
      <c r="F10">
        <v>760.25</v>
      </c>
      <c r="G10" t="s">
        <v>71</v>
      </c>
      <c r="H10" t="s">
        <v>72</v>
      </c>
      <c r="I10" s="51">
        <v>44427</v>
      </c>
      <c r="J10">
        <v>739</v>
      </c>
      <c r="K10">
        <v>739</v>
      </c>
      <c r="L10" t="s">
        <v>82</v>
      </c>
      <c r="M10" t="s">
        <v>83</v>
      </c>
      <c r="N10" s="51">
        <v>44427</v>
      </c>
      <c r="O10">
        <v>562.75</v>
      </c>
      <c r="P10">
        <v>562.75</v>
      </c>
      <c r="Q10" s="47" t="s">
        <v>115</v>
      </c>
    </row>
    <row r="11" spans="2:17" ht="15">
      <c r="B11" t="s">
        <v>75</v>
      </c>
      <c r="C11" t="s">
        <v>76</v>
      </c>
      <c r="D11" s="51">
        <v>44427</v>
      </c>
      <c r="E11">
        <v>725.75</v>
      </c>
      <c r="F11">
        <v>725.75</v>
      </c>
      <c r="G11" t="s">
        <v>77</v>
      </c>
      <c r="H11" t="s">
        <v>78</v>
      </c>
      <c r="I11" s="51">
        <v>44427</v>
      </c>
      <c r="J11">
        <v>713.5</v>
      </c>
      <c r="K11">
        <v>713.5</v>
      </c>
      <c r="L11" t="s">
        <v>67</v>
      </c>
      <c r="M11" t="s">
        <v>68</v>
      </c>
      <c r="N11" s="51">
        <v>44427</v>
      </c>
      <c r="O11">
        <v>561.5</v>
      </c>
      <c r="P11">
        <v>561.5</v>
      </c>
      <c r="Q11" s="47" t="s">
        <v>115</v>
      </c>
    </row>
    <row r="12" spans="2:17" ht="15">
      <c r="B12" t="s">
        <v>91</v>
      </c>
      <c r="C12" t="s">
        <v>92</v>
      </c>
      <c r="D12" s="51">
        <v>44427</v>
      </c>
      <c r="E12">
        <v>726.25</v>
      </c>
      <c r="F12">
        <v>726.25</v>
      </c>
      <c r="G12" t="s">
        <v>93</v>
      </c>
      <c r="H12" t="s">
        <v>94</v>
      </c>
      <c r="I12" s="51">
        <v>44427</v>
      </c>
      <c r="J12">
        <v>716.75</v>
      </c>
      <c r="K12">
        <v>716.75</v>
      </c>
      <c r="L12" t="s">
        <v>84</v>
      </c>
      <c r="M12" t="s">
        <v>85</v>
      </c>
      <c r="N12" s="51">
        <v>44427</v>
      </c>
      <c r="O12">
        <v>517.25</v>
      </c>
      <c r="P12">
        <v>517.25</v>
      </c>
      <c r="Q12" s="47" t="s">
        <v>115</v>
      </c>
    </row>
    <row r="13" spans="2:17" ht="15">
      <c r="B13" t="s">
        <v>95</v>
      </c>
      <c r="C13" t="s">
        <v>96</v>
      </c>
      <c r="D13" s="51">
        <v>44427</v>
      </c>
      <c r="E13">
        <v>729.25</v>
      </c>
      <c r="F13">
        <v>729.25</v>
      </c>
      <c r="G13" t="s">
        <v>97</v>
      </c>
      <c r="H13" t="s">
        <v>98</v>
      </c>
      <c r="I13" s="51">
        <v>44427</v>
      </c>
      <c r="J13">
        <v>723</v>
      </c>
      <c r="K13">
        <v>723</v>
      </c>
      <c r="L13" t="s">
        <v>73</v>
      </c>
      <c r="M13" t="s">
        <v>74</v>
      </c>
      <c r="N13" s="51">
        <v>44427</v>
      </c>
      <c r="O13">
        <v>508</v>
      </c>
      <c r="P13">
        <v>508</v>
      </c>
      <c r="Q13" s="47" t="s">
        <v>115</v>
      </c>
    </row>
    <row r="14" spans="2:17" ht="15">
      <c r="B14" t="s">
        <v>99</v>
      </c>
      <c r="C14" t="s">
        <v>100</v>
      </c>
      <c r="D14" s="51">
        <v>44427</v>
      </c>
      <c r="E14">
        <v>730.5</v>
      </c>
      <c r="F14">
        <v>730.5</v>
      </c>
      <c r="G14" t="s">
        <v>101</v>
      </c>
      <c r="H14" t="s">
        <v>102</v>
      </c>
      <c r="I14" s="51">
        <v>44427</v>
      </c>
      <c r="J14">
        <v>725.75</v>
      </c>
      <c r="K14">
        <v>725.75</v>
      </c>
      <c r="L14" t="s">
        <v>131</v>
      </c>
      <c r="M14" t="s">
        <v>132</v>
      </c>
      <c r="N14" s="51">
        <v>44427</v>
      </c>
      <c r="O14">
        <v>515</v>
      </c>
      <c r="P14">
        <v>515</v>
      </c>
      <c r="Q14" s="47" t="s">
        <v>115</v>
      </c>
    </row>
    <row r="15" spans="2:17" ht="15">
      <c r="B15" t="s">
        <v>103</v>
      </c>
      <c r="C15" t="s">
        <v>104</v>
      </c>
      <c r="D15" s="51">
        <v>44427</v>
      </c>
      <c r="E15">
        <v>716.75</v>
      </c>
      <c r="F15">
        <v>716.75</v>
      </c>
      <c r="G15" t="s">
        <v>105</v>
      </c>
      <c r="H15" t="s">
        <v>106</v>
      </c>
      <c r="I15" s="51">
        <v>44427</v>
      </c>
      <c r="J15">
        <v>710.25</v>
      </c>
      <c r="K15">
        <v>710.25</v>
      </c>
      <c r="L15" t="s">
        <v>133</v>
      </c>
      <c r="M15" t="s">
        <v>134</v>
      </c>
      <c r="N15" s="51">
        <v>44427</v>
      </c>
      <c r="O15">
        <v>518.75</v>
      </c>
      <c r="P15">
        <v>518.75</v>
      </c>
      <c r="Q15" s="47" t="s">
        <v>115</v>
      </c>
    </row>
    <row r="16" spans="2:16" ht="15">
      <c r="B16" t="s">
        <v>109</v>
      </c>
      <c r="C16" t="s">
        <v>110</v>
      </c>
      <c r="D16" s="51">
        <v>44427</v>
      </c>
      <c r="E16">
        <v>683</v>
      </c>
      <c r="F16">
        <v>683</v>
      </c>
      <c r="G16" t="s">
        <v>111</v>
      </c>
      <c r="H16" t="s">
        <v>112</v>
      </c>
      <c r="I16" s="51">
        <v>44427</v>
      </c>
      <c r="J16">
        <v>668.25</v>
      </c>
      <c r="K16">
        <v>668.25</v>
      </c>
      <c r="L16" t="s">
        <v>86</v>
      </c>
      <c r="M16" t="s">
        <v>87</v>
      </c>
      <c r="N16" s="51">
        <v>44427</v>
      </c>
      <c r="O16">
        <v>521</v>
      </c>
      <c r="P16">
        <v>521</v>
      </c>
    </row>
    <row r="17" spans="2:16" ht="15">
      <c r="B17"/>
      <c r="C17"/>
      <c r="D17" s="51"/>
      <c r="E17"/>
      <c r="F17"/>
      <c r="G17"/>
      <c r="H17"/>
      <c r="I17" s="51"/>
      <c r="J17"/>
      <c r="K17"/>
      <c r="L17" t="s">
        <v>135</v>
      </c>
      <c r="M17" t="s">
        <v>136</v>
      </c>
      <c r="N17" s="51">
        <v>44427</v>
      </c>
      <c r="O17">
        <v>485</v>
      </c>
      <c r="P17">
        <v>485</v>
      </c>
    </row>
    <row r="18" spans="2:16" ht="15">
      <c r="B18"/>
      <c r="C18"/>
      <c r="D18" s="51"/>
      <c r="E18"/>
      <c r="F18"/>
      <c r="G18"/>
      <c r="H18"/>
      <c r="I18" s="51"/>
      <c r="J18"/>
      <c r="K18"/>
      <c r="L18" t="s">
        <v>88</v>
      </c>
      <c r="M18" t="s">
        <v>89</v>
      </c>
      <c r="N18" s="51">
        <v>44427</v>
      </c>
      <c r="O18">
        <v>477.75</v>
      </c>
      <c r="P18">
        <v>477.75</v>
      </c>
    </row>
    <row r="19" spans="2:16" ht="15">
      <c r="B19"/>
      <c r="C19"/>
      <c r="D19" s="51"/>
      <c r="E19"/>
      <c r="F19"/>
      <c r="G19"/>
      <c r="H19"/>
      <c r="I19" s="51"/>
      <c r="J19"/>
      <c r="K19"/>
      <c r="L19" t="s">
        <v>137</v>
      </c>
      <c r="M19" t="s">
        <v>138</v>
      </c>
      <c r="N19" s="51">
        <v>44427</v>
      </c>
      <c r="O19">
        <v>487.75</v>
      </c>
      <c r="P19">
        <v>487.75</v>
      </c>
    </row>
    <row r="20" spans="2:16" ht="15">
      <c r="B20"/>
      <c r="C20"/>
      <c r="D20" s="51"/>
      <c r="E20"/>
      <c r="F20"/>
      <c r="G20"/>
      <c r="H20"/>
      <c r="I20" s="51"/>
      <c r="J20"/>
      <c r="K20"/>
      <c r="L20" t="s">
        <v>139</v>
      </c>
      <c r="M20" t="s">
        <v>140</v>
      </c>
      <c r="N20" s="51">
        <v>44427</v>
      </c>
      <c r="O20">
        <v>436.5</v>
      </c>
      <c r="P20">
        <v>436.5</v>
      </c>
    </row>
    <row r="21" spans="10:15" ht="15">
      <c r="J21" s="51"/>
      <c r="K21"/>
      <c r="L21"/>
      <c r="M21"/>
      <c r="N21" s="51"/>
      <c r="O21"/>
    </row>
    <row r="22" spans="4:15" ht="15">
      <c r="D22"/>
      <c r="E22"/>
      <c r="F22" s="51"/>
      <c r="G22"/>
      <c r="H22"/>
      <c r="I22"/>
      <c r="J22" s="51"/>
      <c r="K22"/>
      <c r="L22"/>
      <c r="M22"/>
      <c r="N22" s="51"/>
      <c r="O22"/>
    </row>
    <row r="23" spans="4:15" ht="15">
      <c r="D23" t="s">
        <v>153</v>
      </c>
      <c r="E23">
        <v>19</v>
      </c>
      <c r="F23" s="129"/>
      <c r="G23" s="47" t="s">
        <v>120</v>
      </c>
      <c r="H23" s="47" t="s">
        <v>39</v>
      </c>
      <c r="I23" s="47">
        <v>2021</v>
      </c>
      <c r="J23" s="51"/>
      <c r="K23"/>
      <c r="L23"/>
      <c r="M23"/>
      <c r="N23" s="51"/>
      <c r="O23"/>
    </row>
    <row r="24" spans="4:15" ht="15">
      <c r="D24"/>
      <c r="E24"/>
      <c r="F24" s="51"/>
      <c r="G24"/>
      <c r="H24"/>
      <c r="I24"/>
      <c r="J24" s="51"/>
      <c r="K24"/>
      <c r="L24"/>
      <c r="M24"/>
      <c r="N24" s="51"/>
      <c r="O24"/>
    </row>
    <row r="25" spans="4:15" ht="15">
      <c r="D25"/>
      <c r="E25"/>
      <c r="F25" s="51"/>
      <c r="G25"/>
      <c r="H25"/>
      <c r="I25"/>
      <c r="J25" s="51"/>
      <c r="K25"/>
      <c r="L25"/>
      <c r="M25"/>
      <c r="N25" s="51"/>
      <c r="O25"/>
    </row>
    <row r="26" spans="4:15" ht="15">
      <c r="D26"/>
      <c r="E26"/>
      <c r="F26"/>
      <c r="G26"/>
      <c r="H26"/>
      <c r="I26"/>
      <c r="J26"/>
      <c r="K26"/>
      <c r="L26"/>
      <c r="M26"/>
      <c r="N26" s="51"/>
      <c r="O26"/>
    </row>
    <row r="27" spans="4:15" ht="15">
      <c r="D27"/>
      <c r="E27"/>
      <c r="F27"/>
      <c r="G27"/>
      <c r="H27"/>
      <c r="I27"/>
      <c r="J27"/>
      <c r="K27"/>
      <c r="L27"/>
      <c r="M27"/>
      <c r="N27" s="51"/>
      <c r="O27"/>
    </row>
    <row r="28" spans="4:15" ht="15">
      <c r="D28"/>
      <c r="E28"/>
      <c r="F28"/>
      <c r="G28"/>
      <c r="H28"/>
      <c r="I28"/>
      <c r="J28"/>
      <c r="K28"/>
      <c r="L28"/>
      <c r="M28"/>
      <c r="N28" s="51"/>
      <c r="O28"/>
    </row>
    <row r="29" spans="4:15" ht="15">
      <c r="D29"/>
      <c r="E29"/>
      <c r="F29"/>
      <c r="G29"/>
      <c r="H29"/>
      <c r="I29"/>
      <c r="J29"/>
      <c r="K29"/>
      <c r="L29"/>
      <c r="M29"/>
      <c r="N29" s="51"/>
      <c r="O29"/>
    </row>
  </sheetData>
  <sheetProtection selectLockedCells="1" selectUnlockedCells="1"/>
  <printOptions/>
  <pageMargins left="0.7083333333333334" right="0.7083333333333334" top="0.7479166666666667" bottom="0.7479166666666667" header="0.5118055555555555" footer="0.5118055555555555"/>
  <pageSetup fitToHeight="1" fitToWidth="1" horizontalDpi="300" verticalDpi="300" orientation="landscape" scale="68"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8671875" defaultRowHeight="15"/>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Pino González</dc:creator>
  <cp:keywords/>
  <dc:description/>
  <cp:lastModifiedBy>Guillermo Pino González</cp:lastModifiedBy>
  <cp:lastPrinted>2020-09-03T16:31:55Z</cp:lastPrinted>
  <dcterms:created xsi:type="dcterms:W3CDTF">2013-02-26T05:01:27Z</dcterms:created>
  <dcterms:modified xsi:type="dcterms:W3CDTF">2021-08-20T13:35:40Z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0x010100FD620936DDF5894CA80EF1FC55EE68C4</vt:lpwstr>
  </property>
</Properties>
</file>