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<sst xmlns="http://schemas.openxmlformats.org/spreadsheetml/2006/main" count="221" uniqueCount="86">
  <si>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</si>
  <si>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</si>
  <si>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</si>
  <si>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</si>
  <si>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</si>
  <si>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</si>
  <si>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</si>
  <si>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</si>
  <si>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</si>
  <si>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</si>
  <si>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</si>
  <si>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</si>
  <si>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</si>
  <si>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</si>
  <si>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</si>
  <si>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</si>
  <si>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</si>
  <si>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</si>
  <si>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</si>
  <si>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</si>
  <si>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</si>
  <si>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</si>
  <si>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</si>
  <si>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</si>
  <si>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</si>
  <si>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</si>
  <si>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</si>
  <si>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</si>
  <si>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</si>
  <si>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</si>
  <si>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</si>
  <si>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</si>
  <si>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</si>
  <si>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</si>
  <si>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</si>
  <si>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</si>
  <si>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</si>
  <si>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</si>
  <si>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</si>
  <si>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</si>
  <si>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</si>
  <si>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</si>
  <si>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</si>
  <si>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</si>
  <si>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</si>
  <si>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</si>
  <si>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</si>
  <si>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</si>
  <si>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</si>
  <si>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</si>
  <si>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</si>
  <si>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</si>
  <si>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</si>
  <si>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</si>
  <si>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</si>
  <si>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</si>
  <si>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</si>
  <si>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</si>
  <si>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</si>
  <si>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</si>
  <si>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</si>
  <si>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</si>
  <si>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</si>
  <si>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</si>
  <si>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</si>
  <si>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</si>
  <si>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</si>
  <si>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</si>
  <si>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</si>
  <si>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</si>
  <si>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</si>
  <si>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</si>
  <si>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</si>
  <si>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</si>
  <si>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</si>
  <si>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</si>
  <si>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</si>
  <si>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</si>
  <si>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</si>
  <si>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</si>
  <si>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</si>
  <si>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junio</t>
  </si>
  <si>
    <t>Junio</t>
  </si>
  <si>
    <t>Julio 2021</t>
  </si>
  <si>
    <t>s/i</t>
  </si>
  <si>
    <t>Nota: lunes 5 de julio feriado nacional en estados Unidos de Norteamérica y viernes 9 en Argentina,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</si>
</sst>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9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58" borderId="37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0"/>
      <c r="C22" s="180"/>
      <c r="D22" s="180"/>
      <c r="E22" s="180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8" t="s">
        <v>47</v>
      </c>
      <c r="B10" s="188"/>
      <c r="C10" s="188"/>
      <c r="D10" s="189"/>
      <c r="E10" s="188"/>
      <c r="F10" s="188"/>
      <c r="G10" s="59"/>
      <c r="H10" s="58"/>
    </row>
    <row r="11" spans="1:8" ht="18">
      <c r="A11" s="190" t="s">
        <v>49</v>
      </c>
      <c r="B11" s="190"/>
      <c r="C11" s="190"/>
      <c r="D11" s="190"/>
      <c r="E11" s="190"/>
      <c r="F11" s="19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5" t="s">
        <v>43</v>
      </c>
      <c r="B13" s="185"/>
      <c r="C13" s="185"/>
      <c r="D13" s="186"/>
      <c r="E13" s="185"/>
      <c r="F13" s="185"/>
      <c r="G13" s="61"/>
      <c r="H13" s="58"/>
    </row>
    <row r="14" spans="1:8" ht="18">
      <c r="A14" s="183" t="s">
        <v>44</v>
      </c>
      <c r="B14" s="183"/>
      <c r="C14" s="183"/>
      <c r="D14" s="184"/>
      <c r="E14" s="183"/>
      <c r="F14" s="183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3" t="s">
        <v>80</v>
      </c>
      <c r="B18" s="183"/>
      <c r="C18" s="183"/>
      <c r="D18" s="184"/>
      <c r="E18" s="183"/>
      <c r="F18" s="183"/>
      <c r="G18" s="64"/>
      <c r="H18" s="58"/>
      <c r="I18" s="58"/>
      <c r="J18" s="58"/>
      <c r="K18" s="58"/>
      <c r="L18" s="58"/>
    </row>
    <row r="19" spans="1:12" ht="18">
      <c r="A19" s="185" t="s">
        <v>79</v>
      </c>
      <c r="B19" s="185"/>
      <c r="C19" s="185"/>
      <c r="D19" s="186"/>
      <c r="E19" s="185"/>
      <c r="F19" s="185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3" t="s">
        <v>45</v>
      </c>
      <c r="B22" s="183"/>
      <c r="C22" s="183"/>
      <c r="D22" s="184"/>
      <c r="E22" s="183"/>
      <c r="F22" s="183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7" t="s">
        <v>0</v>
      </c>
      <c r="B24" s="187"/>
      <c r="C24" s="187"/>
      <c r="D24" s="187"/>
      <c r="E24" s="187"/>
      <c r="F24" s="187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1" t="s">
        <v>48</v>
      </c>
      <c r="C36" s="181"/>
      <c r="D36" s="181"/>
    </row>
    <row r="37" spans="2:4" ht="18">
      <c r="B37" s="181" t="s">
        <v>56</v>
      </c>
      <c r="C37" s="181"/>
      <c r="D37" s="12"/>
    </row>
    <row r="38" spans="2:4" ht="18">
      <c r="B38" s="181" t="s">
        <v>57</v>
      </c>
      <c r="C38" s="181"/>
      <c r="D38" s="12"/>
    </row>
    <row r="39" spans="2:4" ht="18">
      <c r="B39" s="182" t="s">
        <v>46</v>
      </c>
      <c r="C39" s="182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2">
      <selection activeCell="A35" sqref="A35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2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2"/>
      <c r="B2" s="193" t="s">
        <v>83</v>
      </c>
      <c r="C2" s="193"/>
      <c r="D2" s="193"/>
      <c r="E2" s="193"/>
      <c r="F2" s="193"/>
      <c r="G2" s="194" t="s">
        <v>2</v>
      </c>
      <c r="H2" s="194"/>
      <c r="I2" s="194"/>
      <c r="J2" s="194" t="s">
        <v>3</v>
      </c>
      <c r="K2" s="194"/>
      <c r="L2" s="194"/>
      <c r="M2" s="4"/>
      <c r="N2" s="4"/>
      <c r="O2" s="4"/>
    </row>
    <row r="3" spans="1:15" ht="15.75">
      <c r="A3" s="19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5"/>
      <c r="H3" s="194"/>
      <c r="I3" s="194"/>
      <c r="J3" s="196" t="s">
        <v>81</v>
      </c>
      <c r="K3" s="196"/>
      <c r="L3" s="196"/>
      <c r="M3" s="4"/>
      <c r="N3" s="4"/>
      <c r="O3" s="4"/>
    </row>
    <row r="4" spans="1:15" ht="15.75">
      <c r="A4" s="192"/>
      <c r="B4" s="45">
        <v>5</v>
      </c>
      <c r="C4" s="45">
        <v>6</v>
      </c>
      <c r="D4" s="45">
        <v>7</v>
      </c>
      <c r="E4" s="45">
        <v>8</v>
      </c>
      <c r="F4" s="45">
        <v>9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276</v>
      </c>
      <c r="C6" s="95">
        <v>274</v>
      </c>
      <c r="D6" s="87">
        <v>271</v>
      </c>
      <c r="E6" s="87">
        <v>273</v>
      </c>
      <c r="F6" s="27" t="s">
        <v>61</v>
      </c>
      <c r="G6" s="87">
        <v>275.6</v>
      </c>
      <c r="H6" s="95">
        <f>AVERAGE(B6:F6)</f>
        <v>273.5</v>
      </c>
      <c r="I6" s="95">
        <f>(H6/G6-1)*100</f>
        <v>-0.761973875181432</v>
      </c>
      <c r="J6" s="158">
        <v>240.9</v>
      </c>
      <c r="K6" s="147">
        <v>274.33</v>
      </c>
      <c r="L6" s="95">
        <f>(K6/J6-1)*100</f>
        <v>13.877127438771275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137" t="s">
        <v>61</v>
      </c>
      <c r="C10" s="95">
        <v>248</v>
      </c>
      <c r="D10" s="95">
        <v>246.1</v>
      </c>
      <c r="E10" s="95">
        <v>245.1</v>
      </c>
      <c r="F10" s="171">
        <v>246.1</v>
      </c>
      <c r="G10" s="29">
        <v>262.4</v>
      </c>
      <c r="H10" s="95">
        <f>AVERAGE(B10:F10)</f>
        <v>246.32500000000002</v>
      </c>
      <c r="I10" s="95">
        <f>(H10/G10-1)*100</f>
        <v>-6.126143292682917</v>
      </c>
      <c r="J10" s="158">
        <v>210.36</v>
      </c>
      <c r="K10" s="147">
        <v>276.16</v>
      </c>
      <c r="L10" s="95">
        <f>(K10/J10-1)*100</f>
        <v>31.27971097166762</v>
      </c>
      <c r="M10" s="4"/>
      <c r="N10" s="4"/>
      <c r="O10" s="4"/>
    </row>
    <row r="11" spans="1:15" ht="15">
      <c r="A11" s="34" t="s">
        <v>14</v>
      </c>
      <c r="B11" s="91" t="s">
        <v>61</v>
      </c>
      <c r="C11" s="28">
        <v>281.2</v>
      </c>
      <c r="D11" s="28">
        <v>283.2</v>
      </c>
      <c r="E11" s="28">
        <v>286.6</v>
      </c>
      <c r="F11" s="172">
        <v>288</v>
      </c>
      <c r="G11" s="28">
        <v>297.06000000000006</v>
      </c>
      <c r="H11" s="28">
        <f>AVERAGE(B11:F11)</f>
        <v>284.75</v>
      </c>
      <c r="I11" s="28">
        <f>(H11/G11-1)*100</f>
        <v>-4.143943984380282</v>
      </c>
      <c r="J11" s="162">
        <v>221.96</v>
      </c>
      <c r="K11" s="149">
        <v>293.29</v>
      </c>
      <c r="L11" s="28">
        <f>(K11/J11-1)*100</f>
        <v>32.136420976752575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/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3" t="s">
        <v>61</v>
      </c>
      <c r="C13" s="173" t="s">
        <v>84</v>
      </c>
      <c r="D13" s="173" t="s">
        <v>84</v>
      </c>
      <c r="E13" s="173" t="s">
        <v>84</v>
      </c>
      <c r="F13" s="173" t="s">
        <v>84</v>
      </c>
      <c r="G13" s="173" t="s">
        <v>84</v>
      </c>
      <c r="H13" s="173" t="s">
        <v>84</v>
      </c>
      <c r="I13" s="173" t="s">
        <v>84</v>
      </c>
      <c r="J13" s="164">
        <v>227.00693727272727</v>
      </c>
      <c r="K13" s="150">
        <v>297.3376971428571</v>
      </c>
      <c r="L13" s="88">
        <f>(K13/J13-1)*100</f>
        <v>30.981766775538723</v>
      </c>
      <c r="M13" s="4"/>
      <c r="N13" s="4"/>
      <c r="O13" s="4"/>
    </row>
    <row r="14" spans="1:15" ht="15">
      <c r="A14" s="35" t="s">
        <v>15</v>
      </c>
      <c r="B14" s="168" t="s">
        <v>61</v>
      </c>
      <c r="C14" s="145">
        <v>272.08932</v>
      </c>
      <c r="D14" s="143">
        <v>274.11024</v>
      </c>
      <c r="E14" s="143">
        <v>277.50906</v>
      </c>
      <c r="F14" s="89">
        <v>280.72416</v>
      </c>
      <c r="G14" s="89">
        <v>286.97063999999995</v>
      </c>
      <c r="H14" s="143">
        <f>AVERAGE(B14:F14)</f>
        <v>276.108195</v>
      </c>
      <c r="I14" s="143">
        <f>(H14/G14-1)*100</f>
        <v>-3.785211267605604</v>
      </c>
      <c r="J14" s="163">
        <v>217.65391909090903</v>
      </c>
      <c r="K14" s="151">
        <v>285.91007454545445</v>
      </c>
      <c r="L14" s="89">
        <f>(K14/J14-1)*100</f>
        <v>31.359947819747912</v>
      </c>
      <c r="M14" s="4"/>
      <c r="N14" s="4"/>
      <c r="O14" s="4"/>
    </row>
    <row r="15" spans="1:15" ht="15">
      <c r="A15" s="36" t="s">
        <v>42</v>
      </c>
      <c r="B15" s="173" t="s">
        <v>61</v>
      </c>
      <c r="C15" s="88">
        <v>262.90332</v>
      </c>
      <c r="D15" s="142">
        <v>264.92424</v>
      </c>
      <c r="E15" s="142">
        <v>268.32306</v>
      </c>
      <c r="F15" s="88">
        <v>271.53816</v>
      </c>
      <c r="G15" s="88">
        <v>277.78464</v>
      </c>
      <c r="H15" s="142">
        <f>AVERAGE(B15:F15)</f>
        <v>266.922195</v>
      </c>
      <c r="I15" s="142">
        <f>(H15/G15-1)*100</f>
        <v>-3.9103835978836154</v>
      </c>
      <c r="J15" s="164">
        <v>212.97740999999996</v>
      </c>
      <c r="K15" s="150">
        <v>276.89109272727273</v>
      </c>
      <c r="L15" s="88">
        <f>(K15/J15-1)*100</f>
        <v>30.00960652459468</v>
      </c>
      <c r="M15" s="4"/>
      <c r="N15" s="4"/>
      <c r="O15" s="4"/>
    </row>
    <row r="16" spans="1:15" ht="15">
      <c r="A16" s="37" t="s">
        <v>77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95">
        <v>238</v>
      </c>
      <c r="C20" s="95">
        <v>224</v>
      </c>
      <c r="D20" s="95">
        <v>220</v>
      </c>
      <c r="E20" s="87">
        <v>216</v>
      </c>
      <c r="F20" s="27" t="s">
        <v>61</v>
      </c>
      <c r="G20" s="87">
        <v>241.4</v>
      </c>
      <c r="H20" s="95">
        <f>AVERAGE(B20:F20)</f>
        <v>224.5</v>
      </c>
      <c r="I20" s="95">
        <f>(H20/G20-1)*100</f>
        <v>-7.000828500414258</v>
      </c>
      <c r="J20" s="166">
        <v>148.29</v>
      </c>
      <c r="K20" s="154">
        <v>248.57</v>
      </c>
      <c r="L20" s="95">
        <f>(K20/J20-1)*100</f>
        <v>67.62424978083486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 t="s">
        <v>61</v>
      </c>
      <c r="H21" s="91" t="s">
        <v>61</v>
      </c>
      <c r="I21" s="91" t="s">
        <v>61</v>
      </c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137" t="s">
        <v>61</v>
      </c>
      <c r="C22" s="95">
        <v>285.24</v>
      </c>
      <c r="D22" s="95">
        <v>281.6</v>
      </c>
      <c r="E22" s="95">
        <v>277.26</v>
      </c>
      <c r="F22" s="87">
        <v>272.44</v>
      </c>
      <c r="G22" s="104">
        <v>306.104</v>
      </c>
      <c r="H22" s="95">
        <f>AVERAGE(B22:F22)</f>
        <v>279.135</v>
      </c>
      <c r="I22" s="95">
        <f>(H22/G22-1)*100</f>
        <v>-8.810404307032904</v>
      </c>
      <c r="J22" s="166">
        <v>162.2</v>
      </c>
      <c r="K22" s="154">
        <v>303.54</v>
      </c>
      <c r="L22" s="95">
        <f>(K22/J22-1)*100</f>
        <v>87.13933415536377</v>
      </c>
      <c r="M22" s="4"/>
      <c r="N22" s="4"/>
      <c r="O22" s="4"/>
    </row>
    <row r="23" spans="1:15" ht="15">
      <c r="A23" s="73" t="s">
        <v>19</v>
      </c>
      <c r="B23" s="91" t="s">
        <v>61</v>
      </c>
      <c r="C23" s="28">
        <v>284.24</v>
      </c>
      <c r="D23" s="28">
        <v>280.6</v>
      </c>
      <c r="E23" s="28">
        <v>276.26</v>
      </c>
      <c r="F23" s="28">
        <v>271.44</v>
      </c>
      <c r="G23" s="105">
        <v>305.104</v>
      </c>
      <c r="H23" s="28">
        <f>AVERAGE(B23:F23)</f>
        <v>278.135</v>
      </c>
      <c r="I23" s="28">
        <f>(H23/G23-1)*100</f>
        <v>-8.839281032041535</v>
      </c>
      <c r="J23" s="167">
        <v>161.2</v>
      </c>
      <c r="K23" s="155">
        <v>302.54</v>
      </c>
      <c r="L23" s="28">
        <f>(K23/J23-1)*100</f>
        <v>87.6799007444169</v>
      </c>
      <c r="M23" s="4"/>
      <c r="N23" s="4"/>
      <c r="O23" s="4"/>
    </row>
    <row r="24" spans="1:15" ht="15">
      <c r="A24" s="70" t="s">
        <v>63</v>
      </c>
      <c r="B24" s="137" t="s">
        <v>61</v>
      </c>
      <c r="C24" s="95">
        <v>276.01897740700895</v>
      </c>
      <c r="D24" s="95">
        <v>277.89290816416514</v>
      </c>
      <c r="E24" s="95">
        <v>275.2473588599446</v>
      </c>
      <c r="F24" s="87">
        <v>277.78267694315593</v>
      </c>
      <c r="G24" s="106">
        <v>289.1364927071024</v>
      </c>
      <c r="H24" s="95">
        <f>AVERAGE(B24:F24)</f>
        <v>276.7354803435686</v>
      </c>
      <c r="I24" s="95">
        <f>(H24/G24-1)*100</f>
        <v>-4.28898208158598</v>
      </c>
      <c r="J24" s="165">
        <v>356.793409856515</v>
      </c>
      <c r="K24" s="156">
        <v>286.27048096086344</v>
      </c>
      <c r="L24" s="95">
        <f>(K24/J24-1)*100</f>
        <v>-19.765759946074247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434</v>
      </c>
      <c r="C26" s="106">
        <v>434</v>
      </c>
      <c r="D26" s="106">
        <v>434</v>
      </c>
      <c r="E26" s="106">
        <v>431</v>
      </c>
      <c r="F26" s="106">
        <v>431</v>
      </c>
      <c r="G26" s="106">
        <v>441.8</v>
      </c>
      <c r="H26" s="106">
        <f>AVERAGE(B26:F26)</f>
        <v>432.8</v>
      </c>
      <c r="I26" s="95">
        <f aca="true" t="shared" si="0" ref="I26:I31">(H26/G26-1)*100</f>
        <v>-2.0371208691715714</v>
      </c>
      <c r="J26" s="165">
        <v>517.5</v>
      </c>
      <c r="K26" s="156">
        <v>474.64</v>
      </c>
      <c r="L26" s="95">
        <f aca="true" t="shared" si="1" ref="L26:L31">(K26/J26-1)*100</f>
        <v>-8.282125603864731</v>
      </c>
      <c r="M26" s="4"/>
      <c r="N26" s="4"/>
      <c r="O26" s="4"/>
    </row>
    <row r="27" spans="1:12" ht="15">
      <c r="A27" s="72" t="s">
        <v>21</v>
      </c>
      <c r="B27" s="90">
        <v>431</v>
      </c>
      <c r="C27" s="90">
        <v>431</v>
      </c>
      <c r="D27" s="90">
        <v>431</v>
      </c>
      <c r="E27" s="90">
        <v>428</v>
      </c>
      <c r="F27" s="90">
        <v>428</v>
      </c>
      <c r="G27" s="90">
        <v>438.8</v>
      </c>
      <c r="H27" s="90">
        <f>AVERAGE(B27:F27)</f>
        <v>429.8</v>
      </c>
      <c r="I27" s="28">
        <f t="shared" si="0"/>
        <v>-2.051048313582493</v>
      </c>
      <c r="J27" s="162">
        <v>514.32</v>
      </c>
      <c r="K27" s="149">
        <v>471.64</v>
      </c>
      <c r="L27" s="28">
        <f t="shared" si="1"/>
        <v>-8.298335666511136</v>
      </c>
    </row>
    <row r="28" spans="1:12" ht="15">
      <c r="A28" s="70" t="s">
        <v>22</v>
      </c>
      <c r="B28" s="106">
        <v>430</v>
      </c>
      <c r="C28" s="106">
        <v>430</v>
      </c>
      <c r="D28" s="106">
        <v>430</v>
      </c>
      <c r="E28" s="106">
        <v>427</v>
      </c>
      <c r="F28" s="106">
        <v>427</v>
      </c>
      <c r="G28" s="106">
        <v>437.2</v>
      </c>
      <c r="H28" s="106">
        <f>AVERAGE(B28:F28)</f>
        <v>428.8</v>
      </c>
      <c r="I28" s="106">
        <f t="shared" si="0"/>
        <v>-1.9213174748398898</v>
      </c>
      <c r="J28" s="165">
        <v>507.91</v>
      </c>
      <c r="K28" s="156">
        <v>468.5</v>
      </c>
      <c r="L28" s="106">
        <f t="shared" si="1"/>
        <v>-7.759248685790798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472.5</v>
      </c>
      <c r="C30" s="106">
        <v>472.5</v>
      </c>
      <c r="D30" s="106">
        <v>472.5</v>
      </c>
      <c r="E30" s="106">
        <v>467.5</v>
      </c>
      <c r="F30" s="106">
        <v>467.5</v>
      </c>
      <c r="G30" s="106">
        <v>477</v>
      </c>
      <c r="H30" s="106">
        <f>AVERAGE(B30:F30)</f>
        <v>470.5</v>
      </c>
      <c r="I30" s="106">
        <f t="shared" si="0"/>
        <v>-1.3626834381551323</v>
      </c>
      <c r="J30" s="165">
        <v>458.97727272727275</v>
      </c>
      <c r="K30" s="156">
        <v>484.54545454545456</v>
      </c>
      <c r="L30" s="106">
        <f t="shared" si="1"/>
        <v>5.57068581332012</v>
      </c>
    </row>
    <row r="31" spans="1:12" ht="15">
      <c r="A31" s="93" t="s">
        <v>65</v>
      </c>
      <c r="B31" s="83">
        <v>467.5</v>
      </c>
      <c r="C31" s="83">
        <v>467.5</v>
      </c>
      <c r="D31" s="83">
        <v>467.5</v>
      </c>
      <c r="E31" s="83">
        <v>467.5</v>
      </c>
      <c r="F31" s="83">
        <v>462.5</v>
      </c>
      <c r="G31" s="83">
        <v>473.5</v>
      </c>
      <c r="H31" s="121">
        <f>AVERAGE(B31:F31)</f>
        <v>466.5</v>
      </c>
      <c r="I31" s="83">
        <f t="shared" si="0"/>
        <v>-1.4783526927138357</v>
      </c>
      <c r="J31" s="169">
        <v>454.20454545454544</v>
      </c>
      <c r="K31" s="157">
        <v>480.1136363636364</v>
      </c>
      <c r="L31" s="83">
        <f t="shared" si="1"/>
        <v>5.704278208656488</v>
      </c>
    </row>
    <row r="32" spans="1:12" ht="15.75" customHeight="1">
      <c r="A32" s="197" t="s">
        <v>75</v>
      </c>
      <c r="B32" s="197"/>
      <c r="C32" s="197"/>
      <c r="D32" s="197"/>
      <c r="E32" s="85"/>
      <c r="F32" s="85"/>
      <c r="G32" s="198" t="s">
        <v>0</v>
      </c>
      <c r="H32" s="198"/>
      <c r="I32" s="198"/>
      <c r="J32" s="86"/>
      <c r="K32" s="86"/>
      <c r="L32" s="86"/>
    </row>
    <row r="33" spans="1:12" ht="15">
      <c r="A33" s="191" t="s">
        <v>78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1:12" ht="15">
      <c r="A34" s="191" t="s">
        <v>85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0 H6" formulaRange="1" unlockedFormula="1"/>
    <ignoredError sqref="K25 L20:L26 L6:L10 I24:I31 I20 I6 H10:I10 H22:I22 H24" unlockedFormula="1"/>
    <ignoredError sqref="H21 H18 H12 H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3" t="s">
        <v>83</v>
      </c>
      <c r="C2" s="193"/>
      <c r="D2" s="193"/>
      <c r="E2" s="193"/>
      <c r="F2" s="193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3"/>
      <c r="C3" s="193"/>
      <c r="D3" s="193"/>
      <c r="E3" s="193"/>
      <c r="F3" s="193"/>
      <c r="G3" s="199"/>
      <c r="H3" s="199"/>
      <c r="I3" s="199"/>
      <c r="J3" s="196" t="s">
        <v>3</v>
      </c>
      <c r="K3" s="196"/>
      <c r="L3" s="196"/>
    </row>
    <row r="4" spans="1:12" ht="15" customHeight="1">
      <c r="A4" s="202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00"/>
      <c r="H4" s="201"/>
      <c r="I4" s="199"/>
      <c r="J4" s="203" t="s">
        <v>82</v>
      </c>
      <c r="K4" s="204"/>
      <c r="L4" s="205"/>
    </row>
    <row r="5" spans="1:12" ht="15" customHeight="1">
      <c r="A5" s="202"/>
      <c r="B5" s="113">
        <v>5</v>
      </c>
      <c r="C5" s="113">
        <v>6</v>
      </c>
      <c r="D5" s="113">
        <v>7</v>
      </c>
      <c r="E5" s="113">
        <v>8</v>
      </c>
      <c r="F5" s="113">
        <v>9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4" t="s">
        <v>62</v>
      </c>
      <c r="H7" s="174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91" t="s">
        <v>61</v>
      </c>
      <c r="C8" s="28">
        <v>260.5916</v>
      </c>
      <c r="D8" s="28">
        <v>262.4861</v>
      </c>
      <c r="E8" s="111">
        <v>265.7586</v>
      </c>
      <c r="F8" s="28">
        <v>272.9925</v>
      </c>
      <c r="G8" s="175">
        <v>266.55088</v>
      </c>
      <c r="H8" s="28">
        <f>AVERAGE(B8:F8)</f>
        <v>265.4572</v>
      </c>
      <c r="I8" s="28">
        <f>(H8/G8-1)*100</f>
        <v>-0.41030815580125335</v>
      </c>
      <c r="J8" s="122">
        <v>219.4</v>
      </c>
      <c r="K8" s="123">
        <v>261.62</v>
      </c>
      <c r="L8" s="28">
        <f>(K8/J8-1)*100</f>
        <v>19.24339106654511</v>
      </c>
    </row>
    <row r="9" spans="1:12" ht="15" customHeight="1">
      <c r="A9" s="33" t="s">
        <v>25</v>
      </c>
      <c r="B9" s="29">
        <v>533</v>
      </c>
      <c r="C9" s="87">
        <v>506</v>
      </c>
      <c r="D9" s="87">
        <v>515</v>
      </c>
      <c r="E9" s="29">
        <v>517</v>
      </c>
      <c r="F9" s="27" t="s">
        <v>61</v>
      </c>
      <c r="G9" s="176">
        <v>520.2</v>
      </c>
      <c r="H9" s="176">
        <f>AVERAGE(B9:F9)</f>
        <v>517.75</v>
      </c>
      <c r="I9" s="87">
        <f>(H9/G9-1)*100</f>
        <v>-0.47097270280662684</v>
      </c>
      <c r="J9" s="124">
        <v>345.71</v>
      </c>
      <c r="K9" s="124">
        <v>527.19</v>
      </c>
      <c r="L9" s="87">
        <f>(K9/J9-1)*100</f>
        <v>52.494865638830255</v>
      </c>
    </row>
    <row r="10" spans="1:12" ht="15" customHeight="1">
      <c r="A10" s="50" t="s">
        <v>26</v>
      </c>
      <c r="B10" s="91" t="s">
        <v>61</v>
      </c>
      <c r="C10" s="28">
        <v>501.0963</v>
      </c>
      <c r="D10" s="28">
        <v>509.4556</v>
      </c>
      <c r="E10" s="111">
        <v>510.8335</v>
      </c>
      <c r="F10" s="28">
        <v>515.8858</v>
      </c>
      <c r="G10" s="175">
        <v>519.21108</v>
      </c>
      <c r="H10" s="28">
        <f aca="true" t="shared" si="0" ref="H10:H22">AVERAGE(B10:F10)</f>
        <v>509.3178</v>
      </c>
      <c r="I10" s="28">
        <f aca="true" t="shared" si="1" ref="I10:I22">(H10/G10-1)*100</f>
        <v>-1.9054446989074436</v>
      </c>
      <c r="J10" s="123">
        <v>318.64</v>
      </c>
      <c r="K10" s="123">
        <v>537.36</v>
      </c>
      <c r="L10" s="28">
        <f>(K10/J10-1)*100</f>
        <v>68.64172734120011</v>
      </c>
    </row>
    <row r="11" spans="1:12" ht="15" customHeight="1">
      <c r="A11" s="33" t="s">
        <v>50</v>
      </c>
      <c r="B11" s="29">
        <v>682.4236517218974</v>
      </c>
      <c r="C11" s="87">
        <v>673.9641611935458</v>
      </c>
      <c r="D11" s="87">
        <v>682.9640333975594</v>
      </c>
      <c r="E11" s="29">
        <v>701.0028078620136</v>
      </c>
      <c r="F11" s="87">
        <v>721.3664298826723</v>
      </c>
      <c r="G11" s="176">
        <v>668.8761251309538</v>
      </c>
      <c r="H11" s="176">
        <f t="shared" si="0"/>
        <v>692.3442168115376</v>
      </c>
      <c r="I11" s="87">
        <f t="shared" si="1"/>
        <v>3.5085856407252036</v>
      </c>
      <c r="J11" s="124">
        <v>345.888413794103</v>
      </c>
      <c r="K11" s="124">
        <v>681.7409160612517</v>
      </c>
      <c r="L11" s="87">
        <f>(K11/J11-1)*100</f>
        <v>97.098511795504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7" t="s">
        <v>62</v>
      </c>
      <c r="H12" s="175" t="s">
        <v>62</v>
      </c>
      <c r="I12" s="175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9">
        <v>240</v>
      </c>
      <c r="C13" s="87">
        <v>240</v>
      </c>
      <c r="D13" s="87">
        <v>240</v>
      </c>
      <c r="E13" s="87">
        <v>240</v>
      </c>
      <c r="F13" s="27" t="s">
        <v>61</v>
      </c>
      <c r="G13" s="176">
        <v>248</v>
      </c>
      <c r="H13" s="176">
        <f t="shared" si="0"/>
        <v>240</v>
      </c>
      <c r="I13" s="87">
        <f t="shared" si="1"/>
        <v>-3.2258064516129004</v>
      </c>
      <c r="J13" s="107">
        <v>148</v>
      </c>
      <c r="K13" s="107">
        <v>258.1</v>
      </c>
      <c r="L13" s="87">
        <f aca="true" t="shared" si="2" ref="L13:L22">(K13/J13-1)*100</f>
        <v>74.3918918918919</v>
      </c>
    </row>
    <row r="14" spans="1:12" ht="15" customHeight="1">
      <c r="A14" s="114" t="s">
        <v>28</v>
      </c>
      <c r="B14" s="91" t="s">
        <v>61</v>
      </c>
      <c r="C14" s="28">
        <v>1463.8677</v>
      </c>
      <c r="D14" s="28">
        <v>1478.4182</v>
      </c>
      <c r="E14" s="28">
        <v>1509.7238</v>
      </c>
      <c r="F14" s="28">
        <v>1550.9502</v>
      </c>
      <c r="G14" s="175">
        <v>1558.57814</v>
      </c>
      <c r="H14" s="175">
        <f t="shared" si="0"/>
        <v>1500.739975</v>
      </c>
      <c r="I14" s="28">
        <f t="shared" si="1"/>
        <v>-3.7109570265113634</v>
      </c>
      <c r="J14" s="108">
        <v>604.74</v>
      </c>
      <c r="K14" s="108">
        <v>1586.68</v>
      </c>
      <c r="L14" s="28">
        <f t="shared" si="2"/>
        <v>162.3739127558951</v>
      </c>
    </row>
    <row r="15" spans="1:12" ht="15" customHeight="1">
      <c r="A15" s="115" t="s">
        <v>29</v>
      </c>
      <c r="B15" s="27" t="s">
        <v>61</v>
      </c>
      <c r="C15" s="87">
        <v>1407.2089</v>
      </c>
      <c r="D15" s="87">
        <v>1427.7119</v>
      </c>
      <c r="E15" s="87">
        <v>1416.4683</v>
      </c>
      <c r="F15" s="87">
        <v>1375.9033</v>
      </c>
      <c r="G15" s="176">
        <v>1426.3009399999999</v>
      </c>
      <c r="H15" s="176">
        <f t="shared" si="0"/>
        <v>1406.8231</v>
      </c>
      <c r="I15" s="87">
        <f t="shared" si="1"/>
        <v>-1.3656192360077757</v>
      </c>
      <c r="J15" s="109">
        <v>614.9</v>
      </c>
      <c r="K15" s="109">
        <v>1438.36</v>
      </c>
      <c r="L15" s="87">
        <f t="shared" si="2"/>
        <v>133.91771019677995</v>
      </c>
    </row>
    <row r="16" spans="1:12" ht="15" customHeight="1">
      <c r="A16" s="114" t="s">
        <v>30</v>
      </c>
      <c r="B16" s="111">
        <v>1454.0059</v>
      </c>
      <c r="C16" s="28">
        <v>1459.7674</v>
      </c>
      <c r="D16" s="28">
        <v>1418.9429</v>
      </c>
      <c r="E16" s="28">
        <v>1417.0997</v>
      </c>
      <c r="F16" s="28">
        <v>1420.2864</v>
      </c>
      <c r="G16" s="175">
        <v>1449.92322</v>
      </c>
      <c r="H16" s="175">
        <f t="shared" si="0"/>
        <v>1434.02046</v>
      </c>
      <c r="I16" s="28">
        <f t="shared" si="1"/>
        <v>-1.0968001464243038</v>
      </c>
      <c r="J16" s="108">
        <v>754.18</v>
      </c>
      <c r="K16" s="108">
        <v>1539.57</v>
      </c>
      <c r="L16" s="28">
        <f t="shared" si="2"/>
        <v>104.13826937866291</v>
      </c>
    </row>
    <row r="17" spans="1:12" ht="15" customHeight="1">
      <c r="A17" s="115" t="s">
        <v>31</v>
      </c>
      <c r="B17" s="29">
        <v>1183</v>
      </c>
      <c r="C17" s="87">
        <v>1140</v>
      </c>
      <c r="D17" s="87">
        <v>1155</v>
      </c>
      <c r="E17" s="87">
        <v>1162</v>
      </c>
      <c r="F17" s="27" t="s">
        <v>61</v>
      </c>
      <c r="G17" s="176">
        <v>1122.8</v>
      </c>
      <c r="H17" s="176">
        <f t="shared" si="0"/>
        <v>1160</v>
      </c>
      <c r="I17" s="87">
        <f t="shared" si="1"/>
        <v>3.3131457071606807</v>
      </c>
      <c r="J17" s="109">
        <v>659.81</v>
      </c>
      <c r="K17" s="109">
        <v>1195.52</v>
      </c>
      <c r="L17" s="87">
        <f t="shared" si="2"/>
        <v>81.19155514466287</v>
      </c>
    </row>
    <row r="18" spans="1:12" ht="15" customHeight="1">
      <c r="A18" s="114" t="s">
        <v>32</v>
      </c>
      <c r="B18" s="111">
        <v>1350</v>
      </c>
      <c r="C18" s="28">
        <v>1230</v>
      </c>
      <c r="D18" s="28">
        <v>1220</v>
      </c>
      <c r="E18" s="28">
        <v>1300</v>
      </c>
      <c r="F18" s="28">
        <v>1280</v>
      </c>
      <c r="G18" s="175">
        <v>1236</v>
      </c>
      <c r="H18" s="175">
        <f t="shared" si="0"/>
        <v>1276</v>
      </c>
      <c r="I18" s="28">
        <f t="shared" si="1"/>
        <v>3.2362459546925626</v>
      </c>
      <c r="J18" s="108">
        <v>804.17</v>
      </c>
      <c r="K18" s="108">
        <v>1310.68</v>
      </c>
      <c r="L18" s="28">
        <f t="shared" si="2"/>
        <v>62.98543840232789</v>
      </c>
    </row>
    <row r="19" spans="1:12" ht="15" customHeight="1">
      <c r="A19" s="115" t="s">
        <v>33</v>
      </c>
      <c r="B19" s="29">
        <v>1185</v>
      </c>
      <c r="C19" s="87">
        <v>1170</v>
      </c>
      <c r="D19" s="87">
        <v>1250</v>
      </c>
      <c r="E19" s="87">
        <v>1260</v>
      </c>
      <c r="F19" s="27" t="s">
        <v>61</v>
      </c>
      <c r="G19" s="176">
        <v>1176</v>
      </c>
      <c r="H19" s="176">
        <f t="shared" si="0"/>
        <v>1216.25</v>
      </c>
      <c r="I19" s="87">
        <f t="shared" si="1"/>
        <v>3.4226190476190466</v>
      </c>
      <c r="J19" s="109">
        <v>746.33</v>
      </c>
      <c r="K19" s="109">
        <v>1300.24</v>
      </c>
      <c r="L19" s="87">
        <f t="shared" si="2"/>
        <v>74.21783929361006</v>
      </c>
    </row>
    <row r="20" spans="1:12" ht="15" customHeight="1">
      <c r="A20" s="114" t="s">
        <v>34</v>
      </c>
      <c r="B20" s="111">
        <v>1448.0712</v>
      </c>
      <c r="C20" s="28">
        <v>1424.1633</v>
      </c>
      <c r="D20" s="28">
        <v>1478.0655</v>
      </c>
      <c r="E20" s="28">
        <v>1452.5272</v>
      </c>
      <c r="F20" s="28">
        <v>1479.465</v>
      </c>
      <c r="G20" s="175">
        <v>1488.6311799999999</v>
      </c>
      <c r="H20" s="175">
        <f t="shared" si="0"/>
        <v>1456.4584399999999</v>
      </c>
      <c r="I20" s="28">
        <f t="shared" si="1"/>
        <v>-2.161229754706606</v>
      </c>
      <c r="J20" s="108">
        <v>850.25</v>
      </c>
      <c r="K20" s="108">
        <v>1589.53</v>
      </c>
      <c r="L20" s="28">
        <f t="shared" si="2"/>
        <v>86.94854454572184</v>
      </c>
    </row>
    <row r="21" spans="1:12" ht="15" customHeight="1">
      <c r="A21" s="115" t="s">
        <v>35</v>
      </c>
      <c r="B21" s="27" t="s">
        <v>61</v>
      </c>
      <c r="C21" s="87">
        <v>1829.8346</v>
      </c>
      <c r="D21" s="87">
        <v>1829.8346</v>
      </c>
      <c r="E21" s="87">
        <v>1829.8346</v>
      </c>
      <c r="F21" s="87">
        <v>1829.8346</v>
      </c>
      <c r="G21" s="176">
        <v>1829.8345999999997</v>
      </c>
      <c r="H21" s="176">
        <f t="shared" si="0"/>
        <v>1829.8346</v>
      </c>
      <c r="I21" s="87">
        <f t="shared" si="1"/>
        <v>2.220446049250313E-14</v>
      </c>
      <c r="J21" s="109">
        <v>1119.35</v>
      </c>
      <c r="K21" s="109">
        <v>1829.83</v>
      </c>
      <c r="L21" s="87">
        <f t="shared" si="2"/>
        <v>63.472551034082294</v>
      </c>
    </row>
    <row r="22" spans="1:12" ht="15" customHeight="1">
      <c r="A22" s="114" t="s">
        <v>36</v>
      </c>
      <c r="B22" s="91" t="s">
        <v>61</v>
      </c>
      <c r="C22" s="28">
        <v>2028.2504</v>
      </c>
      <c r="D22" s="28">
        <v>2028.2504</v>
      </c>
      <c r="E22" s="28">
        <v>2028.2504</v>
      </c>
      <c r="F22" s="28">
        <v>2028.2504</v>
      </c>
      <c r="G22" s="175">
        <v>2028.2504000000001</v>
      </c>
      <c r="H22" s="175">
        <f t="shared" si="0"/>
        <v>2028.2504</v>
      </c>
      <c r="I22" s="28">
        <f t="shared" si="1"/>
        <v>-1.1102230246251565E-14</v>
      </c>
      <c r="J22" s="108">
        <v>1317.76</v>
      </c>
      <c r="K22" s="125">
        <v>2028.25</v>
      </c>
      <c r="L22" s="28">
        <f t="shared" si="2"/>
        <v>53.91649465760078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174"/>
      <c r="H23" s="176"/>
      <c r="I23" s="87"/>
      <c r="J23" s="107"/>
      <c r="K23" s="107"/>
      <c r="L23" s="107"/>
    </row>
    <row r="24" spans="1:12" ht="15" customHeight="1">
      <c r="A24" s="114" t="s">
        <v>38</v>
      </c>
      <c r="B24" s="111">
        <v>396.8316</v>
      </c>
      <c r="C24" s="28">
        <v>392.6428</v>
      </c>
      <c r="D24" s="28">
        <v>392.6428</v>
      </c>
      <c r="E24" s="111">
        <v>389.1154</v>
      </c>
      <c r="F24" s="28">
        <v>383.6039</v>
      </c>
      <c r="G24" s="175">
        <v>385.19118</v>
      </c>
      <c r="H24" s="175">
        <f>AVERAGE(B24:F24)</f>
        <v>390.9673000000001</v>
      </c>
      <c r="I24" s="28">
        <f>(H24/G24-1)*100</f>
        <v>1.4995462772538382</v>
      </c>
      <c r="J24" s="110">
        <v>265.88</v>
      </c>
      <c r="K24" s="28">
        <v>383.32</v>
      </c>
      <c r="L24" s="111">
        <f>(K24/J24-1)*100</f>
        <v>44.17030239205657</v>
      </c>
    </row>
    <row r="25" spans="1:12" ht="15" customHeight="1">
      <c r="A25" s="115" t="s">
        <v>39</v>
      </c>
      <c r="B25" s="29">
        <v>451.4</v>
      </c>
      <c r="C25" s="87">
        <v>444</v>
      </c>
      <c r="D25" s="87">
        <v>438.7</v>
      </c>
      <c r="E25" s="29">
        <v>433.2</v>
      </c>
      <c r="F25" s="87">
        <v>426.1</v>
      </c>
      <c r="G25" s="176">
        <v>442.88</v>
      </c>
      <c r="H25" s="176">
        <f>AVERAGE(B25:F25)</f>
        <v>438.68</v>
      </c>
      <c r="I25" s="87">
        <f>(H25/G25-1)*100</f>
        <v>-0.9483381502890187</v>
      </c>
      <c r="J25" s="106">
        <v>374.03</v>
      </c>
      <c r="K25" s="106">
        <v>443.65</v>
      </c>
      <c r="L25" s="87">
        <f>(K25/J25-1)*100</f>
        <v>18.613480202122833</v>
      </c>
    </row>
    <row r="26" spans="1:12" ht="15" customHeight="1">
      <c r="A26" s="114" t="s">
        <v>40</v>
      </c>
      <c r="B26" s="91" t="s">
        <v>61</v>
      </c>
      <c r="C26" s="28">
        <v>393.9656</v>
      </c>
      <c r="D26" s="28">
        <v>391.32</v>
      </c>
      <c r="E26" s="111">
        <v>384.7062</v>
      </c>
      <c r="F26" s="28">
        <v>380.9583</v>
      </c>
      <c r="G26" s="175">
        <v>389.95316</v>
      </c>
      <c r="H26" s="175">
        <f>AVERAGE(B26:F26)</f>
        <v>387.737525</v>
      </c>
      <c r="I26" s="28">
        <f>(H26/G26-1)*100</f>
        <v>-0.5681797783097853</v>
      </c>
      <c r="J26" s="105">
        <v>260.89</v>
      </c>
      <c r="K26" s="105">
        <v>379.77</v>
      </c>
      <c r="L26" s="111">
        <v>374.8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8" t="s">
        <v>62</v>
      </c>
      <c r="H27" s="178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27"/>
      <c r="G28" s="135"/>
      <c r="H28" s="135"/>
      <c r="I28" s="127"/>
      <c r="J28" s="128"/>
      <c r="K28" s="128"/>
      <c r="L28" s="128"/>
    </row>
    <row r="29" spans="1:12" ht="15.75" customHeight="1">
      <c r="A29" s="132" t="s">
        <v>72</v>
      </c>
      <c r="B29" s="27" t="s">
        <v>61</v>
      </c>
      <c r="C29" s="87">
        <v>2698.4304</v>
      </c>
      <c r="D29" s="134">
        <v>2658.7475999999997</v>
      </c>
      <c r="E29" s="106">
        <v>2632.2924000000003</v>
      </c>
      <c r="F29" s="134">
        <v>2628.43435</v>
      </c>
      <c r="G29" s="134">
        <v>2701.62707</v>
      </c>
      <c r="H29" s="176">
        <f>AVERAGE(B29:F29)</f>
        <v>2654.4761875</v>
      </c>
      <c r="I29" s="87">
        <f>(H29/G29-1)*100</f>
        <v>-1.745277245093646</v>
      </c>
      <c r="J29" s="138">
        <v>2099.4305590909084</v>
      </c>
      <c r="K29" s="138">
        <v>2639.8331340909094</v>
      </c>
      <c r="L29" s="138">
        <f>(K29/J29-1)*100</f>
        <v>25.74043578912204</v>
      </c>
    </row>
    <row r="30" spans="1:12" ht="15" customHeight="1">
      <c r="A30" s="129" t="s">
        <v>73</v>
      </c>
      <c r="B30" s="91" t="s">
        <v>61</v>
      </c>
      <c r="C30" s="28">
        <v>3541.13875</v>
      </c>
      <c r="D30" s="135">
        <v>3505.314</v>
      </c>
      <c r="E30" s="135">
        <v>3468.3869499999996</v>
      </c>
      <c r="F30" s="135">
        <v>3509.17205</v>
      </c>
      <c r="G30" s="135">
        <v>3446.8921</v>
      </c>
      <c r="H30" s="175">
        <f>AVERAGE(B30:F30)</f>
        <v>3506.0029375000004</v>
      </c>
      <c r="I30" s="28">
        <f>(H30/G30-1)*100</f>
        <v>1.7149024624240505</v>
      </c>
      <c r="J30" s="139">
        <v>2935.249534090909</v>
      </c>
      <c r="K30" s="139">
        <v>3394.507797727272</v>
      </c>
      <c r="L30" s="139">
        <f>(K30/J30-1)*100</f>
        <v>15.646310758332248</v>
      </c>
    </row>
    <row r="31" spans="1:12" ht="18">
      <c r="A31" s="133" t="s">
        <v>74</v>
      </c>
      <c r="B31" s="179" t="s">
        <v>61</v>
      </c>
      <c r="C31" s="136">
        <v>2423.4065499999997</v>
      </c>
      <c r="D31" s="136">
        <v>2406.3209</v>
      </c>
      <c r="E31" s="136">
        <v>2427.2646</v>
      </c>
      <c r="F31" s="136">
        <v>2447.1059999999998</v>
      </c>
      <c r="G31" s="136">
        <v>2360.4652199999996</v>
      </c>
      <c r="H31" s="176">
        <f>AVERAGE(B31:F31)</f>
        <v>2426.0245125</v>
      </c>
      <c r="I31" s="87">
        <f>(H31/G31-1)*100</f>
        <v>2.777388624264532</v>
      </c>
      <c r="J31" s="140">
        <v>1066.600511363636</v>
      </c>
      <c r="K31" s="140">
        <v>2505.678213636363</v>
      </c>
      <c r="L31" s="140">
        <f>(K31/J31-1)*100</f>
        <v>134.92190252495598</v>
      </c>
    </row>
    <row r="32" spans="1:12" ht="18">
      <c r="A32" s="206" t="s">
        <v>75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spans="1:12" ht="18">
      <c r="A33" s="191" t="s">
        <v>85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3:H25 H27:H28 H9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2021-07-12T14:37:14Z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