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<sst xmlns="http://schemas.openxmlformats.org/spreadsheetml/2006/main" count="196" uniqueCount="85">
  <si>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</si>
  <si>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</si>
  <si>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</si>
  <si>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</si>
  <si>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</si>
  <si>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</si>
  <si>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</si>
  <si>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</si>
  <si>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</si>
  <si>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</si>
  <si>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</si>
  <si>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</si>
  <si>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</si>
  <si>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</si>
  <si>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</si>
  <si>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</si>
  <si>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</si>
  <si>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</si>
  <si>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</si>
  <si>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</si>
  <si>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</si>
  <si>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</si>
  <si>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</si>
  <si>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</si>
  <si>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</si>
  <si>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</si>
  <si>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</si>
  <si>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</si>
  <si>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</si>
  <si>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</si>
  <si>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</si>
  <si>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</si>
  <si>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</si>
  <si>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</si>
  <si>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</si>
  <si>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</si>
  <si>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</si>
  <si>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</si>
  <si>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</si>
  <si>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</si>
  <si>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</si>
  <si>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</si>
  <si>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</si>
  <si>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</si>
  <si>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</si>
  <si>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</si>
  <si>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</si>
  <si>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</si>
  <si>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</si>
  <si>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</si>
  <si>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</si>
  <si>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</si>
  <si>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</si>
  <si>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</si>
  <si>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</si>
  <si>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</si>
  <si>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</si>
  <si>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</si>
  <si>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</si>
  <si>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</si>
  <si>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</si>
  <si>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</si>
  <si>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</si>
  <si>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</si>
  <si>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</si>
  <si>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</si>
  <si>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</si>
  <si>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</si>
  <si>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</si>
  <si>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</si>
  <si>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</si>
  <si>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</si>
  <si>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</si>
  <si>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</si>
  <si>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</si>
  <si>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</si>
  <si>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</si>
  <si>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</si>
  <si>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</si>
  <si>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Adolfo Ochagavía Vial</t>
  </si>
  <si>
    <t>Director(s) y Representante Legal</t>
  </si>
  <si>
    <t>s/i</t>
  </si>
  <si>
    <t>Junio/julio 2021</t>
  </si>
  <si>
    <t>junio</t>
  </si>
  <si>
    <t>Junio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</si>
</sst>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1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2" fontId="58" fillId="0" borderId="30" xfId="0" applyNumberFormat="1" applyFont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82"/>
      <c r="C22" s="182"/>
      <c r="D22" s="182"/>
      <c r="E22" s="182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5" t="s">
        <v>47</v>
      </c>
      <c r="B10" s="185"/>
      <c r="C10" s="185"/>
      <c r="D10" s="186"/>
      <c r="E10" s="185"/>
      <c r="F10" s="185"/>
      <c r="G10" s="59"/>
      <c r="H10" s="58"/>
    </row>
    <row r="11" spans="1:8" ht="18">
      <c r="A11" s="187" t="s">
        <v>49</v>
      </c>
      <c r="B11" s="187"/>
      <c r="C11" s="187"/>
      <c r="D11" s="187"/>
      <c r="E11" s="187"/>
      <c r="F11" s="187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8" t="s">
        <v>43</v>
      </c>
      <c r="B13" s="188"/>
      <c r="C13" s="188"/>
      <c r="D13" s="189"/>
      <c r="E13" s="188"/>
      <c r="F13" s="188"/>
      <c r="G13" s="61"/>
      <c r="H13" s="58"/>
    </row>
    <row r="14" spans="1:8" ht="18">
      <c r="A14" s="191" t="s">
        <v>44</v>
      </c>
      <c r="B14" s="191"/>
      <c r="C14" s="191"/>
      <c r="D14" s="192"/>
      <c r="E14" s="191"/>
      <c r="F14" s="191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91" t="s">
        <v>80</v>
      </c>
      <c r="B18" s="191"/>
      <c r="C18" s="191"/>
      <c r="D18" s="192"/>
      <c r="E18" s="191"/>
      <c r="F18" s="191"/>
      <c r="G18" s="64"/>
      <c r="H18" s="58"/>
      <c r="I18" s="58"/>
      <c r="J18" s="58"/>
      <c r="K18" s="58"/>
      <c r="L18" s="58"/>
    </row>
    <row r="19" spans="1:12" ht="18">
      <c r="A19" s="188" t="s">
        <v>79</v>
      </c>
      <c r="B19" s="188"/>
      <c r="C19" s="188"/>
      <c r="D19" s="189"/>
      <c r="E19" s="188"/>
      <c r="F19" s="188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91" t="s">
        <v>45</v>
      </c>
      <c r="B22" s="191"/>
      <c r="C22" s="191"/>
      <c r="D22" s="192"/>
      <c r="E22" s="191"/>
      <c r="F22" s="191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3" t="s">
        <v>0</v>
      </c>
      <c r="B24" s="183"/>
      <c r="C24" s="183"/>
      <c r="D24" s="183"/>
      <c r="E24" s="183"/>
      <c r="F24" s="183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4" t="s">
        <v>48</v>
      </c>
      <c r="C36" s="184"/>
      <c r="D36" s="184"/>
    </row>
    <row r="37" spans="2:4" ht="18">
      <c r="B37" s="184" t="s">
        <v>56</v>
      </c>
      <c r="C37" s="184"/>
      <c r="D37" s="12"/>
    </row>
    <row r="38" spans="2:4" ht="18">
      <c r="B38" s="184" t="s">
        <v>57</v>
      </c>
      <c r="C38" s="184"/>
      <c r="D38" s="12"/>
    </row>
    <row r="39" spans="2:4" ht="18">
      <c r="B39" s="190" t="s">
        <v>46</v>
      </c>
      <c r="C39" s="190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2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4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4"/>
      <c r="B2" s="195" t="s">
        <v>82</v>
      </c>
      <c r="C2" s="195"/>
      <c r="D2" s="195"/>
      <c r="E2" s="195"/>
      <c r="F2" s="195"/>
      <c r="G2" s="196" t="s">
        <v>2</v>
      </c>
      <c r="H2" s="196"/>
      <c r="I2" s="196"/>
      <c r="J2" s="196" t="s">
        <v>3</v>
      </c>
      <c r="K2" s="196"/>
      <c r="L2" s="196"/>
      <c r="M2" s="4"/>
      <c r="N2" s="4"/>
      <c r="O2" s="4"/>
    </row>
    <row r="3" spans="1:15" ht="15.75">
      <c r="A3" s="194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7"/>
      <c r="H3" s="196"/>
      <c r="I3" s="196"/>
      <c r="J3" s="198" t="s">
        <v>83</v>
      </c>
      <c r="K3" s="198"/>
      <c r="L3" s="198"/>
      <c r="M3" s="4"/>
      <c r="N3" s="4"/>
      <c r="O3" s="4"/>
    </row>
    <row r="4" spans="1:15" ht="15.75">
      <c r="A4" s="194"/>
      <c r="B4" s="45">
        <v>28</v>
      </c>
      <c r="C4" s="45">
        <v>29</v>
      </c>
      <c r="D4" s="45">
        <v>30</v>
      </c>
      <c r="E4" s="45">
        <v>1</v>
      </c>
      <c r="F4" s="45">
        <v>2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275</v>
      </c>
      <c r="C6" s="95">
        <v>275</v>
      </c>
      <c r="D6" s="87">
        <v>276</v>
      </c>
      <c r="E6" s="87">
        <v>276</v>
      </c>
      <c r="F6" s="87">
        <v>276</v>
      </c>
      <c r="G6" s="87">
        <v>274</v>
      </c>
      <c r="H6" s="95">
        <f>AVERAGE(B6:F6)</f>
        <v>275.6</v>
      </c>
      <c r="I6" s="95">
        <f>(H6/G6-1)*100</f>
        <v>0.5839416058394331</v>
      </c>
      <c r="J6" s="158">
        <v>240.9</v>
      </c>
      <c r="K6" s="147">
        <v>274.33</v>
      </c>
      <c r="L6" s="95">
        <f>(K6/J6-1)*100</f>
        <v>13.877127438771275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1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0"/>
      <c r="K8" s="148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1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266.7</v>
      </c>
      <c r="C10" s="95">
        <v>258.9</v>
      </c>
      <c r="D10" s="95">
        <v>266.9</v>
      </c>
      <c r="E10" s="95">
        <v>262.1</v>
      </c>
      <c r="F10" s="171">
        <v>257.4</v>
      </c>
      <c r="G10" s="29">
        <v>269.06000000000006</v>
      </c>
      <c r="H10" s="95">
        <f>AVERAGE(B10:F10)</f>
        <v>262.4</v>
      </c>
      <c r="I10" s="95">
        <f>(H10/G10-1)*100</f>
        <v>-2.4752843231993116</v>
      </c>
      <c r="J10" s="158">
        <v>210.36</v>
      </c>
      <c r="K10" s="147">
        <v>276.16</v>
      </c>
      <c r="L10" s="95">
        <f>(K10/J10-1)*100</f>
        <v>31.27971097166762</v>
      </c>
      <c r="M10" s="4"/>
      <c r="N10" s="4"/>
      <c r="O10" s="4"/>
    </row>
    <row r="11" spans="1:15" ht="15">
      <c r="A11" s="34" t="s">
        <v>14</v>
      </c>
      <c r="B11" s="28">
        <v>293.2</v>
      </c>
      <c r="C11" s="28">
        <v>293.5</v>
      </c>
      <c r="D11" s="28">
        <v>305</v>
      </c>
      <c r="E11" s="28">
        <v>300</v>
      </c>
      <c r="F11" s="172">
        <v>293.6</v>
      </c>
      <c r="G11" s="28">
        <v>287.64</v>
      </c>
      <c r="H11" s="28">
        <f>AVERAGE(B11:F11)</f>
        <v>297.06000000000006</v>
      </c>
      <c r="I11" s="28">
        <f>(H11/G11-1)*100</f>
        <v>3.274926992073457</v>
      </c>
      <c r="J11" s="162">
        <v>221.96</v>
      </c>
      <c r="K11" s="149">
        <v>293.29</v>
      </c>
      <c r="L11" s="28">
        <f>(K11/J11-1)*100</f>
        <v>32.136420976752575</v>
      </c>
      <c r="M11" s="4"/>
      <c r="N11" s="4"/>
      <c r="O11" s="4"/>
    </row>
    <row r="12" spans="1:15" ht="15">
      <c r="A12" s="46" t="s">
        <v>59</v>
      </c>
      <c r="B12" s="168" t="s">
        <v>61</v>
      </c>
      <c r="C12" s="96" t="s">
        <v>61</v>
      </c>
      <c r="D12" s="168" t="s">
        <v>61</v>
      </c>
      <c r="E12" s="168" t="s">
        <v>61</v>
      </c>
      <c r="F12" s="168" t="s">
        <v>61</v>
      </c>
      <c r="G12" s="96" t="s">
        <v>61</v>
      </c>
      <c r="H12" s="168" t="s">
        <v>61</v>
      </c>
      <c r="I12" s="168" t="s">
        <v>61</v>
      </c>
      <c r="J12" s="168"/>
      <c r="K12" s="168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73" t="s">
        <v>81</v>
      </c>
      <c r="C13" s="173" t="s">
        <v>81</v>
      </c>
      <c r="D13" s="173" t="s">
        <v>81</v>
      </c>
      <c r="E13" s="173" t="s">
        <v>81</v>
      </c>
      <c r="F13" s="173" t="s">
        <v>81</v>
      </c>
      <c r="G13" s="174" t="s">
        <v>61</v>
      </c>
      <c r="H13" s="173" t="s">
        <v>61</v>
      </c>
      <c r="I13" s="173" t="s">
        <v>61</v>
      </c>
      <c r="J13" s="164">
        <v>227.00693727272727</v>
      </c>
      <c r="K13" s="150">
        <v>297.3376971428571</v>
      </c>
      <c r="L13" s="88">
        <f>(K13/J13-1)*100</f>
        <v>30.981766775538723</v>
      </c>
      <c r="M13" s="4"/>
      <c r="N13" s="4"/>
      <c r="O13" s="4"/>
    </row>
    <row r="14" spans="1:15" ht="15">
      <c r="A14" s="35" t="s">
        <v>15</v>
      </c>
      <c r="B14" s="143">
        <v>284.03112</v>
      </c>
      <c r="C14" s="145">
        <v>284.39856</v>
      </c>
      <c r="D14" s="143">
        <v>295.88106</v>
      </c>
      <c r="E14" s="143">
        <v>288.99156</v>
      </c>
      <c r="F14" s="89">
        <v>281.5509</v>
      </c>
      <c r="G14" s="89">
        <v>276.645576</v>
      </c>
      <c r="H14" s="143">
        <f>AVERAGE(B14:F14)</f>
        <v>286.97063999999995</v>
      </c>
      <c r="I14" s="143">
        <f>(H14/G14-1)*100</f>
        <v>3.7322353566210387</v>
      </c>
      <c r="J14" s="163">
        <v>217.65391909090903</v>
      </c>
      <c r="K14" s="151">
        <v>285.91007454545445</v>
      </c>
      <c r="L14" s="89">
        <f>(K14/J14-1)*100</f>
        <v>31.359947819747912</v>
      </c>
      <c r="M14" s="4"/>
      <c r="N14" s="4"/>
      <c r="O14" s="4"/>
    </row>
    <row r="15" spans="1:15" ht="15">
      <c r="A15" s="36" t="s">
        <v>42</v>
      </c>
      <c r="B15" s="142">
        <v>274.84512</v>
      </c>
      <c r="C15" s="88">
        <v>275.21256</v>
      </c>
      <c r="D15" s="142">
        <v>286.69506</v>
      </c>
      <c r="E15" s="142">
        <v>279.80556</v>
      </c>
      <c r="F15" s="88">
        <v>272.3649</v>
      </c>
      <c r="G15" s="88">
        <v>267.459576</v>
      </c>
      <c r="H15" s="142">
        <f>AVERAGE(B15:F15)</f>
        <v>277.78464</v>
      </c>
      <c r="I15" s="142">
        <f>(H15/G15-1)*100</f>
        <v>3.8604203874158527</v>
      </c>
      <c r="J15" s="164">
        <v>212.97740999999996</v>
      </c>
      <c r="K15" s="150">
        <v>276.89109272727273</v>
      </c>
      <c r="L15" s="88">
        <f>(K15/J15-1)*100</f>
        <v>30.00960652459468</v>
      </c>
      <c r="M15" s="4"/>
      <c r="N15" s="4"/>
      <c r="O15" s="4"/>
    </row>
    <row r="16" spans="1:15" ht="15">
      <c r="A16" s="37" t="s">
        <v>77</v>
      </c>
      <c r="B16" s="137" t="s">
        <v>61</v>
      </c>
      <c r="C16" s="13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7" t="s">
        <v>61</v>
      </c>
      <c r="I16" s="137" t="s">
        <v>61</v>
      </c>
      <c r="J16" s="158">
        <v>243.61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91"/>
      <c r="H17" s="91"/>
      <c r="I17" s="91"/>
      <c r="J17" s="159"/>
      <c r="K17" s="152"/>
      <c r="L17" s="44"/>
      <c r="M17" s="4"/>
      <c r="N17" s="4"/>
      <c r="O17" s="4"/>
    </row>
    <row r="18" spans="1:15" ht="15">
      <c r="A18" s="39" t="s">
        <v>58</v>
      </c>
      <c r="B18" s="137" t="s">
        <v>61</v>
      </c>
      <c r="C18" s="137" t="s">
        <v>61</v>
      </c>
      <c r="D18" s="137" t="s">
        <v>61</v>
      </c>
      <c r="E18" s="137" t="s">
        <v>61</v>
      </c>
      <c r="F18" s="137" t="s">
        <v>61</v>
      </c>
      <c r="G18" s="137" t="s">
        <v>61</v>
      </c>
      <c r="H18" s="137" t="s">
        <v>61</v>
      </c>
      <c r="I18" s="137" t="s">
        <v>61</v>
      </c>
      <c r="J18" s="146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28"/>
      <c r="G19" s="91"/>
      <c r="H19" s="91"/>
      <c r="I19" s="91"/>
      <c r="J19" s="161"/>
      <c r="K19" s="153"/>
      <c r="L19" s="44"/>
      <c r="M19" s="4"/>
      <c r="N19" s="4"/>
      <c r="O19" s="4"/>
    </row>
    <row r="20" spans="1:15" ht="15">
      <c r="A20" s="37" t="s">
        <v>17</v>
      </c>
      <c r="B20" s="95">
        <v>240</v>
      </c>
      <c r="C20" s="95">
        <v>240</v>
      </c>
      <c r="D20" s="95">
        <v>245</v>
      </c>
      <c r="E20" s="87">
        <v>244</v>
      </c>
      <c r="F20" s="87">
        <v>238</v>
      </c>
      <c r="G20" s="87">
        <v>232.5</v>
      </c>
      <c r="H20" s="95">
        <f>AVERAGE(B20:F20)</f>
        <v>241.4</v>
      </c>
      <c r="I20" s="95">
        <f>(H20/G20-1)*100</f>
        <v>3.8279569892473164</v>
      </c>
      <c r="J20" s="166">
        <v>148.29</v>
      </c>
      <c r="K20" s="154">
        <v>248.57</v>
      </c>
      <c r="L20" s="95">
        <f>(K20/J20-1)*100</f>
        <v>67.62424978083486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 t="s">
        <v>61</v>
      </c>
      <c r="H21" s="91" t="s">
        <v>61</v>
      </c>
      <c r="I21" s="91" t="s">
        <v>61</v>
      </c>
      <c r="J21" s="162"/>
      <c r="K21" s="149"/>
      <c r="L21" s="28"/>
      <c r="M21" s="4"/>
      <c r="N21" s="4"/>
      <c r="O21" s="4"/>
    </row>
    <row r="22" spans="1:15" ht="15">
      <c r="A22" s="71" t="s">
        <v>18</v>
      </c>
      <c r="B22" s="95">
        <v>298.43</v>
      </c>
      <c r="C22" s="95">
        <v>303.94</v>
      </c>
      <c r="D22" s="95">
        <v>313.98</v>
      </c>
      <c r="E22" s="95">
        <v>311.91</v>
      </c>
      <c r="F22" s="87">
        <v>302.26</v>
      </c>
      <c r="G22" s="104">
        <v>290.98400000000004</v>
      </c>
      <c r="H22" s="95">
        <f>AVERAGE(B22:F22)</f>
        <v>306.104</v>
      </c>
      <c r="I22" s="95">
        <f>(H22/G22-1)*100</f>
        <v>5.196161988288006</v>
      </c>
      <c r="J22" s="166">
        <v>162.2</v>
      </c>
      <c r="K22" s="154">
        <v>303.54</v>
      </c>
      <c r="L22" s="95">
        <f>(K22/J22-1)*100</f>
        <v>87.13933415536377</v>
      </c>
      <c r="M22" s="4"/>
      <c r="N22" s="4"/>
      <c r="O22" s="4"/>
    </row>
    <row r="23" spans="1:15" ht="15">
      <c r="A23" s="73" t="s">
        <v>19</v>
      </c>
      <c r="B23" s="28">
        <v>297.43</v>
      </c>
      <c r="C23" s="28">
        <v>302.94</v>
      </c>
      <c r="D23" s="28">
        <v>312.98</v>
      </c>
      <c r="E23" s="28">
        <v>310.91</v>
      </c>
      <c r="F23" s="28">
        <v>301.26</v>
      </c>
      <c r="G23" s="105">
        <v>289.98400000000004</v>
      </c>
      <c r="H23" s="28">
        <f>AVERAGE(B23:F23)</f>
        <v>305.104</v>
      </c>
      <c r="I23" s="28">
        <f>(H23/G23-1)*100</f>
        <v>5.214080776870422</v>
      </c>
      <c r="J23" s="167">
        <v>161.2</v>
      </c>
      <c r="K23" s="155">
        <v>302.54</v>
      </c>
      <c r="L23" s="28">
        <f>(K23/J23-1)*100</f>
        <v>87.6799007444169</v>
      </c>
      <c r="M23" s="4"/>
      <c r="N23" s="4"/>
      <c r="O23" s="4"/>
    </row>
    <row r="24" spans="1:15" ht="15">
      <c r="A24" s="70" t="s">
        <v>63</v>
      </c>
      <c r="B24" s="95">
        <v>290.0183424751759</v>
      </c>
      <c r="C24" s="95">
        <v>292.1127356743505</v>
      </c>
      <c r="D24" s="95">
        <v>290.4592673592127</v>
      </c>
      <c r="E24" s="95">
        <v>290.0183424751759</v>
      </c>
      <c r="F24" s="87">
        <v>283.073775551597</v>
      </c>
      <c r="G24" s="106">
        <v>289.2467239281116</v>
      </c>
      <c r="H24" s="95">
        <f>AVERAGE(B24:F24)</f>
        <v>289.1364927071024</v>
      </c>
      <c r="I24" s="95">
        <f>(H24/G24-1)*100</f>
        <v>-0.03810975609755962</v>
      </c>
      <c r="J24" s="165">
        <v>356.793409856515</v>
      </c>
      <c r="K24" s="156">
        <v>286.27048096086344</v>
      </c>
      <c r="L24" s="95">
        <f>(K24/J24-1)*100</f>
        <v>-19.765759946074247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2"/>
      <c r="K25" s="149"/>
      <c r="L25" s="28"/>
      <c r="M25" s="4"/>
      <c r="N25" s="4"/>
      <c r="O25" s="4"/>
    </row>
    <row r="26" spans="1:15" ht="15">
      <c r="A26" s="70" t="s">
        <v>20</v>
      </c>
      <c r="B26" s="106">
        <v>447</v>
      </c>
      <c r="C26" s="106">
        <v>447</v>
      </c>
      <c r="D26" s="106">
        <v>447</v>
      </c>
      <c r="E26" s="106">
        <v>434</v>
      </c>
      <c r="F26" s="106">
        <v>434</v>
      </c>
      <c r="G26" s="106">
        <v>463.2</v>
      </c>
      <c r="H26" s="106">
        <f>AVERAGE(B26:F26)</f>
        <v>441.8</v>
      </c>
      <c r="I26" s="95">
        <f aca="true" t="shared" si="0" ref="I26:I31">(H26/G26-1)*100</f>
        <v>-4.6200345423143325</v>
      </c>
      <c r="J26" s="165">
        <v>517.5</v>
      </c>
      <c r="K26" s="156">
        <v>474.64</v>
      </c>
      <c r="L26" s="95">
        <f aca="true" t="shared" si="1" ref="L26:L31">(K26/J26-1)*100</f>
        <v>-8.282125603864731</v>
      </c>
      <c r="M26" s="4"/>
      <c r="N26" s="4"/>
      <c r="O26" s="4"/>
    </row>
    <row r="27" spans="1:12" ht="15">
      <c r="A27" s="72" t="s">
        <v>21</v>
      </c>
      <c r="B27" s="90">
        <v>444</v>
      </c>
      <c r="C27" s="90">
        <v>444</v>
      </c>
      <c r="D27" s="90">
        <v>444</v>
      </c>
      <c r="E27" s="90">
        <v>431</v>
      </c>
      <c r="F27" s="90">
        <v>431</v>
      </c>
      <c r="G27" s="90">
        <v>460.2</v>
      </c>
      <c r="H27" s="90">
        <f>AVERAGE(B27:F27)</f>
        <v>438.8</v>
      </c>
      <c r="I27" s="28">
        <f t="shared" si="0"/>
        <v>-4.650152107779226</v>
      </c>
      <c r="J27" s="162">
        <v>514.32</v>
      </c>
      <c r="K27" s="149">
        <v>471.64</v>
      </c>
      <c r="L27" s="28">
        <f t="shared" si="1"/>
        <v>-8.298335666511136</v>
      </c>
    </row>
    <row r="28" spans="1:12" ht="15">
      <c r="A28" s="70" t="s">
        <v>22</v>
      </c>
      <c r="B28" s="106">
        <v>442</v>
      </c>
      <c r="C28" s="106">
        <v>442</v>
      </c>
      <c r="D28" s="106">
        <v>442</v>
      </c>
      <c r="E28" s="106">
        <v>430</v>
      </c>
      <c r="F28" s="106">
        <v>430</v>
      </c>
      <c r="G28" s="106">
        <v>457</v>
      </c>
      <c r="H28" s="106">
        <f>AVERAGE(B28:F28)</f>
        <v>437.2</v>
      </c>
      <c r="I28" s="106">
        <f t="shared" si="0"/>
        <v>-4.332603938730861</v>
      </c>
      <c r="J28" s="165">
        <v>507.91</v>
      </c>
      <c r="K28" s="156">
        <v>468.5</v>
      </c>
      <c r="L28" s="106">
        <f t="shared" si="1"/>
        <v>-7.759248685790798</v>
      </c>
    </row>
    <row r="29" spans="1:12" ht="15.75">
      <c r="A29" s="74" t="s">
        <v>70</v>
      </c>
      <c r="B29" s="90"/>
      <c r="C29" s="90"/>
      <c r="D29" s="90"/>
      <c r="E29" s="90"/>
      <c r="F29" s="90"/>
      <c r="G29" s="90"/>
      <c r="H29" s="90"/>
      <c r="I29" s="90"/>
      <c r="J29" s="162"/>
      <c r="K29" s="149"/>
      <c r="L29" s="90"/>
    </row>
    <row r="30" spans="1:12" ht="15">
      <c r="A30" s="70" t="s">
        <v>64</v>
      </c>
      <c r="B30" s="106">
        <v>480</v>
      </c>
      <c r="C30" s="106">
        <v>480</v>
      </c>
      <c r="D30" s="106">
        <v>480</v>
      </c>
      <c r="E30" s="106">
        <v>472.5</v>
      </c>
      <c r="F30" s="106">
        <v>472.5</v>
      </c>
      <c r="G30" s="106">
        <v>483</v>
      </c>
      <c r="H30" s="106">
        <f>AVERAGE(B30:F30)</f>
        <v>477</v>
      </c>
      <c r="I30" s="106">
        <f t="shared" si="0"/>
        <v>-1.2422360248447228</v>
      </c>
      <c r="J30" s="165">
        <v>458.97727272727275</v>
      </c>
      <c r="K30" s="156">
        <v>484.54545454545456</v>
      </c>
      <c r="L30" s="106">
        <f t="shared" si="1"/>
        <v>5.57068581332012</v>
      </c>
    </row>
    <row r="31" spans="1:12" ht="15">
      <c r="A31" s="93" t="s">
        <v>65</v>
      </c>
      <c r="B31" s="83">
        <v>475</v>
      </c>
      <c r="C31" s="83">
        <v>475</v>
      </c>
      <c r="D31" s="83">
        <v>475</v>
      </c>
      <c r="E31" s="83">
        <v>475</v>
      </c>
      <c r="F31" s="83">
        <v>467.5</v>
      </c>
      <c r="G31" s="83">
        <v>479</v>
      </c>
      <c r="H31" s="121">
        <f>AVERAGE(B31:F31)</f>
        <v>473.5</v>
      </c>
      <c r="I31" s="83">
        <f t="shared" si="0"/>
        <v>-1.1482254697286032</v>
      </c>
      <c r="J31" s="169">
        <v>454.20454545454544</v>
      </c>
      <c r="K31" s="157">
        <v>480.1136363636364</v>
      </c>
      <c r="L31" s="83">
        <f t="shared" si="1"/>
        <v>5.704278208656488</v>
      </c>
    </row>
    <row r="32" spans="1:12" ht="15.75" customHeight="1">
      <c r="A32" s="199" t="s">
        <v>75</v>
      </c>
      <c r="B32" s="199"/>
      <c r="C32" s="199"/>
      <c r="D32" s="199"/>
      <c r="E32" s="85"/>
      <c r="F32" s="85"/>
      <c r="G32" s="200" t="s">
        <v>0</v>
      </c>
      <c r="H32" s="200"/>
      <c r="I32" s="200"/>
      <c r="J32" s="86"/>
      <c r="K32" s="86"/>
      <c r="L32" s="86"/>
    </row>
    <row r="33" spans="1:12" ht="15">
      <c r="A33" s="193" t="s">
        <v>78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  <row r="34" spans="1:12" ht="15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3" ht="15.75">
      <c r="A35" s="170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22 H24 H10 H20 H6" formulaRange="1" unlockedFormula="1"/>
    <ignoredError sqref="K25 L20:L26 L6:L10 I26:I31 I25 I10 I24 I22 I20 I6" unlockedFormula="1"/>
    <ignoredError sqref="H21 H18 H11:H12 H23 H14:H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5" t="s">
        <v>82</v>
      </c>
      <c r="C2" s="195"/>
      <c r="D2" s="195"/>
      <c r="E2" s="195"/>
      <c r="F2" s="195"/>
      <c r="G2" s="201" t="s">
        <v>2</v>
      </c>
      <c r="H2" s="201"/>
      <c r="I2" s="201"/>
      <c r="J2" s="20"/>
      <c r="K2" s="21"/>
      <c r="L2" s="22"/>
    </row>
    <row r="3" spans="1:12" ht="15" customHeight="1">
      <c r="A3" s="19"/>
      <c r="B3" s="195"/>
      <c r="C3" s="195"/>
      <c r="D3" s="195"/>
      <c r="E3" s="195"/>
      <c r="F3" s="195"/>
      <c r="G3" s="201"/>
      <c r="H3" s="201"/>
      <c r="I3" s="201"/>
      <c r="J3" s="198" t="s">
        <v>3</v>
      </c>
      <c r="K3" s="198"/>
      <c r="L3" s="198"/>
    </row>
    <row r="4" spans="1:12" ht="15" customHeight="1">
      <c r="A4" s="204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202"/>
      <c r="H4" s="203"/>
      <c r="I4" s="201"/>
      <c r="J4" s="205" t="s">
        <v>84</v>
      </c>
      <c r="K4" s="206"/>
      <c r="L4" s="207"/>
    </row>
    <row r="5" spans="1:12" ht="15" customHeight="1">
      <c r="A5" s="204"/>
      <c r="B5" s="113">
        <v>28</v>
      </c>
      <c r="C5" s="113">
        <v>29</v>
      </c>
      <c r="D5" s="113">
        <v>30</v>
      </c>
      <c r="E5" s="113">
        <v>1</v>
      </c>
      <c r="F5" s="113">
        <v>2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175" t="s">
        <v>62</v>
      </c>
      <c r="H7" s="175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111">
        <v>265.4141</v>
      </c>
      <c r="C8" s="28">
        <v>259.9026</v>
      </c>
      <c r="D8" s="28">
        <v>264.553</v>
      </c>
      <c r="E8" s="111">
        <v>271.0979</v>
      </c>
      <c r="F8" s="28">
        <v>271.7868</v>
      </c>
      <c r="G8" s="176">
        <v>253.97772</v>
      </c>
      <c r="H8" s="177">
        <f>AVERAGE(B8:F8)</f>
        <v>266.55088</v>
      </c>
      <c r="I8" s="111">
        <f>(H8/G8-1)*100</f>
        <v>4.950497232591888</v>
      </c>
      <c r="J8" s="122">
        <v>219.4</v>
      </c>
      <c r="K8" s="123">
        <v>261.62</v>
      </c>
      <c r="L8" s="28">
        <f>(K8/J8-1)*100</f>
        <v>19.24339106654511</v>
      </c>
    </row>
    <row r="9" spans="1:12" ht="15" customHeight="1">
      <c r="A9" s="33" t="s">
        <v>25</v>
      </c>
      <c r="B9" s="29">
        <v>504</v>
      </c>
      <c r="C9" s="87">
        <v>504</v>
      </c>
      <c r="D9" s="87">
        <v>531</v>
      </c>
      <c r="E9" s="29">
        <v>529</v>
      </c>
      <c r="F9" s="87">
        <v>533</v>
      </c>
      <c r="G9" s="178">
        <v>500.75</v>
      </c>
      <c r="H9" s="179">
        <f>AVERAGE(B9:F9)</f>
        <v>520.2</v>
      </c>
      <c r="I9" s="29">
        <f>(H9/G9-1)*100</f>
        <v>3.884173739390917</v>
      </c>
      <c r="J9" s="124">
        <v>345.71</v>
      </c>
      <c r="K9" s="124">
        <v>527.19</v>
      </c>
      <c r="L9" s="87">
        <f>(K9/J9-1)*100</f>
        <v>52.494865638830255</v>
      </c>
    </row>
    <row r="10" spans="1:12" ht="15" customHeight="1">
      <c r="A10" s="50" t="s">
        <v>26</v>
      </c>
      <c r="B10" s="111">
        <v>498.6161</v>
      </c>
      <c r="C10" s="28">
        <v>499.6265</v>
      </c>
      <c r="D10" s="28">
        <v>532.788</v>
      </c>
      <c r="E10" s="111">
        <v>531.5938</v>
      </c>
      <c r="F10" s="28">
        <v>533.431</v>
      </c>
      <c r="G10" s="176">
        <v>506.7365</v>
      </c>
      <c r="H10" s="177">
        <f>AVERAGE(B10:F10)</f>
        <v>519.21108</v>
      </c>
      <c r="I10" s="111">
        <f>(H10/G10-1)*100</f>
        <v>2.4617488576410107</v>
      </c>
      <c r="J10" s="123">
        <v>318.64</v>
      </c>
      <c r="K10" s="123">
        <v>537.36</v>
      </c>
      <c r="L10" s="28">
        <f>(K10/J10-1)*100</f>
        <v>68.64172734120011</v>
      </c>
    </row>
    <row r="11" spans="1:12" ht="15" customHeight="1">
      <c r="A11" s="33" t="s">
        <v>50</v>
      </c>
      <c r="B11" s="29">
        <v>632.8137684689073</v>
      </c>
      <c r="C11" s="87">
        <v>657.8091987648302</v>
      </c>
      <c r="D11" s="87">
        <v>677.8908268733851</v>
      </c>
      <c r="E11" s="29">
        <v>676.7432486900444</v>
      </c>
      <c r="F11" s="87">
        <v>699.1235828576023</v>
      </c>
      <c r="G11" s="178">
        <v>624.0671110652872</v>
      </c>
      <c r="H11" s="179">
        <f>AVERAGE(B11:F11)</f>
        <v>668.8761251309538</v>
      </c>
      <c r="I11" s="29">
        <f>(H11/G11-1)*100</f>
        <v>7.1801595166868015</v>
      </c>
      <c r="J11" s="124">
        <v>345.888413794103</v>
      </c>
      <c r="K11" s="124">
        <v>681.7409160612517</v>
      </c>
      <c r="L11" s="87">
        <f>(K11/J11-1)*100</f>
        <v>97.098511795504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180" t="s">
        <v>62</v>
      </c>
      <c r="H12" s="180" t="s">
        <v>62</v>
      </c>
      <c r="I12" s="91" t="s">
        <v>62</v>
      </c>
      <c r="J12" s="144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29">
        <v>250</v>
      </c>
      <c r="C13" s="87">
        <v>250</v>
      </c>
      <c r="D13" s="87">
        <v>250</v>
      </c>
      <c r="E13" s="87">
        <v>250</v>
      </c>
      <c r="F13" s="87">
        <v>240</v>
      </c>
      <c r="G13" s="178">
        <v>250</v>
      </c>
      <c r="H13" s="178">
        <f>AVERAGE(B13:F13)</f>
        <v>248</v>
      </c>
      <c r="I13" s="87">
        <f>(H13/G13-1)*100</f>
        <v>-0.8000000000000007</v>
      </c>
      <c r="J13" s="107">
        <v>148</v>
      </c>
      <c r="K13" s="107">
        <v>258.1</v>
      </c>
      <c r="L13" s="87">
        <f aca="true" t="shared" si="0" ref="L13:L22">(K13/J13-1)*100</f>
        <v>74.3918918918919</v>
      </c>
    </row>
    <row r="14" spans="1:12" ht="15" customHeight="1">
      <c r="A14" s="114" t="s">
        <v>28</v>
      </c>
      <c r="B14" s="111">
        <v>1505.9759</v>
      </c>
      <c r="C14" s="28">
        <v>1546.5409</v>
      </c>
      <c r="D14" s="28">
        <v>1568.8076</v>
      </c>
      <c r="E14" s="28">
        <v>1566.162</v>
      </c>
      <c r="F14" s="28">
        <v>1605.4043</v>
      </c>
      <c r="G14" s="176">
        <v>1492.7041000000002</v>
      </c>
      <c r="H14" s="176">
        <f aca="true" t="shared" si="1" ref="H14:H20">AVERAGE(B14:F14)</f>
        <v>1558.57814</v>
      </c>
      <c r="I14" s="28">
        <f aca="true" t="shared" si="2" ref="I14:I20">(H14/G14-1)*100</f>
        <v>4.413067532942394</v>
      </c>
      <c r="J14" s="108">
        <v>604.74</v>
      </c>
      <c r="K14" s="108">
        <v>1586.68</v>
      </c>
      <c r="L14" s="28">
        <f t="shared" si="0"/>
        <v>162.3739127558951</v>
      </c>
    </row>
    <row r="15" spans="1:12" ht="15" customHeight="1">
      <c r="A15" s="115" t="s">
        <v>29</v>
      </c>
      <c r="B15" s="29">
        <v>1373.6987</v>
      </c>
      <c r="C15" s="87">
        <v>1414.2637</v>
      </c>
      <c r="D15" s="87">
        <v>1436.5304</v>
      </c>
      <c r="E15" s="87">
        <v>1433.8848</v>
      </c>
      <c r="F15" s="87">
        <v>1473.1271</v>
      </c>
      <c r="G15" s="178">
        <v>1347.19918</v>
      </c>
      <c r="H15" s="178">
        <f t="shared" si="1"/>
        <v>1426.3009399999999</v>
      </c>
      <c r="I15" s="87">
        <f t="shared" si="2"/>
        <v>5.871571269810283</v>
      </c>
      <c r="J15" s="109">
        <v>614.9</v>
      </c>
      <c r="K15" s="109">
        <v>1438.36</v>
      </c>
      <c r="L15" s="87">
        <f t="shared" si="0"/>
        <v>133.91771019677995</v>
      </c>
    </row>
    <row r="16" spans="1:12" ht="15" customHeight="1">
      <c r="A16" s="114" t="s">
        <v>30</v>
      </c>
      <c r="B16" s="111">
        <v>1425.6741</v>
      </c>
      <c r="C16" s="28">
        <v>1461.1164</v>
      </c>
      <c r="D16" s="28">
        <v>1452.2081</v>
      </c>
      <c r="E16" s="28">
        <v>1447.8673</v>
      </c>
      <c r="F16" s="28">
        <v>1462.7502</v>
      </c>
      <c r="G16" s="176">
        <v>1440.2837200000001</v>
      </c>
      <c r="H16" s="176">
        <f t="shared" si="1"/>
        <v>1449.92322</v>
      </c>
      <c r="I16" s="28">
        <f t="shared" si="2"/>
        <v>0.6692778558935464</v>
      </c>
      <c r="J16" s="108">
        <v>754.18</v>
      </c>
      <c r="K16" s="108">
        <v>1539.57</v>
      </c>
      <c r="L16" s="28">
        <f t="shared" si="0"/>
        <v>104.13826937866291</v>
      </c>
    </row>
    <row r="17" spans="1:12" ht="15" customHeight="1">
      <c r="A17" s="115" t="s">
        <v>31</v>
      </c>
      <c r="B17" s="29">
        <v>1098</v>
      </c>
      <c r="C17" s="87">
        <v>1110</v>
      </c>
      <c r="D17" s="87">
        <v>1120</v>
      </c>
      <c r="E17" s="87">
        <v>1103</v>
      </c>
      <c r="F17" s="87">
        <v>1183</v>
      </c>
      <c r="G17" s="178">
        <v>1109.25</v>
      </c>
      <c r="H17" s="178">
        <f>AVERAGE(B17:F17)</f>
        <v>1122.8</v>
      </c>
      <c r="I17" s="87">
        <f>(H17/G17-1)*100</f>
        <v>1.2215460897002428</v>
      </c>
      <c r="J17" s="109">
        <v>659.81</v>
      </c>
      <c r="K17" s="109">
        <v>1195.52</v>
      </c>
      <c r="L17" s="87">
        <f t="shared" si="0"/>
        <v>81.19155514466287</v>
      </c>
    </row>
    <row r="18" spans="1:12" ht="15" customHeight="1">
      <c r="A18" s="114" t="s">
        <v>32</v>
      </c>
      <c r="B18" s="111">
        <v>1320</v>
      </c>
      <c r="C18" s="28">
        <v>1150</v>
      </c>
      <c r="D18" s="28">
        <v>1270</v>
      </c>
      <c r="E18" s="28">
        <v>1280</v>
      </c>
      <c r="F18" s="28">
        <v>1160</v>
      </c>
      <c r="G18" s="176">
        <v>1252</v>
      </c>
      <c r="H18" s="176">
        <f t="shared" si="1"/>
        <v>1236</v>
      </c>
      <c r="I18" s="28">
        <f t="shared" si="2"/>
        <v>-1.2779552715655007</v>
      </c>
      <c r="J18" s="108">
        <v>804.17</v>
      </c>
      <c r="K18" s="108">
        <v>1310.68</v>
      </c>
      <c r="L18" s="28">
        <f t="shared" si="0"/>
        <v>62.98543840232789</v>
      </c>
    </row>
    <row r="19" spans="1:12" ht="15" customHeight="1">
      <c r="A19" s="115" t="s">
        <v>33</v>
      </c>
      <c r="B19" s="29">
        <v>1170</v>
      </c>
      <c r="C19" s="87">
        <v>1170</v>
      </c>
      <c r="D19" s="87">
        <v>1170</v>
      </c>
      <c r="E19" s="87">
        <v>1185</v>
      </c>
      <c r="F19" s="87">
        <v>1185</v>
      </c>
      <c r="G19" s="178">
        <v>1178.75</v>
      </c>
      <c r="H19" s="178">
        <f>AVERAGE(B19:F19)</f>
        <v>1176</v>
      </c>
      <c r="I19" s="87">
        <f>(H19/G19-1)*100</f>
        <v>-0.23329798515376865</v>
      </c>
      <c r="J19" s="109">
        <v>746.33</v>
      </c>
      <c r="K19" s="109">
        <v>1300.24</v>
      </c>
      <c r="L19" s="87">
        <f t="shared" si="0"/>
        <v>74.21783929361006</v>
      </c>
    </row>
    <row r="20" spans="1:12" ht="15" customHeight="1">
      <c r="A20" s="114" t="s">
        <v>34</v>
      </c>
      <c r="B20" s="111">
        <v>1461.465</v>
      </c>
      <c r="C20" s="28">
        <v>1473.0439</v>
      </c>
      <c r="D20" s="28">
        <v>1476.0148</v>
      </c>
      <c r="E20" s="28">
        <v>1504.7393</v>
      </c>
      <c r="F20" s="28">
        <v>1527.8929</v>
      </c>
      <c r="G20" s="176">
        <v>1506.47732</v>
      </c>
      <c r="H20" s="176">
        <f t="shared" si="1"/>
        <v>1488.6311799999999</v>
      </c>
      <c r="I20" s="28">
        <f t="shared" si="2"/>
        <v>-1.1846271937237085</v>
      </c>
      <c r="J20" s="108">
        <v>850.25</v>
      </c>
      <c r="K20" s="108">
        <v>1589.53</v>
      </c>
      <c r="L20" s="28">
        <f t="shared" si="0"/>
        <v>86.94854454572184</v>
      </c>
    </row>
    <row r="21" spans="1:12" ht="15" customHeight="1">
      <c r="A21" s="115" t="s">
        <v>35</v>
      </c>
      <c r="B21" s="29">
        <v>1829.8346</v>
      </c>
      <c r="C21" s="87">
        <v>1829.8346</v>
      </c>
      <c r="D21" s="87">
        <v>1829.8346</v>
      </c>
      <c r="E21" s="87">
        <v>1829.8346</v>
      </c>
      <c r="F21" s="87">
        <v>1829.8346</v>
      </c>
      <c r="G21" s="178">
        <v>1829.8345999999997</v>
      </c>
      <c r="H21" s="178">
        <f aca="true" t="shared" si="3" ref="H21:H31">AVERAGE(B21:F21)</f>
        <v>1829.8345999999997</v>
      </c>
      <c r="I21" s="87">
        <f aca="true" t="shared" si="4" ref="I21:I31">(H21/G21-1)*100</f>
        <v>0</v>
      </c>
      <c r="J21" s="109">
        <v>1119.35</v>
      </c>
      <c r="K21" s="109">
        <v>1829.83</v>
      </c>
      <c r="L21" s="87">
        <f t="shared" si="0"/>
        <v>63.472551034082294</v>
      </c>
    </row>
    <row r="22" spans="1:12" ht="15" customHeight="1">
      <c r="A22" s="114" t="s">
        <v>36</v>
      </c>
      <c r="B22" s="111">
        <v>2028.2504</v>
      </c>
      <c r="C22" s="28">
        <v>2028.2504</v>
      </c>
      <c r="D22" s="28">
        <v>2028.2504</v>
      </c>
      <c r="E22" s="28">
        <v>2028.2504</v>
      </c>
      <c r="F22" s="28">
        <v>2028.2504</v>
      </c>
      <c r="G22" s="176">
        <v>2028.2504000000001</v>
      </c>
      <c r="H22" s="177">
        <f t="shared" si="3"/>
        <v>2028.2504000000001</v>
      </c>
      <c r="I22" s="111">
        <f t="shared" si="4"/>
        <v>0</v>
      </c>
      <c r="J22" s="108">
        <v>1317.76</v>
      </c>
      <c r="K22" s="125">
        <v>2028.25</v>
      </c>
      <c r="L22" s="28">
        <f t="shared" si="0"/>
        <v>53.91649465760078</v>
      </c>
    </row>
    <row r="23" spans="1:12" ht="15" customHeight="1">
      <c r="A23" s="116" t="s">
        <v>37</v>
      </c>
      <c r="B23" s="29"/>
      <c r="C23" s="87"/>
      <c r="D23" s="87"/>
      <c r="E23" s="29"/>
      <c r="F23" s="87"/>
      <c r="G23" s="175"/>
      <c r="H23" s="175"/>
      <c r="I23" s="29"/>
      <c r="J23" s="107"/>
      <c r="K23" s="107"/>
      <c r="L23" s="107"/>
    </row>
    <row r="24" spans="1:12" ht="15" customHeight="1">
      <c r="A24" s="114" t="s">
        <v>38</v>
      </c>
      <c r="B24" s="111">
        <v>380.7379</v>
      </c>
      <c r="C24" s="28">
        <v>387.3517</v>
      </c>
      <c r="D24" s="28">
        <v>386.2494</v>
      </c>
      <c r="E24" s="111">
        <v>391.32</v>
      </c>
      <c r="F24" s="28">
        <v>380.2969</v>
      </c>
      <c r="G24" s="176">
        <v>373.46262</v>
      </c>
      <c r="H24" s="176">
        <f t="shared" si="3"/>
        <v>385.19118</v>
      </c>
      <c r="I24" s="111">
        <f t="shared" si="4"/>
        <v>3.1404910081763937</v>
      </c>
      <c r="J24" s="110">
        <v>265.88</v>
      </c>
      <c r="K24" s="28">
        <v>383.32</v>
      </c>
      <c r="L24" s="111">
        <f>(K24/J24-1)*100</f>
        <v>44.17030239205657</v>
      </c>
    </row>
    <row r="25" spans="1:12" ht="15" customHeight="1">
      <c r="A25" s="115" t="s">
        <v>39</v>
      </c>
      <c r="B25" s="29">
        <v>433.3</v>
      </c>
      <c r="C25" s="87">
        <v>432.4</v>
      </c>
      <c r="D25" s="87">
        <v>447.7</v>
      </c>
      <c r="E25" s="29">
        <v>450.7</v>
      </c>
      <c r="F25" s="87">
        <v>450.3</v>
      </c>
      <c r="G25" s="178">
        <v>424.52</v>
      </c>
      <c r="H25" s="178">
        <f t="shared" si="3"/>
        <v>442.88</v>
      </c>
      <c r="I25" s="29">
        <f t="shared" si="4"/>
        <v>4.324884575520582</v>
      </c>
      <c r="J25" s="106">
        <v>374.03</v>
      </c>
      <c r="K25" s="106">
        <v>443.65</v>
      </c>
      <c r="L25" s="87">
        <f>(K25/J25-1)*100</f>
        <v>18.613480202122833</v>
      </c>
    </row>
    <row r="26" spans="1:12" ht="15" customHeight="1">
      <c r="A26" s="114" t="s">
        <v>40</v>
      </c>
      <c r="B26" s="111">
        <v>379.856</v>
      </c>
      <c r="C26" s="28">
        <v>379.856</v>
      </c>
      <c r="D26" s="28">
        <v>394.4065</v>
      </c>
      <c r="E26" s="111">
        <v>395.5088</v>
      </c>
      <c r="F26" s="28">
        <v>400.1385</v>
      </c>
      <c r="G26" s="176">
        <v>369.18568</v>
      </c>
      <c r="H26" s="176">
        <f t="shared" si="3"/>
        <v>389.95316</v>
      </c>
      <c r="I26" s="111">
        <f t="shared" si="4"/>
        <v>5.625212765565557</v>
      </c>
      <c r="J26" s="105">
        <v>260.89</v>
      </c>
      <c r="K26" s="105">
        <v>379.77</v>
      </c>
      <c r="L26" s="111">
        <v>374.8</v>
      </c>
    </row>
    <row r="27" spans="1:12" ht="15" customHeight="1">
      <c r="A27" s="131" t="s">
        <v>41</v>
      </c>
      <c r="B27" s="126" t="s">
        <v>62</v>
      </c>
      <c r="C27" s="27" t="s">
        <v>62</v>
      </c>
      <c r="D27" s="126" t="s">
        <v>62</v>
      </c>
      <c r="E27" s="126" t="s">
        <v>62</v>
      </c>
      <c r="F27" s="126" t="s">
        <v>62</v>
      </c>
      <c r="G27" s="181" t="s">
        <v>62</v>
      </c>
      <c r="H27" s="181" t="s">
        <v>62</v>
      </c>
      <c r="I27" s="126" t="s">
        <v>62</v>
      </c>
      <c r="J27" s="126" t="s">
        <v>61</v>
      </c>
      <c r="K27" s="126" t="s">
        <v>61</v>
      </c>
      <c r="L27" s="126" t="s">
        <v>61</v>
      </c>
    </row>
    <row r="28" spans="1:12" ht="15" customHeight="1">
      <c r="A28" s="130" t="s">
        <v>71</v>
      </c>
      <c r="B28" s="127"/>
      <c r="C28" s="28"/>
      <c r="D28" s="127"/>
      <c r="E28" s="127"/>
      <c r="F28" s="127"/>
      <c r="G28" s="135"/>
      <c r="H28" s="135"/>
      <c r="I28" s="127"/>
      <c r="J28" s="128"/>
      <c r="K28" s="128"/>
      <c r="L28" s="128"/>
    </row>
    <row r="29" spans="1:12" ht="15.75" customHeight="1">
      <c r="A29" s="132" t="s">
        <v>72</v>
      </c>
      <c r="B29" s="87">
        <v>2691.8165999999997</v>
      </c>
      <c r="C29" s="87">
        <v>2701.7373</v>
      </c>
      <c r="D29" s="134">
        <v>2700.6349999999998</v>
      </c>
      <c r="E29" s="106">
        <v>2724.33445</v>
      </c>
      <c r="F29" s="134">
        <v>2689.612</v>
      </c>
      <c r="G29" s="134">
        <v>2699.75316</v>
      </c>
      <c r="H29" s="178">
        <f t="shared" si="3"/>
        <v>2701.62707</v>
      </c>
      <c r="I29" s="87">
        <f t="shared" si="4"/>
        <v>0.06941041972887696</v>
      </c>
      <c r="J29" s="138">
        <v>2099.4305590909084</v>
      </c>
      <c r="K29" s="138">
        <v>2639.8331340909094</v>
      </c>
      <c r="L29" s="138">
        <f>(K29/J29-1)*100</f>
        <v>25.74043578912204</v>
      </c>
    </row>
    <row r="30" spans="1:12" ht="15" customHeight="1">
      <c r="A30" s="129" t="s">
        <v>73</v>
      </c>
      <c r="B30" s="28">
        <v>3446.8920999999996</v>
      </c>
      <c r="C30" s="28">
        <v>3470.0404</v>
      </c>
      <c r="D30" s="135">
        <v>3408.86275</v>
      </c>
      <c r="E30" s="135">
        <v>3446.34095</v>
      </c>
      <c r="F30" s="135">
        <v>3462.3243</v>
      </c>
      <c r="G30" s="135">
        <v>3464.6391300000005</v>
      </c>
      <c r="H30" s="176">
        <f t="shared" si="3"/>
        <v>3446.8921</v>
      </c>
      <c r="I30" s="28">
        <f t="shared" si="4"/>
        <v>-0.5122331456205775</v>
      </c>
      <c r="J30" s="139">
        <v>2935.249534090909</v>
      </c>
      <c r="K30" s="139">
        <v>3394.507797727272</v>
      </c>
      <c r="L30" s="139">
        <f>(K30/J30-1)*100</f>
        <v>15.646310758332248</v>
      </c>
    </row>
    <row r="31" spans="1:12" ht="18">
      <c r="A31" s="133" t="s">
        <v>74</v>
      </c>
      <c r="B31" s="136">
        <v>2313.7277</v>
      </c>
      <c r="C31" s="136">
        <v>2358.37085</v>
      </c>
      <c r="D31" s="136">
        <v>2369.39385</v>
      </c>
      <c r="E31" s="136">
        <v>2365.5357999999997</v>
      </c>
      <c r="F31" s="136">
        <v>2395.2979</v>
      </c>
      <c r="G31" s="136">
        <v>2304.68884</v>
      </c>
      <c r="H31" s="136">
        <f t="shared" si="3"/>
        <v>2360.4652199999996</v>
      </c>
      <c r="I31" s="136">
        <f t="shared" si="4"/>
        <v>2.420126267457423</v>
      </c>
      <c r="J31" s="140">
        <v>1066.600511363636</v>
      </c>
      <c r="K31" s="140">
        <v>2505.678213636363</v>
      </c>
      <c r="L31" s="140">
        <f>(K31/J31-1)*100</f>
        <v>134.92190252495598</v>
      </c>
    </row>
    <row r="32" spans="1:12" ht="18">
      <c r="A32" s="208" t="s">
        <v>75</v>
      </c>
      <c r="B32" s="209"/>
      <c r="C32" s="209"/>
      <c r="D32" s="209"/>
      <c r="E32" s="209"/>
      <c r="F32" s="209"/>
      <c r="G32" s="210"/>
      <c r="H32" s="210"/>
      <c r="I32" s="210"/>
      <c r="J32" s="210"/>
      <c r="K32" s="210"/>
      <c r="L32" s="210"/>
    </row>
    <row r="33" spans="1:12" ht="18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  <row r="34" ht="18">
      <c r="A34" s="17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:H9 H10:H12 H20:H31 H18 H14:H16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2021-07-05T15:59:33Z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