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74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<sst xmlns="http://schemas.openxmlformats.org/spreadsheetml/2006/main" count="194" uniqueCount="83">
  <si>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</si>
  <si>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</si>
  <si>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</si>
  <si>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</si>
  <si>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</si>
  <si>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</si>
  <si>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</si>
  <si>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</si>
  <si>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</si>
  <si>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</si>
  <si>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</si>
  <si>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</si>
  <si>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</si>
  <si>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</si>
  <si>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</si>
  <si>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</si>
  <si>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</si>
  <si>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</si>
  <si>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</si>
  <si>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</si>
  <si>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</si>
  <si>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</si>
  <si>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</si>
  <si>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</si>
  <si>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</si>
  <si>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</si>
  <si>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</si>
  <si>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</si>
  <si>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</si>
  <si>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</si>
  <si>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</si>
  <si>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</si>
  <si>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</si>
  <si>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</si>
  <si>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</si>
  <si>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</si>
  <si>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</si>
  <si>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</si>
  <si>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</si>
  <si>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</si>
  <si>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</si>
  <si>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</si>
  <si>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</si>
  <si>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</si>
  <si>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</si>
  <si>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</si>
  <si>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</si>
  <si>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</si>
  <si>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</si>
  <si>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</si>
  <si>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</si>
  <si>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</si>
  <si>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</si>
  <si>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</si>
  <si>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</si>
  <si>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</si>
  <si>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</si>
  <si>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</si>
  <si>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</si>
  <si>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</si>
  <si>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</si>
  <si>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</si>
  <si>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</si>
  <si>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</si>
  <si>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</si>
  <si>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</si>
  <si>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</si>
  <si>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</si>
  <si>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</si>
  <si>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</si>
  <si>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</si>
  <si>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</si>
  <si>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</si>
  <si>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</si>
  <si>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</si>
  <si>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</si>
  <si>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</si>
  <si>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</si>
  <si>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</si>
  <si>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</si>
  <si>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</si>
  <si>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Abril</t>
  </si>
  <si>
    <t>Mayo 2021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</si>
</sst>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3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4"/>
      <c r="C22" s="174"/>
      <c r="D22" s="174"/>
      <c r="E22" s="174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7" t="s">
        <v>47</v>
      </c>
      <c r="B10" s="177"/>
      <c r="C10" s="177"/>
      <c r="D10" s="178"/>
      <c r="E10" s="177"/>
      <c r="F10" s="177"/>
      <c r="G10" s="59"/>
      <c r="H10" s="58"/>
    </row>
    <row r="11" spans="1:8" ht="18">
      <c r="A11" s="179" t="s">
        <v>49</v>
      </c>
      <c r="B11" s="179"/>
      <c r="C11" s="179"/>
      <c r="D11" s="179"/>
      <c r="E11" s="179"/>
      <c r="F11" s="179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0" t="s">
        <v>43</v>
      </c>
      <c r="B13" s="180"/>
      <c r="C13" s="180"/>
      <c r="D13" s="181"/>
      <c r="E13" s="180"/>
      <c r="F13" s="180"/>
      <c r="G13" s="61"/>
      <c r="H13" s="58"/>
    </row>
    <row r="14" spans="1:8" ht="18">
      <c r="A14" s="183" t="s">
        <v>44</v>
      </c>
      <c r="B14" s="183"/>
      <c r="C14" s="183"/>
      <c r="D14" s="184"/>
      <c r="E14" s="183"/>
      <c r="F14" s="183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3" t="s">
        <v>80</v>
      </c>
      <c r="B18" s="183"/>
      <c r="C18" s="183"/>
      <c r="D18" s="184"/>
      <c r="E18" s="183"/>
      <c r="F18" s="183"/>
      <c r="G18" s="64"/>
      <c r="H18" s="58"/>
      <c r="I18" s="58"/>
      <c r="J18" s="58"/>
      <c r="K18" s="58"/>
      <c r="L18" s="58"/>
    </row>
    <row r="19" spans="1:12" ht="18">
      <c r="A19" s="180" t="s">
        <v>79</v>
      </c>
      <c r="B19" s="180"/>
      <c r="C19" s="180"/>
      <c r="D19" s="181"/>
      <c r="E19" s="180"/>
      <c r="F19" s="18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3" t="s">
        <v>45</v>
      </c>
      <c r="B22" s="183"/>
      <c r="C22" s="183"/>
      <c r="D22" s="184"/>
      <c r="E22" s="183"/>
      <c r="F22" s="183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5" t="s">
        <v>0</v>
      </c>
      <c r="B24" s="175"/>
      <c r="C24" s="175"/>
      <c r="D24" s="175"/>
      <c r="E24" s="175"/>
      <c r="F24" s="17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6" t="s">
        <v>48</v>
      </c>
      <c r="C36" s="176"/>
      <c r="D36" s="176"/>
    </row>
    <row r="37" spans="2:4" ht="18">
      <c r="B37" s="176" t="s">
        <v>56</v>
      </c>
      <c r="C37" s="176"/>
      <c r="D37" s="12"/>
    </row>
    <row r="38" spans="2:4" ht="18">
      <c r="B38" s="176" t="s">
        <v>57</v>
      </c>
      <c r="C38" s="176"/>
      <c r="D38" s="12"/>
    </row>
    <row r="39" spans="2:4" ht="18">
      <c r="B39" s="182" t="s">
        <v>46</v>
      </c>
      <c r="C39" s="182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6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6"/>
      <c r="B2" s="187" t="s">
        <v>82</v>
      </c>
      <c r="C2" s="187"/>
      <c r="D2" s="187"/>
      <c r="E2" s="187"/>
      <c r="F2" s="187"/>
      <c r="G2" s="188" t="s">
        <v>2</v>
      </c>
      <c r="H2" s="188"/>
      <c r="I2" s="188"/>
      <c r="J2" s="188" t="s">
        <v>3</v>
      </c>
      <c r="K2" s="188"/>
      <c r="L2" s="188"/>
      <c r="M2" s="4"/>
      <c r="N2" s="4"/>
      <c r="O2" s="4"/>
    </row>
    <row r="3" spans="1:15" ht="15.75">
      <c r="A3" s="186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9"/>
      <c r="H3" s="188"/>
      <c r="I3" s="188"/>
      <c r="J3" s="190" t="s">
        <v>81</v>
      </c>
      <c r="K3" s="190"/>
      <c r="L3" s="190"/>
      <c r="M3" s="4"/>
      <c r="N3" s="4"/>
      <c r="O3" s="4"/>
    </row>
    <row r="4" spans="1:15" ht="15.75">
      <c r="A4" s="186"/>
      <c r="B4" s="45">
        <v>17</v>
      </c>
      <c r="C4" s="45">
        <v>18</v>
      </c>
      <c r="D4" s="45">
        <v>19</v>
      </c>
      <c r="E4" s="45">
        <v>20</v>
      </c>
      <c r="F4" s="45">
        <v>21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284</v>
      </c>
      <c r="C6" s="95">
        <v>284</v>
      </c>
      <c r="D6" s="87">
        <v>280</v>
      </c>
      <c r="E6" s="87">
        <v>278</v>
      </c>
      <c r="F6" s="87">
        <v>276</v>
      </c>
      <c r="G6" s="87">
        <v>284.4</v>
      </c>
      <c r="H6" s="95">
        <f>AVERAGE(B6:F6)</f>
        <v>280.4</v>
      </c>
      <c r="I6" s="95">
        <f>(H6/G6-1)*100</f>
        <v>-1.406469760900142</v>
      </c>
      <c r="J6" s="159">
        <v>244.1</v>
      </c>
      <c r="K6" s="148">
        <v>266.9</v>
      </c>
      <c r="L6" s="95">
        <f>(K6/J6-1)*100</f>
        <v>9.3404342482589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2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1"/>
      <c r="K8" s="149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2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290.1</v>
      </c>
      <c r="C10" s="95">
        <v>289.5</v>
      </c>
      <c r="D10" s="95">
        <v>282.6</v>
      </c>
      <c r="E10" s="95">
        <v>281.1</v>
      </c>
      <c r="F10" s="172">
        <v>280.8</v>
      </c>
      <c r="G10" s="29">
        <v>298.38</v>
      </c>
      <c r="H10" s="95">
        <f aca="true" t="shared" si="0" ref="H10:H15">AVERAGE(B10:F10)</f>
        <v>284.82000000000005</v>
      </c>
      <c r="I10" s="95">
        <f aca="true" t="shared" si="1" ref="I10:I15">(H10/G10-1)*100</f>
        <v>-4.54454051880151</v>
      </c>
      <c r="J10" s="159">
        <v>235.42</v>
      </c>
      <c r="K10" s="148">
        <v>292.58</v>
      </c>
      <c r="L10" s="95">
        <f>(K10/J10-1)*100</f>
        <v>24.28001019454591</v>
      </c>
      <c r="M10" s="4"/>
      <c r="N10" s="4"/>
      <c r="O10" s="4"/>
    </row>
    <row r="11" spans="1:15" ht="15">
      <c r="A11" s="34" t="s">
        <v>14</v>
      </c>
      <c r="B11" s="28">
        <v>300.2</v>
      </c>
      <c r="C11" s="28">
        <v>298.6</v>
      </c>
      <c r="D11" s="28">
        <v>293.4</v>
      </c>
      <c r="E11" s="28">
        <v>290.2</v>
      </c>
      <c r="F11" s="173">
        <v>289.9</v>
      </c>
      <c r="G11" s="28">
        <v>311.94</v>
      </c>
      <c r="H11" s="28">
        <f t="shared" si="0"/>
        <v>294.4599999999999</v>
      </c>
      <c r="I11" s="28">
        <f t="shared" si="1"/>
        <v>-5.603641725972963</v>
      </c>
      <c r="J11" s="163">
        <v>236.8</v>
      </c>
      <c r="K11" s="150">
        <v>287.09</v>
      </c>
      <c r="L11" s="28">
        <f>(K11/J11-1)*100</f>
        <v>21.237331081081056</v>
      </c>
      <c r="M11" s="4"/>
      <c r="N11" s="4"/>
      <c r="O11" s="4"/>
    </row>
    <row r="12" spans="1:15" ht="15">
      <c r="A12" s="46" t="s">
        <v>59</v>
      </c>
      <c r="B12" s="169" t="s">
        <v>61</v>
      </c>
      <c r="C12" s="96" t="s">
        <v>61</v>
      </c>
      <c r="D12" s="169" t="s">
        <v>61</v>
      </c>
      <c r="E12" s="169" t="s">
        <v>61</v>
      </c>
      <c r="F12" s="169" t="s">
        <v>61</v>
      </c>
      <c r="G12" s="96" t="s">
        <v>61</v>
      </c>
      <c r="H12" s="169" t="s">
        <v>61</v>
      </c>
      <c r="I12" s="169" t="s">
        <v>61</v>
      </c>
      <c r="J12" s="169"/>
      <c r="K12" s="169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43">
        <v>302.12754</v>
      </c>
      <c r="C13" s="88">
        <v>300.47406</v>
      </c>
      <c r="D13" s="143">
        <v>295.3299</v>
      </c>
      <c r="E13" s="143">
        <v>292.1148</v>
      </c>
      <c r="F13" s="88">
        <v>291.74736</v>
      </c>
      <c r="G13" s="121">
        <v>315.649332</v>
      </c>
      <c r="H13" s="143">
        <f t="shared" si="0"/>
        <v>296.35873200000003</v>
      </c>
      <c r="I13" s="143">
        <f t="shared" si="1"/>
        <v>-6.111402130260169</v>
      </c>
      <c r="J13" s="165">
        <v>240.4676085714286</v>
      </c>
      <c r="K13" s="151">
        <v>289.40711714285715</v>
      </c>
      <c r="L13" s="88">
        <f>(K13/J13-1)*100</f>
        <v>20.351809069907034</v>
      </c>
      <c r="M13" s="4"/>
      <c r="N13" s="4"/>
      <c r="O13" s="4"/>
    </row>
    <row r="14" spans="1:15" ht="15">
      <c r="A14" s="35" t="s">
        <v>15</v>
      </c>
      <c r="B14" s="144">
        <v>296.61593999999997</v>
      </c>
      <c r="C14" s="146">
        <v>294.96245999999996</v>
      </c>
      <c r="D14" s="144">
        <v>289.81829999999997</v>
      </c>
      <c r="E14" s="144">
        <v>286.6032</v>
      </c>
      <c r="F14" s="89">
        <v>286.23575999999997</v>
      </c>
      <c r="G14" s="89">
        <v>310.137732</v>
      </c>
      <c r="H14" s="144">
        <f t="shared" si="0"/>
        <v>290.847132</v>
      </c>
      <c r="I14" s="144">
        <f t="shared" si="1"/>
        <v>-6.22001066287543</v>
      </c>
      <c r="J14" s="164">
        <v>231.5440657142857</v>
      </c>
      <c r="K14" s="152">
        <v>285.7327171428571</v>
      </c>
      <c r="L14" s="89">
        <f>(K14/J14-1)*100</f>
        <v>23.4031700451514</v>
      </c>
      <c r="M14" s="4"/>
      <c r="N14" s="4"/>
      <c r="O14" s="4"/>
    </row>
    <row r="15" spans="1:15" ht="15">
      <c r="A15" s="36" t="s">
        <v>42</v>
      </c>
      <c r="B15" s="143">
        <v>292.94154</v>
      </c>
      <c r="C15" s="88">
        <v>291.28806</v>
      </c>
      <c r="D15" s="143">
        <v>286.1439</v>
      </c>
      <c r="E15" s="143">
        <v>282.92879999999997</v>
      </c>
      <c r="F15" s="88">
        <v>282.56136</v>
      </c>
      <c r="G15" s="88">
        <v>306.463332</v>
      </c>
      <c r="H15" s="143">
        <f t="shared" si="0"/>
        <v>287.17273199999994</v>
      </c>
      <c r="I15" s="143">
        <f t="shared" si="1"/>
        <v>-6.294586655476309</v>
      </c>
      <c r="J15" s="165">
        <v>226.64486571428577</v>
      </c>
      <c r="K15" s="151">
        <v>283.8955171428571</v>
      </c>
      <c r="L15" s="88">
        <f>(K15/J15-1)*100</f>
        <v>25.26006986663574</v>
      </c>
      <c r="M15" s="4"/>
      <c r="N15" s="4"/>
      <c r="O15" s="4"/>
    </row>
    <row r="16" spans="1:15" ht="15">
      <c r="A16" s="37" t="s">
        <v>77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59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28" t="s">
        <v>61</v>
      </c>
      <c r="H17" s="91" t="s">
        <v>61</v>
      </c>
      <c r="I17" s="91" t="s">
        <v>61</v>
      </c>
      <c r="J17" s="160"/>
      <c r="K17" s="153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7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 t="s">
        <v>61</v>
      </c>
      <c r="H19" s="91" t="s">
        <v>61</v>
      </c>
      <c r="I19" s="91" t="s">
        <v>61</v>
      </c>
      <c r="J19" s="162"/>
      <c r="K19" s="154"/>
      <c r="L19" s="44"/>
      <c r="M19" s="4"/>
      <c r="N19" s="4"/>
      <c r="O19" s="4"/>
    </row>
    <row r="20" spans="1:15" ht="15">
      <c r="A20" s="37" t="s">
        <v>17</v>
      </c>
      <c r="B20" s="95">
        <v>261</v>
      </c>
      <c r="C20" s="95">
        <v>260</v>
      </c>
      <c r="D20" s="95">
        <v>260</v>
      </c>
      <c r="E20" s="87">
        <v>260</v>
      </c>
      <c r="F20" s="87">
        <v>258</v>
      </c>
      <c r="G20" s="87">
        <v>277.6</v>
      </c>
      <c r="H20" s="95">
        <f>AVERAGE(B20:F20)</f>
        <v>259.8</v>
      </c>
      <c r="I20" s="95">
        <f>(H20/G20-1)*100</f>
        <v>-6.412103746397701</v>
      </c>
      <c r="J20" s="167">
        <v>157.4</v>
      </c>
      <c r="K20" s="155">
        <v>256.5</v>
      </c>
      <c r="L20" s="95">
        <f>(K20/J20-1)*100</f>
        <v>62.96060991105463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 t="s">
        <v>61</v>
      </c>
      <c r="H21" s="91" t="s">
        <v>61</v>
      </c>
      <c r="I21" s="91" t="s">
        <v>61</v>
      </c>
      <c r="J21" s="163"/>
      <c r="K21" s="150"/>
      <c r="L21" s="28"/>
      <c r="M21" s="4"/>
      <c r="N21" s="4"/>
      <c r="O21" s="4"/>
    </row>
    <row r="22" spans="1:15" ht="15">
      <c r="A22" s="71" t="s">
        <v>18</v>
      </c>
      <c r="B22" s="95">
        <v>301.18</v>
      </c>
      <c r="C22" s="95">
        <v>303.44</v>
      </c>
      <c r="D22" s="95">
        <v>306.2</v>
      </c>
      <c r="E22" s="95">
        <v>308.66</v>
      </c>
      <c r="F22" s="87">
        <v>307.87</v>
      </c>
      <c r="G22" s="104">
        <v>320.452</v>
      </c>
      <c r="H22" s="95">
        <f>AVERAGE(B22:F22)</f>
        <v>305.46999999999997</v>
      </c>
      <c r="I22" s="95">
        <f>(H22/G22-1)*100</f>
        <v>-4.675271179459017</v>
      </c>
      <c r="J22" s="167">
        <v>155.65</v>
      </c>
      <c r="K22" s="155">
        <v>275.84</v>
      </c>
      <c r="L22" s="95">
        <f>(K22/J22-1)*100</f>
        <v>77.21811757147444</v>
      </c>
      <c r="M22" s="4"/>
      <c r="N22" s="4"/>
      <c r="O22" s="4"/>
    </row>
    <row r="23" spans="1:15" ht="15">
      <c r="A23" s="73" t="s">
        <v>19</v>
      </c>
      <c r="B23" s="28">
        <v>300.18</v>
      </c>
      <c r="C23" s="28">
        <v>302.44</v>
      </c>
      <c r="D23" s="28">
        <v>305.2</v>
      </c>
      <c r="E23" s="28">
        <v>307.66</v>
      </c>
      <c r="F23" s="28">
        <v>306.87</v>
      </c>
      <c r="G23" s="105">
        <v>319.452</v>
      </c>
      <c r="H23" s="28">
        <f>AVERAGE(B23:F23)</f>
        <v>304.46999999999997</v>
      </c>
      <c r="I23" s="28">
        <f>(H23/G23-1)*100</f>
        <v>-4.689906464821014</v>
      </c>
      <c r="J23" s="168">
        <v>154.65</v>
      </c>
      <c r="K23" s="156">
        <v>274.84</v>
      </c>
      <c r="L23" s="28">
        <f>(K23/J23-1)*100</f>
        <v>77.71742644681537</v>
      </c>
      <c r="M23" s="4"/>
      <c r="N23" s="4"/>
      <c r="O23" s="4"/>
    </row>
    <row r="24" spans="1:15" ht="15">
      <c r="A24" s="70" t="s">
        <v>63</v>
      </c>
      <c r="B24" s="95">
        <v>296.63221573572724</v>
      </c>
      <c r="C24" s="95">
        <v>294.31736009453425</v>
      </c>
      <c r="D24" s="95">
        <v>294.64805375756185</v>
      </c>
      <c r="E24" s="95">
        <v>292.7741230004056</v>
      </c>
      <c r="F24" s="87">
        <v>290.6797298012311</v>
      </c>
      <c r="G24" s="106">
        <v>301.19578828550766</v>
      </c>
      <c r="H24" s="95">
        <f>AVERAGE(B24:F24)</f>
        <v>293.810296477892</v>
      </c>
      <c r="I24" s="95">
        <f>(H24/G24-1)*100</f>
        <v>-2.4520567998828957</v>
      </c>
      <c r="J24" s="166">
        <v>336.0687473282052</v>
      </c>
      <c r="K24" s="157">
        <v>289.4514390528429</v>
      </c>
      <c r="L24" s="95">
        <f>(K24/J24-1)*100</f>
        <v>-13.871360739722627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3"/>
      <c r="K25" s="150"/>
      <c r="L25" s="28"/>
      <c r="M25" s="4"/>
      <c r="N25" s="4"/>
      <c r="O25" s="4"/>
    </row>
    <row r="26" spans="1:15" ht="15">
      <c r="A26" s="70" t="s">
        <v>20</v>
      </c>
      <c r="B26" s="106">
        <v>496</v>
      </c>
      <c r="C26" s="106">
        <v>496</v>
      </c>
      <c r="D26" s="106">
        <v>496</v>
      </c>
      <c r="E26" s="106">
        <v>486</v>
      </c>
      <c r="F26" s="106">
        <v>486</v>
      </c>
      <c r="G26" s="106">
        <v>499.6</v>
      </c>
      <c r="H26" s="106">
        <f>AVERAGE(B26:F26)</f>
        <v>492</v>
      </c>
      <c r="I26" s="95">
        <f aca="true" t="shared" si="2" ref="I26:I31">(H26/G26-1)*100</f>
        <v>-1.521216973578865</v>
      </c>
      <c r="J26" s="166">
        <v>562.1</v>
      </c>
      <c r="K26" s="157">
        <v>499.86</v>
      </c>
      <c r="L26" s="95">
        <f aca="true" t="shared" si="3" ref="L26:L31">(K26/J26-1)*100</f>
        <v>-11.072762853584772</v>
      </c>
      <c r="M26" s="4"/>
      <c r="N26" s="4"/>
      <c r="O26" s="4"/>
    </row>
    <row r="27" spans="1:12" ht="15">
      <c r="A27" s="72" t="s">
        <v>21</v>
      </c>
      <c r="B27" s="90">
        <v>493</v>
      </c>
      <c r="C27" s="90">
        <v>493</v>
      </c>
      <c r="D27" s="90">
        <v>493</v>
      </c>
      <c r="E27" s="90">
        <v>483</v>
      </c>
      <c r="F27" s="90">
        <v>483</v>
      </c>
      <c r="G27" s="90">
        <v>496.6</v>
      </c>
      <c r="H27" s="90">
        <f>AVERAGE(B27:F27)</f>
        <v>489</v>
      </c>
      <c r="I27" s="28">
        <f t="shared" si="2"/>
        <v>-1.5304067660088627</v>
      </c>
      <c r="J27" s="163">
        <v>559.05</v>
      </c>
      <c r="K27" s="150">
        <v>496.29</v>
      </c>
      <c r="L27" s="28">
        <f t="shared" si="3"/>
        <v>-11.226187281996236</v>
      </c>
    </row>
    <row r="28" spans="1:12" ht="15">
      <c r="A28" s="70" t="s">
        <v>22</v>
      </c>
      <c r="B28" s="106">
        <v>490</v>
      </c>
      <c r="C28" s="106">
        <v>490</v>
      </c>
      <c r="D28" s="106">
        <v>490</v>
      </c>
      <c r="E28" s="106">
        <v>481</v>
      </c>
      <c r="F28" s="106">
        <v>481</v>
      </c>
      <c r="G28" s="106">
        <v>493.6</v>
      </c>
      <c r="H28" s="106">
        <f>AVERAGE(B28:F28)</f>
        <v>486.4</v>
      </c>
      <c r="I28" s="106">
        <f t="shared" si="2"/>
        <v>-1.4586709886547866</v>
      </c>
      <c r="J28" s="166">
        <v>547.43</v>
      </c>
      <c r="K28" s="157">
        <v>493.62</v>
      </c>
      <c r="L28" s="106">
        <f t="shared" si="3"/>
        <v>-9.829567250607374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3"/>
      <c r="K29" s="150"/>
      <c r="L29" s="90"/>
    </row>
    <row r="30" spans="1:12" ht="15">
      <c r="A30" s="70" t="s">
        <v>64</v>
      </c>
      <c r="B30" s="106">
        <v>492.5</v>
      </c>
      <c r="C30" s="106">
        <v>492.5</v>
      </c>
      <c r="D30" s="106">
        <v>492.5</v>
      </c>
      <c r="E30" s="106">
        <v>492.5</v>
      </c>
      <c r="F30" s="106">
        <v>492.5</v>
      </c>
      <c r="G30" s="106">
        <v>492.5</v>
      </c>
      <c r="H30" s="106">
        <f>AVERAGE(B30:F30)</f>
        <v>492.5</v>
      </c>
      <c r="I30" s="106">
        <f t="shared" si="2"/>
        <v>0</v>
      </c>
      <c r="J30" s="166">
        <v>417.95454545454544</v>
      </c>
      <c r="K30" s="157">
        <v>495.45454545454544</v>
      </c>
      <c r="L30" s="106">
        <f t="shared" si="3"/>
        <v>18.54268624252311</v>
      </c>
    </row>
    <row r="31" spans="1:12" ht="15">
      <c r="A31" s="93" t="s">
        <v>65</v>
      </c>
      <c r="B31" s="83">
        <v>485</v>
      </c>
      <c r="C31" s="83">
        <v>485</v>
      </c>
      <c r="D31" s="83">
        <v>485</v>
      </c>
      <c r="E31" s="83">
        <v>485</v>
      </c>
      <c r="F31" s="83">
        <v>487.5</v>
      </c>
      <c r="G31" s="83">
        <v>485</v>
      </c>
      <c r="H31" s="122">
        <f>AVERAGE(B31:F31)</f>
        <v>485.5</v>
      </c>
      <c r="I31" s="83">
        <f t="shared" si="2"/>
        <v>0.10309278350515427</v>
      </c>
      <c r="J31" s="170">
        <v>412.95454545454544</v>
      </c>
      <c r="K31" s="158">
        <v>491.9318181818182</v>
      </c>
      <c r="L31" s="83">
        <f t="shared" si="3"/>
        <v>19.124931205283445</v>
      </c>
    </row>
    <row r="32" spans="1:12" ht="15.75" customHeight="1">
      <c r="A32" s="191" t="s">
        <v>75</v>
      </c>
      <c r="B32" s="191"/>
      <c r="C32" s="191"/>
      <c r="D32" s="191"/>
      <c r="E32" s="85"/>
      <c r="F32" s="85"/>
      <c r="G32" s="192" t="s">
        <v>0</v>
      </c>
      <c r="H32" s="192"/>
      <c r="I32" s="192"/>
      <c r="J32" s="86"/>
      <c r="K32" s="86"/>
      <c r="L32" s="86"/>
    </row>
    <row r="33" spans="1:12" ht="15">
      <c r="A33" s="185" t="s">
        <v>78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spans="1:12" ht="1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3" ht="15.75">
      <c r="A35" s="171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0 H6 H22:H24 H10" formulaRange="1" unlockedFormula="1"/>
    <ignoredError sqref="K25 L20:L26 L6:L10 I26:I31 I25 I10 I22:I24 I6 I20" unlockedFormula="1"/>
    <ignoredError sqref="H7:H9 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7" t="s">
        <v>82</v>
      </c>
      <c r="C2" s="187"/>
      <c r="D2" s="187"/>
      <c r="E2" s="187"/>
      <c r="F2" s="187"/>
      <c r="G2" s="193" t="s">
        <v>2</v>
      </c>
      <c r="H2" s="193"/>
      <c r="I2" s="193"/>
      <c r="J2" s="20"/>
      <c r="K2" s="21"/>
      <c r="L2" s="22"/>
    </row>
    <row r="3" spans="1:12" ht="15" customHeight="1">
      <c r="A3" s="19"/>
      <c r="B3" s="187"/>
      <c r="C3" s="187"/>
      <c r="D3" s="187"/>
      <c r="E3" s="187"/>
      <c r="F3" s="187"/>
      <c r="G3" s="193"/>
      <c r="H3" s="193"/>
      <c r="I3" s="193"/>
      <c r="J3" s="190" t="s">
        <v>3</v>
      </c>
      <c r="K3" s="190"/>
      <c r="L3" s="190"/>
    </row>
    <row r="4" spans="1:12" ht="15" customHeight="1">
      <c r="A4" s="196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4"/>
      <c r="H4" s="195"/>
      <c r="I4" s="193"/>
      <c r="J4" s="197" t="s">
        <v>81</v>
      </c>
      <c r="K4" s="198"/>
      <c r="L4" s="199"/>
    </row>
    <row r="5" spans="1:12" ht="15" customHeight="1">
      <c r="A5" s="196"/>
      <c r="B5" s="113">
        <v>17</v>
      </c>
      <c r="C5" s="113">
        <v>18</v>
      </c>
      <c r="D5" s="113">
        <v>19</v>
      </c>
      <c r="E5" s="113">
        <v>20</v>
      </c>
      <c r="F5" s="113">
        <v>21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248.3629</v>
      </c>
      <c r="C8" s="111">
        <v>245.6071</v>
      </c>
      <c r="D8" s="28">
        <v>243.7125</v>
      </c>
      <c r="E8" s="111">
        <v>246.8128</v>
      </c>
      <c r="F8" s="28">
        <v>245.2626</v>
      </c>
      <c r="G8" s="28">
        <v>263.96734000000004</v>
      </c>
      <c r="H8" s="28">
        <f aca="true" t="shared" si="0" ref="H8:H15">AVERAGE(B8:F8)</f>
        <v>245.95158</v>
      </c>
      <c r="I8" s="28">
        <f aca="true" t="shared" si="1" ref="I8:I15">(H8/G8-1)*100</f>
        <v>-6.824995849865378</v>
      </c>
      <c r="J8" s="123">
        <v>197.67</v>
      </c>
      <c r="K8" s="124">
        <v>265.68</v>
      </c>
      <c r="L8" s="28">
        <f>(K8/J8-1)*100</f>
        <v>34.40582789497648</v>
      </c>
    </row>
    <row r="9" spans="1:12" ht="15" customHeight="1">
      <c r="A9" s="33" t="s">
        <v>25</v>
      </c>
      <c r="B9" s="87">
        <v>562</v>
      </c>
      <c r="C9" s="29">
        <v>556</v>
      </c>
      <c r="D9" s="87">
        <v>545</v>
      </c>
      <c r="E9" s="29">
        <v>542</v>
      </c>
      <c r="F9" s="87">
        <v>540</v>
      </c>
      <c r="G9" s="87">
        <v>569.8</v>
      </c>
      <c r="H9" s="87">
        <f>AVERAGE(B9:F9)</f>
        <v>549</v>
      </c>
      <c r="I9" s="87">
        <f>(H9/G9-1)*100</f>
        <v>-3.650403650403644</v>
      </c>
      <c r="J9" s="125">
        <v>325.9</v>
      </c>
      <c r="K9" s="125">
        <v>531.8</v>
      </c>
      <c r="L9" s="87">
        <f>(K9/J9-1)*100</f>
        <v>63.17888922982511</v>
      </c>
    </row>
    <row r="10" spans="1:12" ht="15" customHeight="1">
      <c r="A10" s="50" t="s">
        <v>26</v>
      </c>
      <c r="B10" s="28">
        <v>583.311</v>
      </c>
      <c r="C10" s="111">
        <v>578.4424</v>
      </c>
      <c r="D10" s="28">
        <v>565.2146</v>
      </c>
      <c r="E10" s="111">
        <v>563.3774</v>
      </c>
      <c r="F10" s="28">
        <v>560.8053</v>
      </c>
      <c r="G10" s="28">
        <v>596.46534</v>
      </c>
      <c r="H10" s="28">
        <f t="shared" si="0"/>
        <v>570.23014</v>
      </c>
      <c r="I10" s="28">
        <f t="shared" si="1"/>
        <v>-4.398445012747931</v>
      </c>
      <c r="J10" s="124">
        <v>310</v>
      </c>
      <c r="K10" s="124">
        <v>538.48</v>
      </c>
      <c r="L10" s="28">
        <f>(K10/J10-1)*100</f>
        <v>73.70322580645161</v>
      </c>
    </row>
    <row r="11" spans="1:12" ht="15" customHeight="1">
      <c r="A11" s="33" t="s">
        <v>50</v>
      </c>
      <c r="B11" s="87">
        <v>757.0602807597027</v>
      </c>
      <c r="C11" s="29">
        <v>781.6177689375104</v>
      </c>
      <c r="D11" s="87">
        <v>773.9260242162879</v>
      </c>
      <c r="E11" s="29">
        <v>746.0763257888651</v>
      </c>
      <c r="F11" s="87">
        <v>729.5555922682968</v>
      </c>
      <c r="G11" s="87">
        <v>781.2744368956627</v>
      </c>
      <c r="H11" s="87">
        <f t="shared" si="0"/>
        <v>757.6471983941326</v>
      </c>
      <c r="I11" s="87">
        <f t="shared" si="1"/>
        <v>-3.0241919338115264</v>
      </c>
      <c r="J11" s="125">
        <v>326.8739825853685</v>
      </c>
      <c r="K11" s="125">
        <v>672.0993811948805</v>
      </c>
      <c r="L11" s="87">
        <f>(K11/J11-1)*100</f>
        <v>105.61421740543415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5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9">
        <v>270</v>
      </c>
      <c r="C13" s="29">
        <v>270</v>
      </c>
      <c r="D13" s="87">
        <v>270</v>
      </c>
      <c r="E13" s="29">
        <v>270</v>
      </c>
      <c r="F13" s="87">
        <v>270</v>
      </c>
      <c r="G13" s="87">
        <v>270</v>
      </c>
      <c r="H13" s="29">
        <f>AVERAGE(B13:F13)</f>
        <v>270</v>
      </c>
      <c r="I13" s="29">
        <f>(H13/G13-1)*100</f>
        <v>0</v>
      </c>
      <c r="J13" s="107">
        <v>148</v>
      </c>
      <c r="K13" s="107">
        <v>270</v>
      </c>
      <c r="L13" s="87">
        <f aca="true" t="shared" si="2" ref="L13:L22">(K13/J13-1)*100</f>
        <v>82.43243243243244</v>
      </c>
    </row>
    <row r="14" spans="1:12" ht="15" customHeight="1">
      <c r="A14" s="114" t="s">
        <v>28</v>
      </c>
      <c r="B14" s="28">
        <v>1674.8498</v>
      </c>
      <c r="C14" s="111">
        <v>1668.236</v>
      </c>
      <c r="D14" s="28">
        <v>1619.7343</v>
      </c>
      <c r="E14" s="28">
        <v>1604.0815</v>
      </c>
      <c r="F14" s="28">
        <v>1598.129</v>
      </c>
      <c r="G14" s="28">
        <v>1602.31782</v>
      </c>
      <c r="H14" s="28">
        <f>AVERAGE(B14:F14)</f>
        <v>1633.00612</v>
      </c>
      <c r="I14" s="28">
        <f>(H14/G14-1)*100</f>
        <v>1.9152442553500348</v>
      </c>
      <c r="J14" s="108">
        <v>568.23</v>
      </c>
      <c r="K14" s="108">
        <v>1390.55</v>
      </c>
      <c r="L14" s="28">
        <f t="shared" si="2"/>
        <v>144.71604807912288</v>
      </c>
    </row>
    <row r="15" spans="1:12" ht="15" customHeight="1">
      <c r="A15" s="115" t="s">
        <v>29</v>
      </c>
      <c r="B15" s="29">
        <v>1520.5264</v>
      </c>
      <c r="C15" s="29">
        <v>1513.9126</v>
      </c>
      <c r="D15" s="87">
        <v>1465.4109</v>
      </c>
      <c r="E15" s="29">
        <v>1604.0815</v>
      </c>
      <c r="F15" s="87">
        <v>1443.8056</v>
      </c>
      <c r="G15" s="87">
        <v>1487.85394</v>
      </c>
      <c r="H15" s="29">
        <f t="shared" si="0"/>
        <v>1509.5474</v>
      </c>
      <c r="I15" s="29">
        <f t="shared" si="1"/>
        <v>1.458036936071827</v>
      </c>
      <c r="J15" s="109">
        <v>577.67</v>
      </c>
      <c r="K15" s="109">
        <v>1283.88</v>
      </c>
      <c r="L15" s="87">
        <f t="shared" si="2"/>
        <v>122.25145844513308</v>
      </c>
    </row>
    <row r="16" spans="1:12" ht="15" customHeight="1">
      <c r="A16" s="114" t="s">
        <v>30</v>
      </c>
      <c r="B16" s="111">
        <v>1638.9462</v>
      </c>
      <c r="C16" s="111">
        <v>1641.3374</v>
      </c>
      <c r="D16" s="28">
        <v>1607.9726</v>
      </c>
      <c r="E16" s="91">
        <v>1584.0136</v>
      </c>
      <c r="F16" s="28">
        <v>1577.9213</v>
      </c>
      <c r="G16" s="28">
        <v>1604.4552749999998</v>
      </c>
      <c r="H16" s="111">
        <f>AVERAGE(B16:F16)</f>
        <v>1610.03822</v>
      </c>
      <c r="I16" s="111">
        <f>(H16/G16-1)*100</f>
        <v>0.3479651372644277</v>
      </c>
      <c r="J16" s="108">
        <v>679.8</v>
      </c>
      <c r="K16" s="108">
        <v>1423.88</v>
      </c>
      <c r="L16" s="28">
        <f t="shared" si="2"/>
        <v>109.45572227125626</v>
      </c>
    </row>
    <row r="17" spans="1:12" ht="15" customHeight="1">
      <c r="A17" s="115" t="s">
        <v>31</v>
      </c>
      <c r="B17" s="29">
        <v>1410</v>
      </c>
      <c r="C17" s="29">
        <v>1400</v>
      </c>
      <c r="D17" s="87">
        <v>1365</v>
      </c>
      <c r="E17" s="29">
        <v>1360</v>
      </c>
      <c r="F17" s="87">
        <v>1368</v>
      </c>
      <c r="G17" s="87">
        <v>1376.2</v>
      </c>
      <c r="H17" s="29">
        <f aca="true" t="shared" si="3" ref="H17:H22">AVERAGE(B17:F17)</f>
        <v>1380.6</v>
      </c>
      <c r="I17" s="29">
        <f aca="true" t="shared" si="4" ref="I17:I22">(H17/G17-1)*100</f>
        <v>0.3197209707891169</v>
      </c>
      <c r="J17" s="109">
        <v>588</v>
      </c>
      <c r="K17" s="109">
        <v>1241.95</v>
      </c>
      <c r="L17" s="87">
        <f t="shared" si="2"/>
        <v>111.21598639455783</v>
      </c>
    </row>
    <row r="18" spans="1:12" ht="15" customHeight="1">
      <c r="A18" s="114" t="s">
        <v>32</v>
      </c>
      <c r="B18" s="111">
        <v>1640</v>
      </c>
      <c r="C18" s="28">
        <v>1630</v>
      </c>
      <c r="D18" s="28">
        <v>1610</v>
      </c>
      <c r="E18" s="91">
        <v>1610</v>
      </c>
      <c r="F18" s="28">
        <v>1590</v>
      </c>
      <c r="G18" s="28">
        <v>1625</v>
      </c>
      <c r="H18" s="111">
        <f t="shared" si="3"/>
        <v>1616</v>
      </c>
      <c r="I18" s="111">
        <f t="shared" si="4"/>
        <v>-0.5538461538461492</v>
      </c>
      <c r="J18" s="108">
        <v>732.5</v>
      </c>
      <c r="K18" s="108">
        <v>1611</v>
      </c>
      <c r="L18" s="28">
        <f t="shared" si="2"/>
        <v>119.93174061433449</v>
      </c>
    </row>
    <row r="19" spans="1:12" ht="15" customHeight="1">
      <c r="A19" s="115" t="s">
        <v>33</v>
      </c>
      <c r="B19" s="29">
        <v>1510</v>
      </c>
      <c r="C19" s="87">
        <v>1510</v>
      </c>
      <c r="D19" s="87">
        <v>1510</v>
      </c>
      <c r="E19" s="29">
        <v>1510</v>
      </c>
      <c r="F19" s="87">
        <v>1500</v>
      </c>
      <c r="G19" s="87">
        <v>1506</v>
      </c>
      <c r="H19" s="29">
        <f t="shared" si="3"/>
        <v>1508</v>
      </c>
      <c r="I19" s="29">
        <f t="shared" si="4"/>
        <v>0.13280212483399723</v>
      </c>
      <c r="J19" s="109">
        <v>685</v>
      </c>
      <c r="K19" s="109">
        <v>1510.5</v>
      </c>
      <c r="L19" s="87">
        <f t="shared" si="2"/>
        <v>120.5109489051095</v>
      </c>
    </row>
    <row r="20" spans="1:12" ht="15" customHeight="1">
      <c r="A20" s="114" t="s">
        <v>34</v>
      </c>
      <c r="B20" s="111">
        <v>1602.5252</v>
      </c>
      <c r="C20" s="28">
        <v>1604.8632</v>
      </c>
      <c r="D20" s="28">
        <v>1589.6307</v>
      </c>
      <c r="E20" s="91">
        <v>1584.0136</v>
      </c>
      <c r="F20" s="28">
        <v>1584.0136</v>
      </c>
      <c r="G20" s="28">
        <v>1613.560225</v>
      </c>
      <c r="H20" s="111">
        <f t="shared" si="3"/>
        <v>1593.00926</v>
      </c>
      <c r="I20" s="111">
        <f t="shared" si="4"/>
        <v>-1.2736410257014108</v>
      </c>
      <c r="J20" s="108">
        <v>758.75</v>
      </c>
      <c r="K20" s="108">
        <v>1365.81</v>
      </c>
      <c r="L20" s="28">
        <f t="shared" si="2"/>
        <v>80.00790774299836</v>
      </c>
    </row>
    <row r="21" spans="1:12" ht="15" customHeight="1">
      <c r="A21" s="115" t="s">
        <v>35</v>
      </c>
      <c r="B21" s="29">
        <v>1829.8346</v>
      </c>
      <c r="C21" s="87">
        <v>1829.8346</v>
      </c>
      <c r="D21" s="87">
        <v>1829.8346</v>
      </c>
      <c r="E21" s="29">
        <v>1829.8346</v>
      </c>
      <c r="F21" s="87">
        <v>1829.8346</v>
      </c>
      <c r="G21" s="87">
        <v>1829.8345999999997</v>
      </c>
      <c r="H21" s="29">
        <f t="shared" si="3"/>
        <v>1829.8345999999997</v>
      </c>
      <c r="I21" s="29">
        <f t="shared" si="4"/>
        <v>0</v>
      </c>
      <c r="J21" s="109">
        <v>962.68</v>
      </c>
      <c r="K21" s="109">
        <v>1745.85</v>
      </c>
      <c r="L21" s="87">
        <f t="shared" si="2"/>
        <v>81.35309760252628</v>
      </c>
    </row>
    <row r="22" spans="1:12" ht="15" customHeight="1">
      <c r="A22" s="114" t="s">
        <v>36</v>
      </c>
      <c r="B22" s="111">
        <v>2028.2504</v>
      </c>
      <c r="C22" s="28">
        <v>2028.2504</v>
      </c>
      <c r="D22" s="28">
        <v>2028.2504</v>
      </c>
      <c r="E22" s="111">
        <v>2028.2504</v>
      </c>
      <c r="F22" s="28">
        <v>2028.2504</v>
      </c>
      <c r="G22" s="28">
        <v>2028.2504000000001</v>
      </c>
      <c r="H22" s="111">
        <f t="shared" si="3"/>
        <v>2028.2504000000001</v>
      </c>
      <c r="I22" s="111">
        <f t="shared" si="4"/>
        <v>0</v>
      </c>
      <c r="J22" s="108">
        <v>1161.1</v>
      </c>
      <c r="K22" s="126">
        <v>1944.26</v>
      </c>
      <c r="L22" s="28">
        <f t="shared" si="2"/>
        <v>67.44983205580917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29"/>
      <c r="I23" s="29"/>
      <c r="J23" s="107"/>
      <c r="K23" s="107"/>
      <c r="L23" s="107"/>
    </row>
    <row r="24" spans="1:12" ht="15" customHeight="1">
      <c r="A24" s="114" t="s">
        <v>38</v>
      </c>
      <c r="B24" s="111">
        <v>375.6672</v>
      </c>
      <c r="C24" s="28">
        <v>376.99</v>
      </c>
      <c r="D24" s="28">
        <v>382.0606</v>
      </c>
      <c r="E24" s="111">
        <v>376.3286</v>
      </c>
      <c r="F24" s="28">
        <v>378.0923</v>
      </c>
      <c r="G24" s="28">
        <v>388.67449999999997</v>
      </c>
      <c r="H24" s="111">
        <f>AVERAGE(B24:F24)</f>
        <v>377.82774</v>
      </c>
      <c r="I24" s="111">
        <f>(H24/G24-1)*100</f>
        <v>-2.790705333125776</v>
      </c>
      <c r="J24" s="110">
        <v>224.79</v>
      </c>
      <c r="K24" s="28">
        <v>354.91</v>
      </c>
      <c r="L24" s="111">
        <f>(K24/J24-1)*100</f>
        <v>57.88513723920106</v>
      </c>
    </row>
    <row r="25" spans="1:12" ht="15" customHeight="1">
      <c r="A25" s="115" t="s">
        <v>39</v>
      </c>
      <c r="B25" s="29">
        <v>453</v>
      </c>
      <c r="C25" s="87">
        <v>457.7</v>
      </c>
      <c r="D25" s="87">
        <v>453.5</v>
      </c>
      <c r="E25" s="29">
        <v>453.4</v>
      </c>
      <c r="F25" s="87">
        <v>447.4</v>
      </c>
      <c r="G25" s="87">
        <v>465.5</v>
      </c>
      <c r="H25" s="29">
        <f>AVERAGE(B25:F25)</f>
        <v>453</v>
      </c>
      <c r="I25" s="29">
        <f>(H25/G25-1)*100</f>
        <v>-2.685284640171859</v>
      </c>
      <c r="J25" s="106">
        <v>331.97</v>
      </c>
      <c r="K25" s="106">
        <v>445.9</v>
      </c>
      <c r="L25" s="87">
        <f>(K25/J25-1)*100</f>
        <v>34.319366207789834</v>
      </c>
    </row>
    <row r="26" spans="1:12" ht="15" customHeight="1">
      <c r="A26" s="114" t="s">
        <v>40</v>
      </c>
      <c r="B26" s="111">
        <v>374.5649</v>
      </c>
      <c r="C26" s="28">
        <v>379.4151</v>
      </c>
      <c r="D26" s="28">
        <v>373.6831</v>
      </c>
      <c r="E26" s="111">
        <v>375.6672</v>
      </c>
      <c r="F26" s="28">
        <v>367.5102</v>
      </c>
      <c r="G26" s="28">
        <v>385.8085</v>
      </c>
      <c r="H26" s="111">
        <f>AVERAGE(B26:F26)</f>
        <v>374.1681</v>
      </c>
      <c r="I26" s="111">
        <f>(H26/G26-1)*100</f>
        <v>-3.017144515996928</v>
      </c>
      <c r="J26" s="105">
        <v>221.61</v>
      </c>
      <c r="K26" s="105">
        <v>357.49</v>
      </c>
      <c r="L26" s="111">
        <v>374.8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62</v>
      </c>
      <c r="H27" s="127" t="s">
        <v>62</v>
      </c>
      <c r="I27" s="127" t="s">
        <v>62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2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2543.0060999999996</v>
      </c>
      <c r="C29" s="87">
        <v>2573.8705</v>
      </c>
      <c r="D29" s="135">
        <v>2577.1774</v>
      </c>
      <c r="E29" s="106">
        <v>2570.5636</v>
      </c>
      <c r="F29" s="135">
        <v>2594.26305</v>
      </c>
      <c r="G29" s="135">
        <v>2585.3344199999997</v>
      </c>
      <c r="H29" s="87">
        <f>AVERAGE(B29:F29)</f>
        <v>2571.7761299999997</v>
      </c>
      <c r="I29" s="87">
        <f>(H29/G29-1)*100</f>
        <v>-0.5244308007162912</v>
      </c>
      <c r="J29" s="139">
        <v>1992.4859857142853</v>
      </c>
      <c r="K29" s="139">
        <v>2658.852580952381</v>
      </c>
      <c r="L29" s="139">
        <f>(K29/J29-1)*100</f>
        <v>33.44397903000606</v>
      </c>
    </row>
    <row r="30" spans="1:12" ht="15" customHeight="1">
      <c r="A30" s="130" t="s">
        <v>73</v>
      </c>
      <c r="B30" s="28">
        <v>3040.69455</v>
      </c>
      <c r="C30" s="28">
        <v>3024.7111999999997</v>
      </c>
      <c r="D30" s="136">
        <v>3010.93245</v>
      </c>
      <c r="E30" s="136">
        <v>2992.7445</v>
      </c>
      <c r="F30" s="136">
        <v>3025.26235</v>
      </c>
      <c r="G30" s="136">
        <v>3009.3892299999998</v>
      </c>
      <c r="H30" s="28">
        <f>AVERAGE(B30:F30)</f>
        <v>3018.86901</v>
      </c>
      <c r="I30" s="28">
        <f>(H30/G30-1)*100</f>
        <v>0.31500677630855733</v>
      </c>
      <c r="J30" s="140">
        <v>2581.245411904762</v>
      </c>
      <c r="K30" s="140">
        <v>3075.3907547619046</v>
      </c>
      <c r="L30" s="140">
        <f>(K30/J30-1)*100</f>
        <v>19.143679271181767</v>
      </c>
    </row>
    <row r="31" spans="1:12" ht="18">
      <c r="A31" s="134" t="s">
        <v>74</v>
      </c>
      <c r="B31" s="137">
        <v>2395.2979</v>
      </c>
      <c r="C31" s="137">
        <v>2439.3899</v>
      </c>
      <c r="D31" s="137">
        <v>2446.0037</v>
      </c>
      <c r="E31" s="137">
        <v>2474.6635</v>
      </c>
      <c r="F31" s="137">
        <v>2518.20435</v>
      </c>
      <c r="G31" s="137">
        <v>2459.45176</v>
      </c>
      <c r="H31" s="137">
        <f>AVERAGE(B31:F31)</f>
        <v>2454.71187</v>
      </c>
      <c r="I31" s="137">
        <f>(H31/G31-1)*100</f>
        <v>-0.1927214055216897</v>
      </c>
      <c r="J31" s="141">
        <v>1027.789769047619</v>
      </c>
      <c r="K31" s="141">
        <v>2330.367180952381</v>
      </c>
      <c r="L31" s="141">
        <f>(K31/J31-1)*100</f>
        <v>126.73578304946251</v>
      </c>
    </row>
    <row r="32" spans="1:12" ht="18">
      <c r="A32" s="200" t="s">
        <v>75</v>
      </c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</row>
    <row r="33" spans="1:12" ht="18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ht="18">
      <c r="A34" s="17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I25 H25 H8:H14 H26:H31 H21:H22 H19 H17 H23 H16 H24 H18 H20 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2021-05-24T16:38:55Z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