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174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<sst xmlns="http://schemas.openxmlformats.org/spreadsheetml/2006/main" count="194" uniqueCount="83">
  <si>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</si>
  <si>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</si>
  <si>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</si>
  <si>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</si>
  <si>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</si>
  <si>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</si>
  <si>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</si>
  <si>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</si>
  <si>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</si>
  <si>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</si>
  <si>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</si>
  <si>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</si>
  <si>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</si>
  <si>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</si>
  <si>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</si>
  <si>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</si>
  <si>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</si>
  <si>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</si>
  <si>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</si>
  <si>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</si>
  <si>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</si>
  <si>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</si>
  <si>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</si>
  <si>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</si>
  <si>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</si>
  <si>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</si>
  <si>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</si>
  <si>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</si>
  <si>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</si>
  <si>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</si>
  <si>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</si>
  <si>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</si>
  <si>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</si>
  <si>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</si>
  <si>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</si>
  <si>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</si>
  <si>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</si>
  <si>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</si>
  <si>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</si>
  <si>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</si>
  <si>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</si>
  <si>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</si>
  <si>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</si>
  <si>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</si>
  <si>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</si>
  <si>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</si>
  <si>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</si>
  <si>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</si>
  <si>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</si>
  <si>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</si>
  <si>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</si>
  <si>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</si>
  <si>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</si>
  <si>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</si>
  <si>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</si>
  <si>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</si>
  <si>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</si>
  <si>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</si>
  <si>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</si>
  <si>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</si>
  <si>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</si>
  <si>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</si>
  <si>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</si>
  <si>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</si>
  <si>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</si>
  <si>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</si>
  <si>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</si>
  <si>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</si>
  <si>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</si>
  <si>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</si>
  <si>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</si>
  <si>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</si>
  <si>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</si>
  <si>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</si>
  <si>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</si>
  <si>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Fuente: elaborado por Odepa con datos de los Mercados de Materias Primas y de Thomson Reuters.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</si>
  <si>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</si>
  <si>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</si>
  <si>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</si>
  <si>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Adolfo Ochagavía Vial</t>
  </si>
  <si>
    <t>Director(s) y Representante Legal</t>
  </si>
  <si>
    <t>Abril</t>
  </si>
  <si>
    <t>Mayo 2021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</si>
</sst>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3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194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41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940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4"/>
      <c r="C22" s="174"/>
      <c r="D22" s="174"/>
      <c r="E22" s="174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2" t="s">
        <v>47</v>
      </c>
      <c r="B10" s="182"/>
      <c r="C10" s="182"/>
      <c r="D10" s="183"/>
      <c r="E10" s="182"/>
      <c r="F10" s="182"/>
      <c r="G10" s="59"/>
      <c r="H10" s="58"/>
    </row>
    <row r="11" spans="1:8" ht="18">
      <c r="A11" s="184" t="s">
        <v>49</v>
      </c>
      <c r="B11" s="184"/>
      <c r="C11" s="184"/>
      <c r="D11" s="184"/>
      <c r="E11" s="184"/>
      <c r="F11" s="184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79" t="s">
        <v>43</v>
      </c>
      <c r="B13" s="179"/>
      <c r="C13" s="179"/>
      <c r="D13" s="180"/>
      <c r="E13" s="179"/>
      <c r="F13" s="179"/>
      <c r="G13" s="61"/>
      <c r="H13" s="58"/>
    </row>
    <row r="14" spans="1:8" ht="18">
      <c r="A14" s="177" t="s">
        <v>44</v>
      </c>
      <c r="B14" s="177"/>
      <c r="C14" s="177"/>
      <c r="D14" s="178"/>
      <c r="E14" s="177"/>
      <c r="F14" s="177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77" t="s">
        <v>80</v>
      </c>
      <c r="B18" s="177"/>
      <c r="C18" s="177"/>
      <c r="D18" s="178"/>
      <c r="E18" s="177"/>
      <c r="F18" s="177"/>
      <c r="G18" s="64"/>
      <c r="H18" s="58"/>
      <c r="I18" s="58"/>
      <c r="J18" s="58"/>
      <c r="K18" s="58"/>
      <c r="L18" s="58"/>
    </row>
    <row r="19" spans="1:12" ht="18">
      <c r="A19" s="179" t="s">
        <v>79</v>
      </c>
      <c r="B19" s="179"/>
      <c r="C19" s="179"/>
      <c r="D19" s="180"/>
      <c r="E19" s="179"/>
      <c r="F19" s="179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77" t="s">
        <v>45</v>
      </c>
      <c r="B22" s="177"/>
      <c r="C22" s="177"/>
      <c r="D22" s="178"/>
      <c r="E22" s="177"/>
      <c r="F22" s="177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1" t="s">
        <v>0</v>
      </c>
      <c r="B24" s="181"/>
      <c r="C24" s="181"/>
      <c r="D24" s="181"/>
      <c r="E24" s="181"/>
      <c r="F24" s="181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5" t="s">
        <v>48</v>
      </c>
      <c r="C36" s="175"/>
      <c r="D36" s="175"/>
    </row>
    <row r="37" spans="2:4" ht="18">
      <c r="B37" s="175" t="s">
        <v>56</v>
      </c>
      <c r="C37" s="175"/>
      <c r="D37" s="12"/>
    </row>
    <row r="38" spans="2:4" ht="18">
      <c r="B38" s="175" t="s">
        <v>57</v>
      </c>
      <c r="C38" s="175"/>
      <c r="D38" s="12"/>
    </row>
    <row r="39" spans="2:4" ht="18">
      <c r="B39" s="176" t="s">
        <v>46</v>
      </c>
      <c r="C39" s="176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6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6"/>
      <c r="B2" s="187" t="s">
        <v>82</v>
      </c>
      <c r="C2" s="187"/>
      <c r="D2" s="187"/>
      <c r="E2" s="187"/>
      <c r="F2" s="187"/>
      <c r="G2" s="188" t="s">
        <v>2</v>
      </c>
      <c r="H2" s="188"/>
      <c r="I2" s="188"/>
      <c r="J2" s="188" t="s">
        <v>3</v>
      </c>
      <c r="K2" s="188"/>
      <c r="L2" s="188"/>
      <c r="M2" s="4"/>
      <c r="N2" s="4"/>
      <c r="O2" s="4"/>
    </row>
    <row r="3" spans="1:15" ht="15.75">
      <c r="A3" s="186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89"/>
      <c r="H3" s="188"/>
      <c r="I3" s="188"/>
      <c r="J3" s="190" t="s">
        <v>81</v>
      </c>
      <c r="K3" s="190"/>
      <c r="L3" s="190"/>
      <c r="M3" s="4"/>
      <c r="N3" s="4"/>
      <c r="O3" s="4"/>
    </row>
    <row r="4" spans="1:15" ht="15.75">
      <c r="A4" s="186"/>
      <c r="B4" s="45">
        <v>3</v>
      </c>
      <c r="C4" s="45">
        <v>4</v>
      </c>
      <c r="D4" s="45">
        <v>5</v>
      </c>
      <c r="E4" s="45">
        <v>6</v>
      </c>
      <c r="F4" s="45">
        <v>7</v>
      </c>
      <c r="G4" s="57" t="s">
        <v>52</v>
      </c>
      <c r="H4" s="55" t="s">
        <v>53</v>
      </c>
      <c r="I4" s="23" t="s">
        <v>9</v>
      </c>
      <c r="J4" s="24">
        <v>2020</v>
      </c>
      <c r="K4" s="24">
        <v>2021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273</v>
      </c>
      <c r="C6" s="95">
        <v>275</v>
      </c>
      <c r="D6" s="87">
        <v>277</v>
      </c>
      <c r="E6" s="87">
        <v>282</v>
      </c>
      <c r="F6" s="87">
        <v>288</v>
      </c>
      <c r="G6" s="87">
        <v>276.2</v>
      </c>
      <c r="H6" s="95">
        <f>AVERAGE(B6:F6)</f>
        <v>279</v>
      </c>
      <c r="I6" s="95">
        <f>(H6/G6-1)*100</f>
        <v>1.0137581462708267</v>
      </c>
      <c r="J6" s="159">
        <v>244.1</v>
      </c>
      <c r="K6" s="148">
        <v>266.9</v>
      </c>
      <c r="L6" s="95">
        <f>(K6/J6-1)*100</f>
        <v>9.3404342482589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2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1"/>
      <c r="K8" s="149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2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314.3</v>
      </c>
      <c r="C10" s="95">
        <v>318.5</v>
      </c>
      <c r="D10" s="95">
        <v>325.4</v>
      </c>
      <c r="E10" s="95">
        <v>328.5</v>
      </c>
      <c r="F10" s="172">
        <v>331.9</v>
      </c>
      <c r="G10" s="29">
        <v>317.3</v>
      </c>
      <c r="H10" s="95">
        <f aca="true" t="shared" si="0" ref="H10:H15">AVERAGE(B10:F10)</f>
        <v>323.71999999999997</v>
      </c>
      <c r="I10" s="95">
        <f aca="true" t="shared" si="1" ref="I10:I15">(H10/G10-1)*100</f>
        <v>2.023321777497622</v>
      </c>
      <c r="J10" s="159">
        <v>235.42</v>
      </c>
      <c r="K10" s="148">
        <v>292.58</v>
      </c>
      <c r="L10" s="95">
        <f>(K10/J10-1)*100</f>
        <v>24.28001019454591</v>
      </c>
      <c r="M10" s="4"/>
      <c r="N10" s="4"/>
      <c r="O10" s="4"/>
    </row>
    <row r="11" spans="1:15" ht="15">
      <c r="A11" s="34" t="s">
        <v>14</v>
      </c>
      <c r="B11" s="28">
        <v>311.4</v>
      </c>
      <c r="C11" s="28">
        <v>314.5</v>
      </c>
      <c r="D11" s="28">
        <v>321.4</v>
      </c>
      <c r="E11" s="28">
        <v>324.3</v>
      </c>
      <c r="F11" s="173">
        <v>328</v>
      </c>
      <c r="G11" s="28">
        <v>316.08</v>
      </c>
      <c r="H11" s="28">
        <f t="shared" si="0"/>
        <v>319.91999999999996</v>
      </c>
      <c r="I11" s="28">
        <f t="shared" si="1"/>
        <v>1.214882308276377</v>
      </c>
      <c r="J11" s="163">
        <v>236.8</v>
      </c>
      <c r="K11" s="150">
        <v>287.09</v>
      </c>
      <c r="L11" s="28">
        <f>(K11/J11-1)*100</f>
        <v>21.237331081081056</v>
      </c>
      <c r="M11" s="4"/>
      <c r="N11" s="4"/>
      <c r="O11" s="4"/>
    </row>
    <row r="12" spans="1:15" ht="15">
      <c r="A12" s="46" t="s">
        <v>59</v>
      </c>
      <c r="B12" s="169" t="s">
        <v>61</v>
      </c>
      <c r="C12" s="96" t="s">
        <v>61</v>
      </c>
      <c r="D12" s="169" t="s">
        <v>61</v>
      </c>
      <c r="E12" s="169" t="s">
        <v>61</v>
      </c>
      <c r="F12" s="169" t="s">
        <v>61</v>
      </c>
      <c r="G12" s="96" t="s">
        <v>61</v>
      </c>
      <c r="H12" s="169" t="s">
        <v>61</v>
      </c>
      <c r="I12" s="169" t="s">
        <v>61</v>
      </c>
      <c r="J12" s="169"/>
      <c r="K12" s="169" t="s">
        <v>61</v>
      </c>
      <c r="L12" s="96" t="s">
        <v>62</v>
      </c>
      <c r="M12" s="4"/>
      <c r="N12" s="4"/>
      <c r="O12" s="4"/>
    </row>
    <row r="13" spans="1:15" ht="15">
      <c r="A13" s="51" t="s">
        <v>60</v>
      </c>
      <c r="B13" s="143">
        <v>315.0798</v>
      </c>
      <c r="C13" s="88">
        <v>318.20304</v>
      </c>
      <c r="D13" s="143">
        <v>325.09254</v>
      </c>
      <c r="E13" s="143">
        <v>328.03206</v>
      </c>
      <c r="F13" s="88">
        <v>331.70646</v>
      </c>
      <c r="G13" s="121">
        <v>320.187216</v>
      </c>
      <c r="H13" s="143">
        <f t="shared" si="0"/>
        <v>323.62278</v>
      </c>
      <c r="I13" s="143">
        <f t="shared" si="1"/>
        <v>1.0729859995409763</v>
      </c>
      <c r="J13" s="165">
        <v>240.4676085714286</v>
      </c>
      <c r="K13" s="151">
        <v>289.40711714285715</v>
      </c>
      <c r="L13" s="88">
        <f>(K13/J13-1)*100</f>
        <v>20.351809069907034</v>
      </c>
      <c r="M13" s="4"/>
      <c r="N13" s="4"/>
      <c r="O13" s="4"/>
    </row>
    <row r="14" spans="1:15" ht="15">
      <c r="A14" s="35" t="s">
        <v>15</v>
      </c>
      <c r="B14" s="144">
        <v>309.5682</v>
      </c>
      <c r="C14" s="146">
        <v>312.69144</v>
      </c>
      <c r="D14" s="144">
        <v>319.58094</v>
      </c>
      <c r="E14" s="144">
        <v>322.52046</v>
      </c>
      <c r="F14" s="89">
        <v>326.19486</v>
      </c>
      <c r="G14" s="89">
        <v>316.512816</v>
      </c>
      <c r="H14" s="144">
        <f t="shared" si="0"/>
        <v>318.11118</v>
      </c>
      <c r="I14" s="144">
        <f t="shared" si="1"/>
        <v>0.504991873693994</v>
      </c>
      <c r="J14" s="164">
        <v>231.5440657142857</v>
      </c>
      <c r="K14" s="152">
        <v>285.7327171428571</v>
      </c>
      <c r="L14" s="89">
        <f>(K14/J14-1)*100</f>
        <v>23.4031700451514</v>
      </c>
      <c r="M14" s="4"/>
      <c r="N14" s="4"/>
      <c r="O14" s="4"/>
    </row>
    <row r="15" spans="1:15" ht="15">
      <c r="A15" s="36" t="s">
        <v>42</v>
      </c>
      <c r="B15" s="143">
        <v>305.8938</v>
      </c>
      <c r="C15" s="88">
        <v>309.01704</v>
      </c>
      <c r="D15" s="143">
        <v>315.90654</v>
      </c>
      <c r="E15" s="143">
        <v>318.84605999999997</v>
      </c>
      <c r="F15" s="88">
        <v>322.52046</v>
      </c>
      <c r="G15" s="88">
        <v>314.675616</v>
      </c>
      <c r="H15" s="143">
        <f t="shared" si="0"/>
        <v>314.43677999999994</v>
      </c>
      <c r="I15" s="143">
        <f t="shared" si="1"/>
        <v>-0.0758991125642372</v>
      </c>
      <c r="J15" s="165">
        <v>226.64486571428577</v>
      </c>
      <c r="K15" s="151">
        <v>283.8955171428571</v>
      </c>
      <c r="L15" s="88">
        <f>(K15/J15-1)*100</f>
        <v>25.26006986663574</v>
      </c>
      <c r="M15" s="4"/>
      <c r="N15" s="4"/>
      <c r="O15" s="4"/>
    </row>
    <row r="16" spans="1:15" ht="15">
      <c r="A16" s="37" t="s">
        <v>77</v>
      </c>
      <c r="B16" s="138" t="s">
        <v>61</v>
      </c>
      <c r="C16" s="138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8" t="s">
        <v>61</v>
      </c>
      <c r="I16" s="138" t="s">
        <v>61</v>
      </c>
      <c r="J16" s="159">
        <v>243.61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28" t="s">
        <v>61</v>
      </c>
      <c r="H17" s="91" t="s">
        <v>61</v>
      </c>
      <c r="I17" s="91" t="s">
        <v>61</v>
      </c>
      <c r="J17" s="160"/>
      <c r="K17" s="153"/>
      <c r="L17" s="44"/>
      <c r="M17" s="4"/>
      <c r="N17" s="4"/>
      <c r="O17" s="4"/>
    </row>
    <row r="18" spans="1:15" ht="15">
      <c r="A18" s="39" t="s">
        <v>58</v>
      </c>
      <c r="B18" s="138" t="s">
        <v>61</v>
      </c>
      <c r="C18" s="138" t="s">
        <v>61</v>
      </c>
      <c r="D18" s="138" t="s">
        <v>61</v>
      </c>
      <c r="E18" s="138" t="s">
        <v>61</v>
      </c>
      <c r="F18" s="138" t="s">
        <v>61</v>
      </c>
      <c r="G18" s="138" t="s">
        <v>61</v>
      </c>
      <c r="H18" s="138" t="s">
        <v>61</v>
      </c>
      <c r="I18" s="138" t="s">
        <v>61</v>
      </c>
      <c r="J18" s="147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28"/>
      <c r="C19" s="91"/>
      <c r="D19" s="91"/>
      <c r="E19" s="28"/>
      <c r="F19" s="28"/>
      <c r="G19" s="91" t="s">
        <v>61</v>
      </c>
      <c r="H19" s="91" t="s">
        <v>61</v>
      </c>
      <c r="I19" s="91" t="s">
        <v>61</v>
      </c>
      <c r="J19" s="162"/>
      <c r="K19" s="154"/>
      <c r="L19" s="44"/>
      <c r="M19" s="4"/>
      <c r="N19" s="4"/>
      <c r="O19" s="4"/>
    </row>
    <row r="20" spans="1:15" ht="15">
      <c r="A20" s="37" t="s">
        <v>17</v>
      </c>
      <c r="B20" s="95">
        <v>285</v>
      </c>
      <c r="C20" s="95">
        <v>280</v>
      </c>
      <c r="D20" s="95">
        <v>286</v>
      </c>
      <c r="E20" s="87">
        <v>285</v>
      </c>
      <c r="F20" s="87">
        <v>290</v>
      </c>
      <c r="G20" s="87">
        <v>276.2</v>
      </c>
      <c r="H20" s="95">
        <f>AVERAGE(B20:F20)</f>
        <v>285.2</v>
      </c>
      <c r="I20" s="95">
        <f>(H20/G20-1)*100</f>
        <v>3.258508327299059</v>
      </c>
      <c r="J20" s="167">
        <v>157.4</v>
      </c>
      <c r="K20" s="155">
        <v>256.5</v>
      </c>
      <c r="L20" s="95">
        <f>(K20/J20-1)*100</f>
        <v>62.96060991105463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 t="s">
        <v>61</v>
      </c>
      <c r="H21" s="91" t="s">
        <v>61</v>
      </c>
      <c r="I21" s="91" t="s">
        <v>61</v>
      </c>
      <c r="J21" s="163"/>
      <c r="K21" s="150"/>
      <c r="L21" s="28"/>
      <c r="M21" s="4"/>
      <c r="N21" s="4"/>
      <c r="O21" s="4"/>
    </row>
    <row r="22" spans="1:15" ht="15">
      <c r="A22" s="71" t="s">
        <v>18</v>
      </c>
      <c r="B22" s="95">
        <v>318.8</v>
      </c>
      <c r="C22" s="95">
        <v>321.75</v>
      </c>
      <c r="D22" s="95">
        <v>325.1</v>
      </c>
      <c r="E22" s="95">
        <v>327.56</v>
      </c>
      <c r="F22" s="87">
        <v>332.77</v>
      </c>
      <c r="G22" s="104">
        <v>306.90999999999997</v>
      </c>
      <c r="H22" s="95">
        <f>AVERAGE(B22:F22)</f>
        <v>325.196</v>
      </c>
      <c r="I22" s="95">
        <f>(H22/G22-1)*100</f>
        <v>5.958098465348161</v>
      </c>
      <c r="J22" s="167">
        <v>155.65</v>
      </c>
      <c r="K22" s="155">
        <v>275.84</v>
      </c>
      <c r="L22" s="95">
        <f>(K22/J22-1)*100</f>
        <v>77.21811757147444</v>
      </c>
      <c r="M22" s="4"/>
      <c r="N22" s="4"/>
      <c r="O22" s="4"/>
    </row>
    <row r="23" spans="1:15" ht="15">
      <c r="A23" s="73" t="s">
        <v>19</v>
      </c>
      <c r="B23" s="28">
        <v>317.8</v>
      </c>
      <c r="C23" s="28">
        <v>320.75</v>
      </c>
      <c r="D23" s="28">
        <v>324.1</v>
      </c>
      <c r="E23" s="28">
        <v>326.56</v>
      </c>
      <c r="F23" s="28">
        <v>331.77</v>
      </c>
      <c r="G23" s="105">
        <v>305.90999999999997</v>
      </c>
      <c r="H23" s="28">
        <f>AVERAGE(B23:F23)</f>
        <v>324.196</v>
      </c>
      <c r="I23" s="28">
        <f>(H23/G23-1)*100</f>
        <v>5.977575103788713</v>
      </c>
      <c r="J23" s="168">
        <v>154.65</v>
      </c>
      <c r="K23" s="156">
        <v>274.84</v>
      </c>
      <c r="L23" s="28">
        <f>(K23/J23-1)*100</f>
        <v>77.71742644681537</v>
      </c>
      <c r="M23" s="4"/>
      <c r="N23" s="4"/>
      <c r="O23" s="4"/>
    </row>
    <row r="24" spans="1:15" ht="15">
      <c r="A24" s="70" t="s">
        <v>63</v>
      </c>
      <c r="B24" s="95">
        <v>296.0810596306813</v>
      </c>
      <c r="C24" s="95">
        <v>305.1200197534348</v>
      </c>
      <c r="D24" s="95">
        <v>311.4031993509586</v>
      </c>
      <c r="E24" s="95">
        <v>306.55302562655424</v>
      </c>
      <c r="F24" s="87">
        <v>312.836205224078</v>
      </c>
      <c r="G24" s="106">
        <v>292.2229668953597</v>
      </c>
      <c r="H24" s="95">
        <f>AVERAGE(B24:F24)</f>
        <v>306.3987019171414</v>
      </c>
      <c r="I24" s="95">
        <f>(H24/G24-1)*100</f>
        <v>4.850999622783858</v>
      </c>
      <c r="J24" s="166">
        <v>336.0687473282052</v>
      </c>
      <c r="K24" s="157">
        <v>289.4514390528429</v>
      </c>
      <c r="L24" s="95">
        <f>(K24/J24-1)*100</f>
        <v>-13.871360739722627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3"/>
      <c r="K25" s="150"/>
      <c r="L25" s="28"/>
      <c r="M25" s="4"/>
      <c r="N25" s="4"/>
      <c r="O25" s="4"/>
    </row>
    <row r="26" spans="1:15" ht="15">
      <c r="A26" s="70" t="s">
        <v>20</v>
      </c>
      <c r="B26" s="106">
        <v>493</v>
      </c>
      <c r="C26" s="106">
        <v>493</v>
      </c>
      <c r="D26" s="106">
        <v>493</v>
      </c>
      <c r="E26" s="106">
        <v>502</v>
      </c>
      <c r="F26" s="106">
        <v>502</v>
      </c>
      <c r="G26" s="106">
        <v>489.4</v>
      </c>
      <c r="H26" s="106">
        <f>AVERAGE(B26:F26)</f>
        <v>496.6</v>
      </c>
      <c r="I26" s="95">
        <f aca="true" t="shared" si="2" ref="I26:I31">(H26/G26-1)*100</f>
        <v>1.4711892112791336</v>
      </c>
      <c r="J26" s="166">
        <v>562.1</v>
      </c>
      <c r="K26" s="157">
        <v>499.86</v>
      </c>
      <c r="L26" s="95">
        <f aca="true" t="shared" si="3" ref="L26:L31">(K26/J26-1)*100</f>
        <v>-11.072762853584772</v>
      </c>
      <c r="M26" s="4"/>
      <c r="N26" s="4"/>
      <c r="O26" s="4"/>
    </row>
    <row r="27" spans="1:12" ht="15">
      <c r="A27" s="72" t="s">
        <v>21</v>
      </c>
      <c r="B27" s="90">
        <v>489</v>
      </c>
      <c r="C27" s="90">
        <v>489</v>
      </c>
      <c r="D27" s="90">
        <v>489</v>
      </c>
      <c r="E27" s="90">
        <v>499</v>
      </c>
      <c r="F27" s="90">
        <v>499</v>
      </c>
      <c r="G27" s="90">
        <v>486</v>
      </c>
      <c r="H27" s="90">
        <f>AVERAGE(B27:F27)</f>
        <v>493</v>
      </c>
      <c r="I27" s="28">
        <f t="shared" si="2"/>
        <v>1.4403292181069949</v>
      </c>
      <c r="J27" s="163">
        <v>559.05</v>
      </c>
      <c r="K27" s="150">
        <v>496.29</v>
      </c>
      <c r="L27" s="28">
        <f t="shared" si="3"/>
        <v>-11.226187281996236</v>
      </c>
    </row>
    <row r="28" spans="1:12" ht="15">
      <c r="A28" s="70" t="s">
        <v>22</v>
      </c>
      <c r="B28" s="106">
        <v>487</v>
      </c>
      <c r="C28" s="106">
        <v>487</v>
      </c>
      <c r="D28" s="106">
        <v>487</v>
      </c>
      <c r="E28" s="106">
        <v>496</v>
      </c>
      <c r="F28" s="106">
        <v>496</v>
      </c>
      <c r="G28" s="106">
        <v>484</v>
      </c>
      <c r="H28" s="106">
        <f>AVERAGE(B28:F28)</f>
        <v>490.6</v>
      </c>
      <c r="I28" s="106">
        <f t="shared" si="2"/>
        <v>1.3636363636363669</v>
      </c>
      <c r="J28" s="166">
        <v>547.43</v>
      </c>
      <c r="K28" s="157">
        <v>493.62</v>
      </c>
      <c r="L28" s="106">
        <f t="shared" si="3"/>
        <v>-9.829567250607374</v>
      </c>
    </row>
    <row r="29" spans="1:12" ht="15.75">
      <c r="A29" s="74" t="s">
        <v>70</v>
      </c>
      <c r="B29" s="90"/>
      <c r="C29" s="90"/>
      <c r="D29" s="90"/>
      <c r="E29" s="90"/>
      <c r="F29" s="90"/>
      <c r="G29" s="90"/>
      <c r="H29" s="90"/>
      <c r="I29" s="90"/>
      <c r="J29" s="163"/>
      <c r="K29" s="150"/>
      <c r="L29" s="90"/>
    </row>
    <row r="30" spans="1:12" ht="15">
      <c r="A30" s="70" t="s">
        <v>64</v>
      </c>
      <c r="B30" s="106">
        <v>487.5</v>
      </c>
      <c r="C30" s="106">
        <v>487.5</v>
      </c>
      <c r="D30" s="106">
        <v>487.5</v>
      </c>
      <c r="E30" s="106">
        <v>492.5</v>
      </c>
      <c r="F30" s="106">
        <v>492.5</v>
      </c>
      <c r="G30" s="106">
        <v>489</v>
      </c>
      <c r="H30" s="106">
        <f>AVERAGE(B30:F30)</f>
        <v>489.5</v>
      </c>
      <c r="I30" s="106">
        <f t="shared" si="2"/>
        <v>0.10224948875254825</v>
      </c>
      <c r="J30" s="166">
        <v>417.95454545454544</v>
      </c>
      <c r="K30" s="157">
        <v>495.45454545454544</v>
      </c>
      <c r="L30" s="106">
        <f t="shared" si="3"/>
        <v>18.54268624252311</v>
      </c>
    </row>
    <row r="31" spans="1:12" ht="15">
      <c r="A31" s="93" t="s">
        <v>65</v>
      </c>
      <c r="B31" s="83">
        <v>485</v>
      </c>
      <c r="C31" s="83">
        <v>485</v>
      </c>
      <c r="D31" s="83">
        <v>485</v>
      </c>
      <c r="E31" s="83">
        <v>485</v>
      </c>
      <c r="F31" s="83">
        <v>485</v>
      </c>
      <c r="G31" s="83">
        <v>485</v>
      </c>
      <c r="H31" s="122">
        <f>AVERAGE(B31:F31)</f>
        <v>485</v>
      </c>
      <c r="I31" s="83">
        <f t="shared" si="2"/>
        <v>0</v>
      </c>
      <c r="J31" s="170">
        <v>412.95454545454544</v>
      </c>
      <c r="K31" s="158">
        <v>491.9318181818182</v>
      </c>
      <c r="L31" s="83">
        <f t="shared" si="3"/>
        <v>19.124931205283445</v>
      </c>
    </row>
    <row r="32" spans="1:12" ht="15.75" customHeight="1">
      <c r="A32" s="191" t="s">
        <v>75</v>
      </c>
      <c r="B32" s="191"/>
      <c r="C32" s="191"/>
      <c r="D32" s="191"/>
      <c r="E32" s="85"/>
      <c r="F32" s="85"/>
      <c r="G32" s="192" t="s">
        <v>0</v>
      </c>
      <c r="H32" s="192"/>
      <c r="I32" s="192"/>
      <c r="J32" s="86"/>
      <c r="K32" s="86"/>
      <c r="L32" s="86"/>
    </row>
    <row r="33" spans="1:12" ht="15">
      <c r="A33" s="185" t="s">
        <v>78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</row>
    <row r="34" spans="1:12" ht="1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</row>
    <row r="35" spans="1:3" ht="15.75">
      <c r="A35" s="171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20 H6 H22:H24 H10" formulaRange="1" unlockedFormula="1"/>
    <ignoredError sqref="K25 L20:L26 L6:L10 I26:I31 I25 I10 I22:I24 I6 I20" unlockedFormula="1"/>
    <ignoredError sqref="H7:H9 H11:H19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7" t="s">
        <v>82</v>
      </c>
      <c r="C2" s="187"/>
      <c r="D2" s="187"/>
      <c r="E2" s="187"/>
      <c r="F2" s="187"/>
      <c r="G2" s="193" t="s">
        <v>2</v>
      </c>
      <c r="H2" s="193"/>
      <c r="I2" s="193"/>
      <c r="J2" s="20"/>
      <c r="K2" s="21"/>
      <c r="L2" s="22"/>
    </row>
    <row r="3" spans="1:12" ht="15" customHeight="1">
      <c r="A3" s="19"/>
      <c r="B3" s="187"/>
      <c r="C3" s="187"/>
      <c r="D3" s="187"/>
      <c r="E3" s="187"/>
      <c r="F3" s="187"/>
      <c r="G3" s="193"/>
      <c r="H3" s="193"/>
      <c r="I3" s="193"/>
      <c r="J3" s="190" t="s">
        <v>3</v>
      </c>
      <c r="K3" s="190"/>
      <c r="L3" s="190"/>
    </row>
    <row r="4" spans="1:12" ht="15" customHeight="1">
      <c r="A4" s="196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4"/>
      <c r="H4" s="195"/>
      <c r="I4" s="193"/>
      <c r="J4" s="197" t="s">
        <v>81</v>
      </c>
      <c r="K4" s="198"/>
      <c r="L4" s="199"/>
    </row>
    <row r="5" spans="1:12" ht="15" customHeight="1">
      <c r="A5" s="196"/>
      <c r="B5" s="113">
        <v>3</v>
      </c>
      <c r="C5" s="113">
        <v>4</v>
      </c>
      <c r="D5" s="113">
        <v>5</v>
      </c>
      <c r="E5" s="113">
        <v>6</v>
      </c>
      <c r="F5" s="113">
        <v>7</v>
      </c>
      <c r="G5" s="53" t="s">
        <v>52</v>
      </c>
      <c r="H5" s="56" t="s">
        <v>53</v>
      </c>
      <c r="I5" s="43" t="s">
        <v>9</v>
      </c>
      <c r="J5" s="24">
        <v>2020</v>
      </c>
      <c r="K5" s="24">
        <v>2021</v>
      </c>
      <c r="L5" s="43" t="s">
        <v>54</v>
      </c>
    </row>
    <row r="6" spans="1:12" ht="15" customHeight="1">
      <c r="A6" s="41"/>
      <c r="B6" s="117" t="s">
        <v>76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27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28">
        <v>275.0593</v>
      </c>
      <c r="C8" s="111">
        <v>276.6094</v>
      </c>
      <c r="D8" s="28">
        <v>280.2263</v>
      </c>
      <c r="E8" s="111">
        <v>281.9487</v>
      </c>
      <c r="F8" s="28">
        <v>279.3652</v>
      </c>
      <c r="G8" s="28">
        <v>276.29938000000004</v>
      </c>
      <c r="H8" s="28">
        <f aca="true" t="shared" si="0" ref="H8:H15">AVERAGE(B8:F8)</f>
        <v>278.64178</v>
      </c>
      <c r="I8" s="28">
        <f aca="true" t="shared" si="1" ref="I8:I15">(H8/G8-1)*100</f>
        <v>0.8477760608800233</v>
      </c>
      <c r="J8" s="123">
        <v>197.67</v>
      </c>
      <c r="K8" s="124">
        <v>265.68</v>
      </c>
      <c r="L8" s="28">
        <f>(K8/J8-1)*100</f>
        <v>34.40582789497648</v>
      </c>
    </row>
    <row r="9" spans="1:12" ht="15" customHeight="1">
      <c r="A9" s="33" t="s">
        <v>25</v>
      </c>
      <c r="B9" s="87">
        <v>553</v>
      </c>
      <c r="C9" s="29">
        <v>561</v>
      </c>
      <c r="D9" s="87">
        <v>564</v>
      </c>
      <c r="E9" s="29">
        <v>564</v>
      </c>
      <c r="F9" s="87">
        <v>569</v>
      </c>
      <c r="G9" s="87">
        <v>553</v>
      </c>
      <c r="H9" s="87">
        <f>AVERAGE(B9:F9)</f>
        <v>562.2</v>
      </c>
      <c r="I9" s="87">
        <f>(H9/G9-1)*100</f>
        <v>1.6636528028933117</v>
      </c>
      <c r="J9" s="125">
        <v>325.9</v>
      </c>
      <c r="K9" s="125">
        <v>531.8</v>
      </c>
      <c r="L9" s="87">
        <f>(K9/J9-1)*100</f>
        <v>63.17888922982511</v>
      </c>
    </row>
    <row r="10" spans="1:12" ht="15" customHeight="1">
      <c r="A10" s="50" t="s">
        <v>26</v>
      </c>
      <c r="B10" s="28">
        <v>573.2983</v>
      </c>
      <c r="C10" s="111">
        <v>579.4529</v>
      </c>
      <c r="D10" s="28">
        <v>581.2901</v>
      </c>
      <c r="E10" s="111">
        <v>589.9249</v>
      </c>
      <c r="F10" s="28">
        <v>595.6202</v>
      </c>
      <c r="G10" s="28">
        <v>572.47152</v>
      </c>
      <c r="H10" s="28">
        <f t="shared" si="0"/>
        <v>583.91728</v>
      </c>
      <c r="I10" s="28">
        <f t="shared" si="1"/>
        <v>1.9993588502009496</v>
      </c>
      <c r="J10" s="124">
        <v>310</v>
      </c>
      <c r="K10" s="124">
        <v>538.48</v>
      </c>
      <c r="L10" s="28">
        <f>(K10/J10-1)*100</f>
        <v>73.70322580645161</v>
      </c>
    </row>
    <row r="11" spans="1:12" ht="15" customHeight="1">
      <c r="A11" s="33" t="s">
        <v>50</v>
      </c>
      <c r="B11" s="87">
        <v>735.8352328231847</v>
      </c>
      <c r="C11" s="29">
        <v>761.186730784905</v>
      </c>
      <c r="D11" s="87">
        <v>790.559753026241</v>
      </c>
      <c r="E11" s="29">
        <v>817.1894093686354</v>
      </c>
      <c r="F11" s="87">
        <v>857.717239681628</v>
      </c>
      <c r="G11" s="87">
        <v>725.637510662087</v>
      </c>
      <c r="H11" s="87">
        <f t="shared" si="0"/>
        <v>792.4976731369188</v>
      </c>
      <c r="I11" s="87">
        <f t="shared" si="1"/>
        <v>9.213989284240153</v>
      </c>
      <c r="J11" s="125">
        <v>326.8739825853685</v>
      </c>
      <c r="K11" s="125">
        <v>672.0993811948805</v>
      </c>
      <c r="L11" s="87">
        <f>(K11/J11-1)*100</f>
        <v>105.61421740543415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91" t="s">
        <v>62</v>
      </c>
      <c r="H12" s="91" t="s">
        <v>62</v>
      </c>
      <c r="I12" s="91" t="s">
        <v>62</v>
      </c>
      <c r="J12" s="145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29">
        <v>270</v>
      </c>
      <c r="C13" s="29">
        <v>270</v>
      </c>
      <c r="D13" s="87">
        <v>270</v>
      </c>
      <c r="E13" s="29">
        <v>270</v>
      </c>
      <c r="F13" s="87">
        <v>270</v>
      </c>
      <c r="G13" s="87">
        <v>270</v>
      </c>
      <c r="H13" s="29">
        <f>AVERAGE(B13:F13)</f>
        <v>270</v>
      </c>
      <c r="I13" s="29">
        <f>(H13/G13-1)*100</f>
        <v>0</v>
      </c>
      <c r="J13" s="107">
        <v>148</v>
      </c>
      <c r="K13" s="107">
        <v>270</v>
      </c>
      <c r="L13" s="87">
        <f aca="true" t="shared" si="2" ref="L13:L22">(K13/J13-1)*100</f>
        <v>82.43243243243244</v>
      </c>
    </row>
    <row r="14" spans="1:12" ht="15" customHeight="1">
      <c r="A14" s="114" t="s">
        <v>28</v>
      </c>
      <c r="B14" s="28">
        <v>1627.23</v>
      </c>
      <c r="C14" s="111">
        <v>1533.9746</v>
      </c>
      <c r="D14" s="28">
        <v>1531.3291</v>
      </c>
      <c r="E14" s="28">
        <v>1550.9502</v>
      </c>
      <c r="F14" s="28">
        <v>1553.8162</v>
      </c>
      <c r="G14" s="28">
        <v>1601.92098</v>
      </c>
      <c r="H14" s="28">
        <f>AVERAGE(B14:F14)</f>
        <v>1559.46002</v>
      </c>
      <c r="I14" s="28">
        <f>(H14/G14-1)*100</f>
        <v>-2.650627623342572</v>
      </c>
      <c r="J14" s="108">
        <v>568.23</v>
      </c>
      <c r="K14" s="108">
        <v>1390.55</v>
      </c>
      <c r="L14" s="28">
        <f t="shared" si="2"/>
        <v>144.71604807912288</v>
      </c>
    </row>
    <row r="15" spans="1:12" ht="15" customHeight="1">
      <c r="A15" s="115" t="s">
        <v>29</v>
      </c>
      <c r="B15" s="29">
        <v>1505.9759</v>
      </c>
      <c r="C15" s="29">
        <v>1498.0393</v>
      </c>
      <c r="D15" s="87">
        <v>1471.3634</v>
      </c>
      <c r="E15" s="29">
        <v>1460.5607</v>
      </c>
      <c r="F15" s="87">
        <v>1463.4268</v>
      </c>
      <c r="G15" s="87">
        <v>1477.3599600000002</v>
      </c>
      <c r="H15" s="29">
        <f t="shared" si="0"/>
        <v>1479.87322</v>
      </c>
      <c r="I15" s="29">
        <f t="shared" si="1"/>
        <v>0.17011832376989666</v>
      </c>
      <c r="J15" s="109">
        <v>577.67</v>
      </c>
      <c r="K15" s="109">
        <v>1283.88</v>
      </c>
      <c r="L15" s="87">
        <f t="shared" si="2"/>
        <v>122.25145844513308</v>
      </c>
    </row>
    <row r="16" spans="1:12" ht="15" customHeight="1">
      <c r="A16" s="114" t="s">
        <v>30</v>
      </c>
      <c r="B16" s="111">
        <v>1611.5454</v>
      </c>
      <c r="C16" s="111">
        <v>1610.7625</v>
      </c>
      <c r="D16" s="28">
        <v>1574.7085</v>
      </c>
      <c r="E16" s="111">
        <v>1565.8747</v>
      </c>
      <c r="F16" s="28">
        <v>1615.6258</v>
      </c>
      <c r="G16" s="28">
        <v>1548.3582600000002</v>
      </c>
      <c r="H16" s="111">
        <f>AVERAGE(B16:F16)</f>
        <v>1595.70338</v>
      </c>
      <c r="I16" s="111">
        <f>(H16/G16-1)*100</f>
        <v>3.0577626136731206</v>
      </c>
      <c r="J16" s="108">
        <v>679.8</v>
      </c>
      <c r="K16" s="108">
        <v>1423.88</v>
      </c>
      <c r="L16" s="28">
        <f t="shared" si="2"/>
        <v>109.45572227125626</v>
      </c>
    </row>
    <row r="17" spans="1:12" ht="15" customHeight="1">
      <c r="A17" s="115" t="s">
        <v>31</v>
      </c>
      <c r="B17" s="29">
        <v>1235</v>
      </c>
      <c r="C17" s="29">
        <v>1235</v>
      </c>
      <c r="D17" s="87">
        <v>1245</v>
      </c>
      <c r="E17" s="29">
        <v>1305</v>
      </c>
      <c r="F17" s="87">
        <v>1349</v>
      </c>
      <c r="G17" s="87">
        <v>1264</v>
      </c>
      <c r="H17" s="29">
        <f aca="true" t="shared" si="3" ref="H17:H22">AVERAGE(B17:F17)</f>
        <v>1273.8</v>
      </c>
      <c r="I17" s="29">
        <f aca="true" t="shared" si="4" ref="I17:I22">(H17/G17-1)*100</f>
        <v>0.7753164556961956</v>
      </c>
      <c r="J17" s="109">
        <v>588</v>
      </c>
      <c r="K17" s="109">
        <v>1241.95</v>
      </c>
      <c r="L17" s="87">
        <f t="shared" si="2"/>
        <v>111.21598639455783</v>
      </c>
    </row>
    <row r="18" spans="1:12" ht="15" customHeight="1">
      <c r="A18" s="114" t="s">
        <v>32</v>
      </c>
      <c r="B18" s="111">
        <v>1630</v>
      </c>
      <c r="C18" s="28">
        <v>1660</v>
      </c>
      <c r="D18" s="28">
        <v>1635</v>
      </c>
      <c r="E18" s="111">
        <v>1635</v>
      </c>
      <c r="F18" s="28">
        <v>1630</v>
      </c>
      <c r="G18" s="28">
        <v>1652</v>
      </c>
      <c r="H18" s="111">
        <f t="shared" si="3"/>
        <v>1638</v>
      </c>
      <c r="I18" s="111">
        <f t="shared" si="4"/>
        <v>-0.8474576271186418</v>
      </c>
      <c r="J18" s="108">
        <v>732.5</v>
      </c>
      <c r="K18" s="108">
        <v>1611</v>
      </c>
      <c r="L18" s="28">
        <f t="shared" si="2"/>
        <v>119.93174061433449</v>
      </c>
    </row>
    <row r="19" spans="1:12" ht="15" customHeight="1">
      <c r="A19" s="115" t="s">
        <v>33</v>
      </c>
      <c r="B19" s="29">
        <v>1525</v>
      </c>
      <c r="C19" s="87">
        <v>1520</v>
      </c>
      <c r="D19" s="87">
        <v>1510</v>
      </c>
      <c r="E19" s="29">
        <v>1500</v>
      </c>
      <c r="F19" s="87">
        <v>1500</v>
      </c>
      <c r="G19" s="87">
        <v>1525</v>
      </c>
      <c r="H19" s="29">
        <f t="shared" si="3"/>
        <v>1511</v>
      </c>
      <c r="I19" s="29">
        <f t="shared" si="4"/>
        <v>-0.9180327868852478</v>
      </c>
      <c r="J19" s="109">
        <v>685</v>
      </c>
      <c r="K19" s="109">
        <v>1510.5</v>
      </c>
      <c r="L19" s="87">
        <f t="shared" si="2"/>
        <v>120.5109489051095</v>
      </c>
    </row>
    <row r="20" spans="1:12" ht="15" customHeight="1">
      <c r="A20" s="114" t="s">
        <v>34</v>
      </c>
      <c r="B20" s="111">
        <v>1527.3602</v>
      </c>
      <c r="C20" s="28">
        <v>1544.4015</v>
      </c>
      <c r="D20" s="28">
        <v>1586.7292</v>
      </c>
      <c r="E20" s="111">
        <v>1607.8714</v>
      </c>
      <c r="F20" s="28">
        <v>1603.5688</v>
      </c>
      <c r="G20" s="28">
        <v>1449.19324</v>
      </c>
      <c r="H20" s="111">
        <f t="shared" si="3"/>
        <v>1573.98622</v>
      </c>
      <c r="I20" s="111">
        <f t="shared" si="4"/>
        <v>8.6112035686835</v>
      </c>
      <c r="J20" s="108">
        <v>758.75</v>
      </c>
      <c r="K20" s="108">
        <v>1365.81</v>
      </c>
      <c r="L20" s="28">
        <f t="shared" si="2"/>
        <v>80.00790774299836</v>
      </c>
    </row>
    <row r="21" spans="1:12" ht="15" customHeight="1">
      <c r="A21" s="115" t="s">
        <v>35</v>
      </c>
      <c r="B21" s="29">
        <v>1829.8346</v>
      </c>
      <c r="C21" s="87">
        <v>1829.8346</v>
      </c>
      <c r="D21" s="87">
        <v>1829.8346</v>
      </c>
      <c r="E21" s="29">
        <v>1829.8346</v>
      </c>
      <c r="F21" s="87">
        <v>1829.8346</v>
      </c>
      <c r="G21" s="87">
        <v>1759.2867599999997</v>
      </c>
      <c r="H21" s="29">
        <f t="shared" si="3"/>
        <v>1829.8345999999997</v>
      </c>
      <c r="I21" s="29">
        <f t="shared" si="4"/>
        <v>4.010025062656641</v>
      </c>
      <c r="J21" s="109">
        <v>962.68</v>
      </c>
      <c r="K21" s="109">
        <v>1745.85</v>
      </c>
      <c r="L21" s="87">
        <f t="shared" si="2"/>
        <v>81.35309760252628</v>
      </c>
    </row>
    <row r="22" spans="1:12" ht="15" customHeight="1">
      <c r="A22" s="114" t="s">
        <v>36</v>
      </c>
      <c r="B22" s="111">
        <v>2028.2504</v>
      </c>
      <c r="C22" s="28">
        <v>2028.2504</v>
      </c>
      <c r="D22" s="28">
        <v>2028.2504</v>
      </c>
      <c r="E22" s="111">
        <v>2028.2504</v>
      </c>
      <c r="F22" s="28">
        <v>2028.2504</v>
      </c>
      <c r="G22" s="28">
        <v>1957.7025600000002</v>
      </c>
      <c r="H22" s="111">
        <f t="shared" si="3"/>
        <v>2028.2504000000001</v>
      </c>
      <c r="I22" s="111">
        <f t="shared" si="4"/>
        <v>3.603603603603611</v>
      </c>
      <c r="J22" s="108">
        <v>1161.1</v>
      </c>
      <c r="K22" s="126">
        <v>1944.26</v>
      </c>
      <c r="L22" s="28">
        <f t="shared" si="2"/>
        <v>67.44983205580917</v>
      </c>
    </row>
    <row r="23" spans="1:12" ht="15" customHeight="1">
      <c r="A23" s="116" t="s">
        <v>37</v>
      </c>
      <c r="B23" s="29"/>
      <c r="C23" s="87"/>
      <c r="D23" s="87"/>
      <c r="E23" s="29"/>
      <c r="F23" s="87"/>
      <c r="G23" s="27"/>
      <c r="H23" s="29"/>
      <c r="I23" s="29"/>
      <c r="J23" s="107"/>
      <c r="K23" s="107"/>
      <c r="L23" s="107"/>
    </row>
    <row r="24" spans="1:12" ht="15" customHeight="1">
      <c r="A24" s="114" t="s">
        <v>38</v>
      </c>
      <c r="B24" s="111">
        <v>373.6831</v>
      </c>
      <c r="C24" s="28">
        <v>368.392</v>
      </c>
      <c r="D24" s="28">
        <v>376.7696</v>
      </c>
      <c r="E24" s="111">
        <v>385.3676</v>
      </c>
      <c r="F24" s="28">
        <v>387.1313</v>
      </c>
      <c r="G24" s="28">
        <v>378.53326000000004</v>
      </c>
      <c r="H24" s="111">
        <f>AVERAGE(B24:F24)</f>
        <v>378.26872000000003</v>
      </c>
      <c r="I24" s="111">
        <f>(H24/G24-1)*100</f>
        <v>-0.06988553661044783</v>
      </c>
      <c r="J24" s="110">
        <v>224.79</v>
      </c>
      <c r="K24" s="28">
        <v>354.91</v>
      </c>
      <c r="L24" s="111">
        <f>(K24/J24-1)*100</f>
        <v>57.88513723920106</v>
      </c>
    </row>
    <row r="25" spans="1:12" ht="15" customHeight="1">
      <c r="A25" s="115" t="s">
        <v>39</v>
      </c>
      <c r="B25" s="29">
        <v>448.4</v>
      </c>
      <c r="C25" s="87">
        <v>449.8</v>
      </c>
      <c r="D25" s="87">
        <v>460.8</v>
      </c>
      <c r="E25" s="29">
        <v>462.9</v>
      </c>
      <c r="F25" s="87">
        <v>464.7</v>
      </c>
      <c r="G25" s="87">
        <v>462.03999999999996</v>
      </c>
      <c r="H25" s="29">
        <f>AVERAGE(B25:F25)</f>
        <v>457.32</v>
      </c>
      <c r="I25" s="29">
        <f>(H25/G25-1)*100</f>
        <v>-1.0215565751882871</v>
      </c>
      <c r="J25" s="106">
        <v>331.97</v>
      </c>
      <c r="K25" s="106">
        <v>445.9</v>
      </c>
      <c r="L25" s="87">
        <f>(K25/J25-1)*100</f>
        <v>34.319366207789834</v>
      </c>
    </row>
    <row r="26" spans="1:12" ht="15" customHeight="1">
      <c r="A26" s="114" t="s">
        <v>40</v>
      </c>
      <c r="B26" s="111">
        <v>368.8329</v>
      </c>
      <c r="C26" s="28">
        <v>377.4309</v>
      </c>
      <c r="D26" s="28">
        <v>386.4699</v>
      </c>
      <c r="E26" s="111">
        <v>386.9108</v>
      </c>
      <c r="F26" s="28">
        <v>385.588</v>
      </c>
      <c r="G26" s="28">
        <v>381.26699999999994</v>
      </c>
      <c r="H26" s="111">
        <f>AVERAGE(B26:F26)</f>
        <v>381.0465</v>
      </c>
      <c r="I26" s="111">
        <f>(H26/G26-1)*100</f>
        <v>-0.05783348676909883</v>
      </c>
      <c r="J26" s="105">
        <v>221.61</v>
      </c>
      <c r="K26" s="105">
        <v>357.49</v>
      </c>
      <c r="L26" s="111">
        <v>374.8</v>
      </c>
    </row>
    <row r="27" spans="1:12" ht="15" customHeight="1">
      <c r="A27" s="132" t="s">
        <v>41</v>
      </c>
      <c r="B27" s="127" t="s">
        <v>62</v>
      </c>
      <c r="C27" s="27" t="s">
        <v>62</v>
      </c>
      <c r="D27" s="127" t="s">
        <v>62</v>
      </c>
      <c r="E27" s="127" t="s">
        <v>62</v>
      </c>
      <c r="F27" s="127" t="s">
        <v>62</v>
      </c>
      <c r="G27" s="127" t="s">
        <v>62</v>
      </c>
      <c r="H27" s="127" t="s">
        <v>62</v>
      </c>
      <c r="I27" s="127" t="s">
        <v>62</v>
      </c>
      <c r="J27" s="127" t="s">
        <v>61</v>
      </c>
      <c r="K27" s="127" t="s">
        <v>61</v>
      </c>
      <c r="L27" s="127" t="s">
        <v>61</v>
      </c>
    </row>
    <row r="28" spans="1:12" ht="15" customHeight="1">
      <c r="A28" s="131" t="s">
        <v>71</v>
      </c>
      <c r="B28" s="12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72</v>
      </c>
      <c r="B29" s="87">
        <v>2541.9038</v>
      </c>
      <c r="C29" s="87">
        <v>2491.74915</v>
      </c>
      <c r="D29" s="135">
        <v>2522.61355</v>
      </c>
      <c r="E29" s="106">
        <v>2545.76185</v>
      </c>
      <c r="F29" s="135">
        <v>2557.88715</v>
      </c>
      <c r="G29" s="135">
        <v>2607.15996</v>
      </c>
      <c r="H29" s="87">
        <f>AVERAGE(B29:F29)</f>
        <v>2531.9831000000004</v>
      </c>
      <c r="I29" s="87">
        <f>(H29/G29-1)*100</f>
        <v>-2.883477084390307</v>
      </c>
      <c r="J29" s="139">
        <v>1992.4859857142853</v>
      </c>
      <c r="K29" s="139">
        <v>2658.852580952381</v>
      </c>
      <c r="L29" s="139">
        <f>(K29/J29-1)*100</f>
        <v>33.44397903000606</v>
      </c>
    </row>
    <row r="30" spans="1:12" ht="15" customHeight="1">
      <c r="A30" s="130" t="s">
        <v>73</v>
      </c>
      <c r="B30" s="28">
        <v>2933.2203</v>
      </c>
      <c r="C30" s="28">
        <v>2860.4685</v>
      </c>
      <c r="D30" s="136">
        <v>2898.4978499999997</v>
      </c>
      <c r="E30" s="136">
        <v>2876.45185</v>
      </c>
      <c r="F30" s="136">
        <v>2904.00935</v>
      </c>
      <c r="G30" s="136">
        <v>2949.31388</v>
      </c>
      <c r="H30" s="28">
        <f>AVERAGE(B30:F30)</f>
        <v>2894.5295699999997</v>
      </c>
      <c r="I30" s="28">
        <f>(H30/G30-1)*100</f>
        <v>-1.857527283599958</v>
      </c>
      <c r="J30" s="140">
        <v>2581.245411904762</v>
      </c>
      <c r="K30" s="140">
        <v>3075.3907547619046</v>
      </c>
      <c r="L30" s="140">
        <f>(K30/J30-1)*100</f>
        <v>19.143679271181767</v>
      </c>
    </row>
    <row r="31" spans="1:12" ht="18">
      <c r="A31" s="134" t="s">
        <v>74</v>
      </c>
      <c r="B31" s="137">
        <v>2440.4922</v>
      </c>
      <c r="C31" s="137">
        <v>2450.4129000000003</v>
      </c>
      <c r="D31" s="137">
        <v>2455.37325</v>
      </c>
      <c r="E31" s="137">
        <v>2455.9244</v>
      </c>
      <c r="F31" s="137">
        <v>2468.60085</v>
      </c>
      <c r="G31" s="137">
        <v>2421.4224099999997</v>
      </c>
      <c r="H31" s="137">
        <f>AVERAGE(B31:F31)</f>
        <v>2454.16072</v>
      </c>
      <c r="I31" s="137">
        <f>(H31/G31-1)*100</f>
        <v>1.3520280420630915</v>
      </c>
      <c r="J31" s="141">
        <v>1027.789769047619</v>
      </c>
      <c r="K31" s="141">
        <v>2330.367180952381</v>
      </c>
      <c r="L31" s="141">
        <f>(K31/J31-1)*100</f>
        <v>126.73578304946251</v>
      </c>
    </row>
    <row r="32" spans="1:12" ht="18">
      <c r="A32" s="200" t="s">
        <v>75</v>
      </c>
      <c r="B32" s="201"/>
      <c r="C32" s="201"/>
      <c r="D32" s="201"/>
      <c r="E32" s="201"/>
      <c r="F32" s="201"/>
      <c r="G32" s="202"/>
      <c r="H32" s="202"/>
      <c r="I32" s="202"/>
      <c r="J32" s="202"/>
      <c r="K32" s="202"/>
      <c r="L32" s="202"/>
    </row>
    <row r="33" spans="1:12" ht="18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</row>
    <row r="34" ht="18">
      <c r="A34" s="171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I25 H25 H8:H14 H26:H31 H21:H22 H19 H17 H23 H16 H24 H18 H20 H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2021-02-02T16:40:33Z</cp:lastPrinted>
  <dcterms:created xsi:type="dcterms:W3CDTF">2010-11-09T14:07:20Z</dcterms:created>
  <dcterms:modified xsi:type="dcterms:W3CDTF">2021-05-09T22:29:31Z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